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<sst xmlns="http://schemas.openxmlformats.org/spreadsheetml/2006/main" count="422" uniqueCount="271">
  <si>
    <t>FNS Food Distribution Programs Burden Hour Estimates</t>
  </si>
  <si>
    <t xml:space="preserve">Sec. of Regs. </t>
  </si>
  <si>
    <t xml:space="preserve"> Title </t>
  </si>
  <si>
    <t xml:space="preserve">Form No. </t>
  </si>
  <si>
    <t>Est. No. of Respondents</t>
  </si>
  <si>
    <t>Total Annual Responses</t>
  </si>
  <si>
    <t>Est. No.  Manhours Per Response</t>
  </si>
  <si>
    <t>Est. Total Manhours</t>
  </si>
  <si>
    <t>Cash In Lieu of Donated Foods for Nonresidential Child and Adult Care Institutions</t>
  </si>
  <si>
    <t>FNS-44</t>
  </si>
  <si>
    <t>Burden Contained in Docket #0584-0078</t>
  </si>
  <si>
    <t xml:space="preserve">FNS-10 </t>
  </si>
  <si>
    <t xml:space="preserve">Burden Contained in Docket #0584-0002 </t>
  </si>
  <si>
    <t>Cash In Lieu of Donated Foods for Nonresidential Child Care Institutions</t>
  </si>
  <si>
    <t xml:space="preserve"> </t>
  </si>
  <si>
    <t>Funds for States That Have Phased Out Facilities</t>
  </si>
  <si>
    <t>Federal/State Agreements</t>
  </si>
  <si>
    <t>FNS-74</t>
  </si>
  <si>
    <t>Burden Contained in Docket #0584-0067</t>
  </si>
  <si>
    <t>247.4(a)(2) &amp; (b) &amp; (c)</t>
  </si>
  <si>
    <t>State/Local Agreements</t>
  </si>
  <si>
    <t>247.6(a-c)</t>
  </si>
  <si>
    <t>State Plan</t>
  </si>
  <si>
    <t>247.6(d)</t>
  </si>
  <si>
    <t>State Plan Amendments</t>
  </si>
  <si>
    <t>247.7(a)</t>
  </si>
  <si>
    <t>Applications of Local Agencies</t>
  </si>
  <si>
    <t>247.8 &amp; 247.16(a)</t>
  </si>
  <si>
    <t>Applications/Recertifications</t>
  </si>
  <si>
    <t>247.19(a)</t>
  </si>
  <si>
    <t>Agreement to Prevent Dual Participation</t>
  </si>
  <si>
    <t>247.23(b)</t>
  </si>
  <si>
    <t>State Provision of Administrative Funds</t>
  </si>
  <si>
    <t>Closeout Procedures</t>
  </si>
  <si>
    <t>Receipt, Disposal, and Inventory of Donated Foods</t>
  </si>
  <si>
    <t>FNS-153</t>
  </si>
  <si>
    <t>Civil Rights Participation Data</t>
  </si>
  <si>
    <t>FNS-191</t>
  </si>
  <si>
    <t>Burden Contained In Docket # 0584-0025</t>
  </si>
  <si>
    <t>247.31(c)</t>
  </si>
  <si>
    <t>Audit Responses</t>
  </si>
  <si>
    <t>Management Reviews</t>
  </si>
  <si>
    <t xml:space="preserve">Record of Use of Funds </t>
  </si>
  <si>
    <t>247.28(b)</t>
  </si>
  <si>
    <t xml:space="preserve">Records of Receipt, Disposal &amp; Inventory of Donated Foods </t>
  </si>
  <si>
    <t>247.29(a)</t>
  </si>
  <si>
    <t xml:space="preserve">Records of Fair Hearing Proceedings </t>
  </si>
  <si>
    <t>247.30(d)(3)</t>
  </si>
  <si>
    <t>Records of Participant Claims</t>
  </si>
  <si>
    <t xml:space="preserve">General Food Distribution Program Regulations </t>
  </si>
  <si>
    <t xml:space="preserve">250.12(b) </t>
  </si>
  <si>
    <t>250.12(e) &amp; 250.14(d)</t>
  </si>
  <si>
    <t xml:space="preserve">Storage Facility Agreements </t>
  </si>
  <si>
    <t xml:space="preserve">Processing Agreements With Distributing Agencies/Recipient Agencies </t>
  </si>
  <si>
    <t xml:space="preserve">250.13(i) </t>
  </si>
  <si>
    <t>Notification of Suspected Embezzlement, Misuse, Theft, etc.</t>
  </si>
  <si>
    <t>Noncommercial Warehouse Evaluation</t>
  </si>
  <si>
    <t>Cost Comparison of Existing Warehouse System with Commercial System</t>
  </si>
  <si>
    <t xml:space="preserve">250.14(e) </t>
  </si>
  <si>
    <t>Distributing Agency's Physical Inventory Report</t>
  </si>
  <si>
    <t xml:space="preserve">250.14(f) </t>
  </si>
  <si>
    <t xml:space="preserve">Recipient Agency Excessive Inventories </t>
  </si>
  <si>
    <t xml:space="preserve">Excess Funds Justification </t>
  </si>
  <si>
    <t>250.17(b) &amp; 250.30(o)</t>
  </si>
  <si>
    <t xml:space="preserve">250.19(b) </t>
  </si>
  <si>
    <t>Distributing Agency's Management Evaluation System</t>
  </si>
  <si>
    <t>Reporting Irregularities Found Through Complaints</t>
  </si>
  <si>
    <t xml:space="preserve"> 50.30(l) </t>
  </si>
  <si>
    <t>Processing Contract Preparation Approval and Submission to FNS</t>
  </si>
  <si>
    <t xml:space="preserve">250.30(s) </t>
  </si>
  <si>
    <t xml:space="preserve">Processing Manual </t>
  </si>
  <si>
    <t>General Food Distribution Program Regulations</t>
  </si>
  <si>
    <t>Destination Data for Delivery of Donated Foods</t>
  </si>
  <si>
    <t xml:space="preserve">FNS-7 </t>
  </si>
  <si>
    <t xml:space="preserve">250.13(f) </t>
  </si>
  <si>
    <t>Report of Shipment Received, Over, Short and /or Damaged</t>
  </si>
  <si>
    <t xml:space="preserve">FNS-57 </t>
  </si>
  <si>
    <t>250.13(k) &amp; 250.17(d)</t>
  </si>
  <si>
    <t xml:space="preserve">Commodity Acceptability Reports </t>
  </si>
  <si>
    <t xml:space="preserve">FNS-663 </t>
  </si>
  <si>
    <t xml:space="preserve">250.17(a) </t>
  </si>
  <si>
    <t>Commodity Inventory Report</t>
  </si>
  <si>
    <t xml:space="preserve">FNS-155 </t>
  </si>
  <si>
    <t xml:space="preserve">250.17(e) </t>
  </si>
  <si>
    <t xml:space="preserve">    </t>
  </si>
  <si>
    <t>Other Reporting:</t>
  </si>
  <si>
    <t xml:space="preserve">Multi-Commodity Food Requisition </t>
  </si>
  <si>
    <t xml:space="preserve">FNS-53 </t>
  </si>
  <si>
    <t>FNS-52</t>
  </si>
  <si>
    <t xml:space="preserve">Burden Contained in Docket # 0584-0037 </t>
  </si>
  <si>
    <t>250.10(b) &amp; 250.12(a)</t>
  </si>
  <si>
    <t>USDA Agreements with Private Agencies/Distributing Agencies</t>
  </si>
  <si>
    <t>Distributing Agency Agreements with Recipient Agencies</t>
  </si>
  <si>
    <t xml:space="preserve">250.12(e) &amp; 250.14(d) </t>
  </si>
  <si>
    <t xml:space="preserve">Distributing Agency Documentation for the Transfer of Donated Foods </t>
  </si>
  <si>
    <t>Distributing Agency Documentation of Method Used to Determine Commodity Value</t>
  </si>
  <si>
    <t xml:space="preserve">250.14(c) </t>
  </si>
  <si>
    <t xml:space="preserve">Storage Facility Reviews </t>
  </si>
  <si>
    <t xml:space="preserve">Physical Inventory Records </t>
  </si>
  <si>
    <t xml:space="preserve">250.15(f) </t>
  </si>
  <si>
    <t xml:space="preserve">250.18(b) </t>
  </si>
  <si>
    <t xml:space="preserve">250.19(b)  </t>
  </si>
  <si>
    <t xml:space="preserve">Maintain Management Evaluation &amp; Review Records </t>
  </si>
  <si>
    <t xml:space="preserve">Distributing Agency Complaint Records </t>
  </si>
  <si>
    <t xml:space="preserve">Recordkeeping Requirements for All Processors </t>
  </si>
  <si>
    <t>251.2(c) &amp; 251.5(a)</t>
  </si>
  <si>
    <t>251.4(g)</t>
  </si>
  <si>
    <t>Availability and Control of Commodities</t>
  </si>
  <si>
    <t>251.4(j)</t>
  </si>
  <si>
    <t>Inter Agency Agreements</t>
  </si>
  <si>
    <t>251.4(l)</t>
  </si>
  <si>
    <t>Commodity Losses and Claims Determinations</t>
  </si>
  <si>
    <t xml:space="preserve">251.6(b)  </t>
  </si>
  <si>
    <t>State Agency Distribution Plan</t>
  </si>
  <si>
    <t xml:space="preserve">Report of State Administrative Cost Matching Requirements </t>
  </si>
  <si>
    <t>FNS-667</t>
  </si>
  <si>
    <t>251.10(e)</t>
  </si>
  <si>
    <t>Monitoring Eligible Recipient Agencies</t>
  </si>
  <si>
    <t>Federal-State Agreements</t>
  </si>
  <si>
    <t>State Agency-Eligible Recipient Agency Agreements</t>
  </si>
  <si>
    <t>Documentation of Transfer of Section 32 Commodities</t>
  </si>
  <si>
    <t>251.4(h)</t>
  </si>
  <si>
    <t>Inter-Agency Agreements</t>
  </si>
  <si>
    <t>251.4(l)(5)</t>
  </si>
  <si>
    <t>Claims and Adjustments</t>
  </si>
  <si>
    <t>Funds Paid to Eligible Recipient Agencies for Storage and Distribution</t>
  </si>
  <si>
    <t>Eligibility Determination and Collection of Participating Household Information</t>
  </si>
  <si>
    <t>253.5(a) &amp; 254.3(a)</t>
  </si>
  <si>
    <t>Plans of Operation</t>
  </si>
  <si>
    <t>253.7 &amp; 254.3(a)</t>
  </si>
  <si>
    <t>Certification of Household to Participate</t>
  </si>
  <si>
    <t>253.3(c)</t>
  </si>
  <si>
    <t xml:space="preserve">Prime Vendor Pilot </t>
  </si>
  <si>
    <t>253.8(b) &amp; 254.3(a)</t>
  </si>
  <si>
    <t>Commodity Inventories</t>
  </si>
  <si>
    <t>FNS-152</t>
  </si>
  <si>
    <t>253.8(f) &amp; 254.3(a)</t>
  </si>
  <si>
    <t>FNS-57</t>
  </si>
  <si>
    <t>253.5(h) &amp; 254.3(a)</t>
  </si>
  <si>
    <t>Records and Reports:</t>
  </si>
  <si>
    <t>Household Applications</t>
  </si>
  <si>
    <t>Reporting Changes</t>
  </si>
  <si>
    <t>Disposal of Out of Condition Commodities</t>
  </si>
  <si>
    <t>ITO Applications</t>
  </si>
  <si>
    <t>Damaged or Out of Condition Commodities</t>
  </si>
  <si>
    <t>Financial Status Reports</t>
  </si>
  <si>
    <t>253.5(i) &amp; 254.3(a)</t>
  </si>
  <si>
    <t>Monitoring and Review of Program Operations</t>
  </si>
  <si>
    <t>253.5(j) &amp; 254.3(a)</t>
  </si>
  <si>
    <t>Investigations and Complaints</t>
  </si>
  <si>
    <t>253.7(h) &amp; 254.3(a)</t>
  </si>
  <si>
    <t>Fair Hearings</t>
  </si>
  <si>
    <t>253.11(b) &amp; 254.3(a)</t>
  </si>
  <si>
    <t xml:space="preserve">Management of Administration Funds </t>
  </si>
  <si>
    <t>Grand Total</t>
  </si>
  <si>
    <t>Cash In Lieu of Donated Foods for Commodity Schools</t>
  </si>
  <si>
    <t>Funds for SAs That Have Phased Out Facilities</t>
  </si>
  <si>
    <t>247.29(a) &amp; (b)(2)(ii)</t>
  </si>
  <si>
    <t>247.29(a) &amp; (b)(3)</t>
  </si>
  <si>
    <t>247.4(a)(1) &amp; (b)</t>
  </si>
  <si>
    <t>TOTAL PART 240</t>
  </si>
  <si>
    <t>251.9(e) &amp; 251.10(d) (1)</t>
  </si>
  <si>
    <t>Reporting Subtotal</t>
  </si>
  <si>
    <t>None in this docket</t>
  </si>
  <si>
    <t>Recordkeeping Subtotal</t>
  </si>
  <si>
    <t>Part 240</t>
  </si>
  <si>
    <t>Part 247</t>
  </si>
  <si>
    <t xml:space="preserve">Part 240 Record
keeping
</t>
  </si>
  <si>
    <t>Part 247 Reporting</t>
  </si>
  <si>
    <t>Part 250</t>
  </si>
  <si>
    <t>Part 251</t>
  </si>
  <si>
    <t>Part 251 Record keeping</t>
  </si>
  <si>
    <t>Part 251 Reporting</t>
  </si>
  <si>
    <t>Parts 253 &amp; 254 Reporting</t>
  </si>
  <si>
    <t>Parts 253 &amp; 254</t>
  </si>
  <si>
    <t xml:space="preserve">Parts 253 &amp; 254 </t>
  </si>
  <si>
    <t>Est. No. of Recordkeepers</t>
  </si>
  <si>
    <t xml:space="preserve"> FNS Food Distribution Program Burden Hours Aggregate Total</t>
  </si>
  <si>
    <t>Annual Responses/ Records</t>
  </si>
  <si>
    <t>Est. No. Respondents/ Recordkeepers</t>
  </si>
  <si>
    <t>Receipt, Disposal, and Inventory of Commodities</t>
  </si>
  <si>
    <t>Reporting Number of Needy Persons Served by Charitable Institutions</t>
  </si>
  <si>
    <t>250.41(a)</t>
  </si>
  <si>
    <t xml:space="preserve">250.15(f) (4) </t>
  </si>
  <si>
    <t xml:space="preserve">Segregation of Operating Funds </t>
  </si>
  <si>
    <t>EFO Application to State in Disasters and Situations of Distress</t>
  </si>
  <si>
    <t>250.43(a) &amp; 250.44 (a)</t>
  </si>
  <si>
    <t>250.43(g)</t>
  </si>
  <si>
    <t>Less than 10 per year</t>
  </si>
  <si>
    <t xml:space="preserve">Quarterly Processing Inventory Reports </t>
  </si>
  <si>
    <t xml:space="preserve">Monthly Processor's Performance Reports </t>
  </si>
  <si>
    <t>Food Requisition Form</t>
  </si>
  <si>
    <t>Total Recordkeeping/Reporting</t>
  </si>
  <si>
    <t xml:space="preserve">250.14(a) (4)(iv) </t>
  </si>
  <si>
    <t>N/A</t>
  </si>
  <si>
    <t xml:space="preserve">                State Option Contract Program</t>
  </si>
  <si>
    <t>250.30(m)</t>
  </si>
  <si>
    <t>FNS-519A  FNS-519B</t>
  </si>
  <si>
    <t>State Summary Report Following Disaster Termination</t>
  </si>
  <si>
    <t>FNS-292</t>
  </si>
  <si>
    <t>250.43(f)</t>
  </si>
  <si>
    <t>Processor's Monthly Performance Reports and Inventory Reports</t>
  </si>
  <si>
    <t>250.12(f) &amp; 250.30(c)</t>
  </si>
  <si>
    <t xml:space="preserve">250.13(a)(5) </t>
  </si>
  <si>
    <t xml:space="preserve">250.13(a)(1)(v) </t>
  </si>
  <si>
    <t xml:space="preserve">250.30(c)(4) </t>
  </si>
  <si>
    <t xml:space="preserve">250.13(a)(6) </t>
  </si>
  <si>
    <t>250.12(a)&amp; 250.42(c)</t>
  </si>
  <si>
    <t>Distributing Agency Agreements/AoA Agreement for Cash In Lieu of Commodities</t>
  </si>
  <si>
    <t>Burden  Contained in Docket #0584-0067</t>
  </si>
  <si>
    <t xml:space="preserve">251.2(c )(1) </t>
  </si>
  <si>
    <t>251.2(c)(2) &amp; 251.5(a)</t>
  </si>
  <si>
    <t>251.10(a)(1)</t>
  </si>
  <si>
    <t>251.10(a)(2)</t>
  </si>
  <si>
    <t>251.10(a)(3)</t>
  </si>
  <si>
    <t xml:space="preserve">250.14(a)(2) </t>
  </si>
  <si>
    <t xml:space="preserve">Federal-State Agreements and State Agency -Eligible Recipient Agency Agreements  </t>
  </si>
  <si>
    <t>Damaged, or Out of Condition Commodities</t>
  </si>
  <si>
    <t>No. of Reports Filed Annually</t>
  </si>
  <si>
    <t>Est. No.  Manhours Per Record</t>
  </si>
  <si>
    <t>Est. Total Recordkeeping Manhours</t>
  </si>
  <si>
    <t>Cash in Lieu of Donated Foods Regulations</t>
  </si>
  <si>
    <t>Commodity Supplemental Food Program Regulations</t>
  </si>
  <si>
    <t xml:space="preserve">Reporting Subtotal </t>
  </si>
  <si>
    <t>The Emergency Food Assistance Program Regulations</t>
  </si>
  <si>
    <t>Parts 253 &amp; 254 Record keeping</t>
  </si>
  <si>
    <t>Part 240 Reporting</t>
  </si>
  <si>
    <t>Part 247 Record keeping</t>
  </si>
  <si>
    <t>Part 250 Reporting</t>
  </si>
  <si>
    <r>
      <t xml:space="preserve">Part 250 Reporting </t>
    </r>
    <r>
      <rPr>
        <sz val="9"/>
        <rFont val="Arial"/>
        <family val="2"/>
      </rPr>
      <t>(cont'd)</t>
    </r>
  </si>
  <si>
    <r>
      <t xml:space="preserve">Part 250 Reporting </t>
    </r>
    <r>
      <rPr>
        <sz val="9"/>
        <rFont val="Arial"/>
        <family val="2"/>
      </rPr>
      <t>(Approved Forms)</t>
    </r>
  </si>
  <si>
    <t>Part 250 Record keeping</t>
  </si>
  <si>
    <r>
      <t xml:space="preserve">Part 250 Record keeping </t>
    </r>
    <r>
      <rPr>
        <sz val="9"/>
        <rFont val="Arial"/>
        <family val="2"/>
      </rPr>
      <t>(cont'd)</t>
    </r>
  </si>
  <si>
    <t>Total No. Records Filed Annually</t>
  </si>
  <si>
    <t>No. of Annual Records Per Recordkeeper</t>
  </si>
  <si>
    <t>Food Dist. Pgm. on Indian Reservations Regulations                                                       /Food Dist. Pgm. for Indian Households in Oklahoma Regulations</t>
  </si>
  <si>
    <t>Food Dist. Pgm. on Indian Reservations Regulations                                       /Food Dist. Pgm. for Indian Households in Oklahoma Regulations</t>
  </si>
  <si>
    <t>The Emergency Food Assistance Regulations</t>
  </si>
  <si>
    <t>Food Dist. Pgm. on Indian Reservations                                     /Food Dist. Pgm. for Indian Households in Oklahoma</t>
  </si>
  <si>
    <t>PART 247</t>
  </si>
  <si>
    <t xml:space="preserve">   Removed</t>
  </si>
  <si>
    <t xml:space="preserve">250.36(b) </t>
  </si>
  <si>
    <t>Audits for DAs/RAs/Processors</t>
  </si>
  <si>
    <t xml:space="preserve">End Product Sales and Crediting Value of Donated Foods </t>
  </si>
  <si>
    <t xml:space="preserve">  Removed</t>
  </si>
  <si>
    <t>Processor CPA Audits</t>
  </si>
  <si>
    <t>250.16 &amp; 250.30 &amp; 250.37(e) &amp; (f)</t>
  </si>
  <si>
    <t>250.18(c)</t>
  </si>
  <si>
    <t xml:space="preserve">250.12(f) &amp; 250.30(b)  </t>
  </si>
  <si>
    <t xml:space="preserve">Processing Agreements With FNS/Distributing Agencies/Recipient Agencies </t>
  </si>
  <si>
    <t xml:space="preserve">Maintenance of Records/Types of Processing Agreements/Records of Processor Performance </t>
  </si>
  <si>
    <t>State Request to Replace Commodities for Disaster Feeding</t>
  </si>
  <si>
    <t xml:space="preserve">Contract Provisions Between RAs and  Food Service Management Companies  </t>
  </si>
  <si>
    <t xml:space="preserve">250.69(a) &amp; 250.70(a) </t>
  </si>
  <si>
    <t>Emergency Organization Feeding Application to State for Disasters and Situations of Distress</t>
  </si>
  <si>
    <t xml:space="preserve">250.69(g) </t>
  </si>
  <si>
    <t>State Written Request for Replacement of Donated Disaster Foods</t>
  </si>
  <si>
    <t>Ordering Donated Foods and Their Provision to School Food Authorities</t>
  </si>
  <si>
    <t xml:space="preserve">250.69(f)  </t>
  </si>
  <si>
    <t xml:space="preserve">State Report of Commodities Distributed for Disaster Relief </t>
  </si>
  <si>
    <t xml:space="preserve">FNS-292 </t>
  </si>
  <si>
    <t xml:space="preserve">RA Recordkeeping and Reviews of Food Service Management Companies  </t>
  </si>
  <si>
    <t xml:space="preserve">250.64(f) </t>
  </si>
  <si>
    <t xml:space="preserve">Records and Reports in the Pacific Islands </t>
  </si>
  <si>
    <t>Correctional Institutions</t>
  </si>
  <si>
    <t xml:space="preserve">Records for Disaster Organizations Maintain Applications </t>
  </si>
  <si>
    <t xml:space="preserve">250.67(a)(2)  (ii) </t>
  </si>
  <si>
    <t>250.15(a)</t>
  </si>
  <si>
    <t>Distribution Charges</t>
  </si>
  <si>
    <t>250.37(c) &amp; 250.30(m)</t>
  </si>
  <si>
    <t>#0584-0294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</si>
</sst>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</numFmts>
  <fonts count="11">
    <font>
      <sz val="10"/>
      <name val="Arial"/>
      <family val="0"/>
    </font>
    <font>
      <sz val="12"/>
      <name val="Book Antiqua"/>
      <family val="1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Book Antiqua"/>
      <family val="1"/>
    </font>
    <font>
      <i/>
      <sz val="9"/>
      <name val="Arial"/>
      <family val="2"/>
    </font>
    <font>
      <sz val="9"/>
      <name val="Times New Roman"/>
      <family val="1"/>
    </font>
    <font>
      <i/>
      <sz val="9"/>
      <name val="Book Antiqua"/>
      <family val="1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 indent="4"/>
    </xf>
    <xf numFmtId="0" fontId="0" fillId="0" borderId="1" xfId="0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10" fillId="3" borderId="1" xfId="0" applyNumberFormat="1" applyFont="1" applyFill="1" applyBorder="1" applyAlignment="1">
      <alignment/>
    </xf>
    <xf numFmtId="0" fontId="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3" fontId="4" fillId="3" borderId="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3" borderId="3" xfId="0" applyFont="1" applyFill="1" applyBorder="1" applyAlignment="1">
      <alignment horizontal="right" vertical="top" wrapText="1"/>
    </xf>
    <xf numFmtId="0" fontId="0" fillId="0" borderId="5" xfId="0" applyBorder="1" applyAlignment="1">
      <alignment/>
    </xf>
    <xf numFmtId="0" fontId="7" fillId="0" borderId="2" xfId="0" applyFont="1" applyBorder="1" applyAlignment="1">
      <alignment/>
    </xf>
    <xf numFmtId="0" fontId="0" fillId="3" borderId="3" xfId="0" applyFill="1" applyBorder="1" applyAlignment="1">
      <alignment/>
    </xf>
    <xf numFmtId="3" fontId="0" fillId="3" borderId="3" xfId="0" applyNumberFormat="1" applyFill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15" fontId="0" fillId="0" borderId="0" xfId="0" applyNumberFormat="1" applyAlignment="1">
      <alignment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7" xfId="0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16" fontId="0" fillId="0" borderId="0" xfId="0" applyNumberFormat="1" applyFill="1" applyAlignment="1">
      <alignment/>
    </xf>
    <xf numFmtId="0" fontId="4" fillId="0" borderId="6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vertical="top" wrapText="1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3" fontId="4" fillId="3" borderId="1" xfId="0" applyNumberFormat="1" applyFont="1" applyFill="1" applyBorder="1" applyAlignment="1">
      <alignment vertical="top" wrapText="1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17" fontId="1" fillId="0" borderId="0" xfId="0" applyNumberFormat="1" applyFont="1" applyAlignment="1">
      <alignment horizontal="left"/>
    </xf>
    <xf numFmtId="3" fontId="4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tabSelected="1" workbookViewId="0" topLeftCell="A283">
      <selection activeCell="B299" sqref="B299"/>
    </sheetView>
  </sheetViews>
  <sheetFormatPr defaultColWidth="9.140625" defaultRowHeight="12.75"/>
  <cols>
    <col min="1" max="1" width="4.7109375" style="0" customWidth="1"/>
    <col min="2" max="2" width="10.8515625" style="0" customWidth="1"/>
    <col min="3" max="3" width="31.7109375" style="0" customWidth="1"/>
    <col min="5" max="5" width="13.7109375" style="0" customWidth="1"/>
    <col min="6" max="7" width="12.7109375" style="0" customWidth="1"/>
    <col min="8" max="8" width="15.7109375" style="0" customWidth="1"/>
    <col min="9" max="9" width="13.8515625" style="0" customWidth="1"/>
  </cols>
  <sheetData>
    <row r="1" spans="2:9" ht="15.75">
      <c r="B1" s="136" t="s">
        <v>270</v>
      </c>
      <c r="I1" s="60"/>
    </row>
    <row r="2" spans="5:11" ht="18">
      <c r="E2" s="1" t="s">
        <v>0</v>
      </c>
      <c r="J2" s="94">
        <v>38930</v>
      </c>
      <c r="K2" s="76"/>
    </row>
    <row r="3" ht="15.75">
      <c r="A3" s="2"/>
    </row>
    <row r="4" spans="2:9" ht="24.75" customHeight="1">
      <c r="B4" s="16" t="s">
        <v>1</v>
      </c>
      <c r="C4" s="16" t="s">
        <v>2</v>
      </c>
      <c r="D4" s="16" t="s">
        <v>3</v>
      </c>
      <c r="E4" s="16" t="s">
        <v>4</v>
      </c>
      <c r="F4" s="16" t="s">
        <v>218</v>
      </c>
      <c r="G4" s="16" t="s">
        <v>5</v>
      </c>
      <c r="H4" s="16" t="s">
        <v>6</v>
      </c>
      <c r="I4" s="16" t="s">
        <v>7</v>
      </c>
    </row>
    <row r="5" spans="2:9" ht="26.25" customHeight="1">
      <c r="B5" s="17" t="s">
        <v>226</v>
      </c>
      <c r="C5" s="17" t="s">
        <v>221</v>
      </c>
      <c r="D5" s="17"/>
      <c r="E5" s="17"/>
      <c r="F5" s="17"/>
      <c r="G5" s="17"/>
      <c r="H5" s="17"/>
      <c r="I5" s="17"/>
    </row>
    <row r="6" spans="2:9" ht="36">
      <c r="B6" s="32">
        <v>240.4</v>
      </c>
      <c r="C6" s="14" t="s">
        <v>8</v>
      </c>
      <c r="D6" s="14" t="s">
        <v>9</v>
      </c>
      <c r="E6" s="103" t="s">
        <v>10</v>
      </c>
      <c r="F6" s="103"/>
      <c r="G6" s="103"/>
      <c r="H6" s="103"/>
      <c r="I6" s="103"/>
    </row>
    <row r="7" spans="2:9" ht="12.75">
      <c r="B7" s="32"/>
      <c r="C7" s="14"/>
      <c r="D7" s="14"/>
      <c r="E7" s="14"/>
      <c r="F7" s="14"/>
      <c r="G7" s="14"/>
      <c r="H7" s="14"/>
      <c r="I7" s="14"/>
    </row>
    <row r="8" spans="2:13" ht="24">
      <c r="B8" s="32">
        <v>240.5</v>
      </c>
      <c r="C8" s="14" t="s">
        <v>155</v>
      </c>
      <c r="D8" s="14" t="s">
        <v>11</v>
      </c>
      <c r="E8" s="103" t="s">
        <v>12</v>
      </c>
      <c r="F8" s="103"/>
      <c r="G8" s="103"/>
      <c r="H8" s="103"/>
      <c r="I8" s="103"/>
      <c r="M8" s="13"/>
    </row>
    <row r="9" spans="2:9" ht="12.75">
      <c r="B9" s="32"/>
      <c r="C9" s="14"/>
      <c r="D9" s="14"/>
      <c r="E9" s="14"/>
      <c r="F9" s="14"/>
      <c r="G9" s="14"/>
      <c r="H9" s="14"/>
      <c r="I9" s="14"/>
    </row>
    <row r="10" spans="2:9" ht="24">
      <c r="B10" s="32">
        <v>240.6</v>
      </c>
      <c r="C10" s="14" t="s">
        <v>156</v>
      </c>
      <c r="D10" s="14" t="s">
        <v>11</v>
      </c>
      <c r="E10" s="103" t="s">
        <v>12</v>
      </c>
      <c r="F10" s="103"/>
      <c r="G10" s="103"/>
      <c r="H10" s="103"/>
      <c r="I10" s="103"/>
    </row>
    <row r="11" spans="2:9" ht="12.75">
      <c r="B11" s="17" t="s">
        <v>165</v>
      </c>
      <c r="C11" s="17" t="s">
        <v>162</v>
      </c>
      <c r="D11" s="17"/>
      <c r="E11" s="104" t="s">
        <v>163</v>
      </c>
      <c r="F11" s="104"/>
      <c r="G11" s="104"/>
      <c r="H11" s="104"/>
      <c r="I11" s="104"/>
    </row>
    <row r="12" spans="2:9" ht="12.75">
      <c r="B12" s="11"/>
      <c r="C12" s="11"/>
      <c r="D12" s="11"/>
      <c r="E12" s="11"/>
      <c r="F12" s="11"/>
      <c r="G12" s="11"/>
      <c r="H12" s="11"/>
      <c r="I12" s="11"/>
    </row>
    <row r="13" spans="2:9" ht="39" customHeight="1">
      <c r="B13" s="16" t="s">
        <v>1</v>
      </c>
      <c r="C13" s="16" t="s">
        <v>2</v>
      </c>
      <c r="D13" s="16" t="s">
        <v>3</v>
      </c>
      <c r="E13" s="16" t="s">
        <v>176</v>
      </c>
      <c r="F13" s="62" t="s">
        <v>234</v>
      </c>
      <c r="G13" s="16" t="s">
        <v>233</v>
      </c>
      <c r="H13" s="16" t="s">
        <v>219</v>
      </c>
      <c r="I13" s="16" t="s">
        <v>220</v>
      </c>
    </row>
    <row r="14" spans="2:9" ht="39.75" customHeight="1">
      <c r="B14" s="17" t="s">
        <v>167</v>
      </c>
      <c r="C14" s="17" t="s">
        <v>221</v>
      </c>
      <c r="D14" s="18"/>
      <c r="E14" s="18"/>
      <c r="F14" s="18"/>
      <c r="G14" s="18"/>
      <c r="H14" s="18"/>
      <c r="I14" s="18"/>
    </row>
    <row r="15" spans="2:9" ht="24">
      <c r="B15" s="32">
        <v>240.4</v>
      </c>
      <c r="C15" s="14" t="s">
        <v>13</v>
      </c>
      <c r="D15" s="14"/>
      <c r="E15" s="19">
        <v>15222</v>
      </c>
      <c r="F15" s="67">
        <v>12</v>
      </c>
      <c r="G15" s="19">
        <f>(E15*F15)</f>
        <v>182664</v>
      </c>
      <c r="H15" s="20">
        <v>0.25</v>
      </c>
      <c r="I15" s="19">
        <f>(G15*H15)</f>
        <v>45666</v>
      </c>
    </row>
    <row r="16" spans="2:9" ht="12.75">
      <c r="B16" s="32"/>
      <c r="C16" s="14"/>
      <c r="D16" s="14"/>
      <c r="E16" s="14"/>
      <c r="F16" s="63"/>
      <c r="G16" s="19"/>
      <c r="H16" s="14"/>
      <c r="I16" s="19"/>
    </row>
    <row r="17" spans="2:9" ht="24">
      <c r="B17" s="32">
        <v>240.5</v>
      </c>
      <c r="C17" s="14" t="s">
        <v>155</v>
      </c>
      <c r="D17" s="14"/>
      <c r="E17" s="20">
        <v>3</v>
      </c>
      <c r="F17" s="67">
        <v>12</v>
      </c>
      <c r="G17" s="19">
        <f>(E17*F17)</f>
        <v>36</v>
      </c>
      <c r="H17" s="20">
        <v>0.25</v>
      </c>
      <c r="I17" s="19">
        <f>(G17*H17)</f>
        <v>9</v>
      </c>
    </row>
    <row r="18" spans="2:9" ht="12.75">
      <c r="B18" s="32"/>
      <c r="C18" s="14"/>
      <c r="D18" s="14"/>
      <c r="E18" s="14"/>
      <c r="F18" s="63"/>
      <c r="G18" s="19"/>
      <c r="H18" s="14"/>
      <c r="I18" s="19"/>
    </row>
    <row r="19" spans="2:9" ht="24">
      <c r="B19" s="32">
        <v>240.6</v>
      </c>
      <c r="C19" s="14" t="s">
        <v>15</v>
      </c>
      <c r="D19" s="14"/>
      <c r="E19" s="20">
        <v>437</v>
      </c>
      <c r="F19" s="67">
        <v>12</v>
      </c>
      <c r="G19" s="19">
        <f>(E19*F19)</f>
        <v>5244</v>
      </c>
      <c r="H19" s="20">
        <v>0.25</v>
      </c>
      <c r="I19" s="19">
        <f>(G19*H19)</f>
        <v>1311</v>
      </c>
    </row>
    <row r="20" spans="2:9" ht="12.75">
      <c r="B20" s="105" t="s">
        <v>160</v>
      </c>
      <c r="C20" s="17" t="s">
        <v>164</v>
      </c>
      <c r="D20" s="17"/>
      <c r="E20" s="21">
        <f>SUM(E15:E19)</f>
        <v>15662</v>
      </c>
      <c r="F20" s="22"/>
      <c r="G20" s="21">
        <f>SUM(G15:G19)</f>
        <v>187944</v>
      </c>
      <c r="H20" s="22"/>
      <c r="I20" s="21">
        <f>SUM(I15:I19)</f>
        <v>46986</v>
      </c>
    </row>
    <row r="21" spans="2:9" ht="12.75">
      <c r="B21" s="112"/>
      <c r="C21" s="17" t="s">
        <v>162</v>
      </c>
      <c r="D21" s="17"/>
      <c r="E21" s="21">
        <v>0</v>
      </c>
      <c r="F21" s="22"/>
      <c r="G21" s="21">
        <v>0</v>
      </c>
      <c r="H21" s="22"/>
      <c r="I21" s="21">
        <v>0</v>
      </c>
    </row>
    <row r="22" spans="2:9" ht="12.75">
      <c r="B22" s="135"/>
      <c r="C22" s="23" t="s">
        <v>192</v>
      </c>
      <c r="D22" s="17"/>
      <c r="E22" s="21">
        <f>SUM(E5:E19)</f>
        <v>15662</v>
      </c>
      <c r="F22" s="18"/>
      <c r="G22" s="21">
        <f>SUM(G5:G19)</f>
        <v>187944</v>
      </c>
      <c r="H22" s="18"/>
      <c r="I22" s="21">
        <f>SUM(I5:I19)</f>
        <v>46986</v>
      </c>
    </row>
    <row r="23" spans="2:9" ht="13.5" customHeight="1">
      <c r="B23" s="12"/>
      <c r="C23" s="12"/>
      <c r="D23" s="12"/>
      <c r="E23" s="12"/>
      <c r="F23" s="12"/>
      <c r="G23" s="12"/>
      <c r="H23" s="12"/>
      <c r="I23" s="12"/>
    </row>
    <row r="24" spans="2:9" ht="14.25" customHeight="1">
      <c r="B24" s="12"/>
      <c r="C24" s="12"/>
      <c r="D24" s="12"/>
      <c r="E24" s="12"/>
      <c r="F24" s="12"/>
      <c r="G24" s="12"/>
      <c r="H24" s="12"/>
      <c r="I24" s="12"/>
    </row>
    <row r="25" spans="2:9" ht="24.75" customHeight="1"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218</v>
      </c>
      <c r="G25" s="16" t="s">
        <v>5</v>
      </c>
      <c r="H25" s="16" t="s">
        <v>6</v>
      </c>
      <c r="I25" s="16" t="s">
        <v>7</v>
      </c>
    </row>
    <row r="26" spans="2:9" ht="24">
      <c r="B26" s="59" t="s">
        <v>168</v>
      </c>
      <c r="C26" s="17" t="s">
        <v>222</v>
      </c>
      <c r="D26" s="17"/>
      <c r="E26" s="17"/>
      <c r="F26" s="17"/>
      <c r="G26" s="17"/>
      <c r="H26" s="17"/>
      <c r="I26" s="17"/>
    </row>
    <row r="27" spans="2:9" ht="22.5">
      <c r="B27" s="25" t="s">
        <v>159</v>
      </c>
      <c r="C27" s="14" t="s">
        <v>16</v>
      </c>
      <c r="D27" s="14" t="s">
        <v>17</v>
      </c>
      <c r="E27" s="103" t="s">
        <v>18</v>
      </c>
      <c r="F27" s="103"/>
      <c r="G27" s="103"/>
      <c r="H27" s="103"/>
      <c r="I27" s="103"/>
    </row>
    <row r="28" spans="2:9" ht="12.75">
      <c r="B28" s="14"/>
      <c r="C28" s="14"/>
      <c r="D28" s="14"/>
      <c r="E28" s="14"/>
      <c r="F28" s="14"/>
      <c r="G28" s="14"/>
      <c r="H28" s="14"/>
      <c r="I28" s="14"/>
    </row>
    <row r="29" spans="2:9" ht="24" customHeight="1">
      <c r="B29" s="25" t="s">
        <v>19</v>
      </c>
      <c r="C29" s="14" t="s">
        <v>20</v>
      </c>
      <c r="D29" s="14"/>
      <c r="E29" s="19">
        <v>50</v>
      </c>
      <c r="F29" s="20">
        <v>1</v>
      </c>
      <c r="G29" s="19">
        <f>(E29*F29)</f>
        <v>50</v>
      </c>
      <c r="H29" s="20">
        <v>2</v>
      </c>
      <c r="I29" s="19">
        <f>(G29*H29)</f>
        <v>100</v>
      </c>
    </row>
    <row r="30" spans="2:9" ht="12.75">
      <c r="B30" s="14"/>
      <c r="C30" s="14"/>
      <c r="D30" s="14"/>
      <c r="E30" s="19"/>
      <c r="F30" s="20"/>
      <c r="G30" s="19"/>
      <c r="H30" s="20"/>
      <c r="I30" s="19"/>
    </row>
    <row r="31" spans="2:9" ht="12.75">
      <c r="B31" s="25" t="s">
        <v>21</v>
      </c>
      <c r="C31" s="14" t="s">
        <v>22</v>
      </c>
      <c r="D31" s="14"/>
      <c r="E31" s="19">
        <v>1</v>
      </c>
      <c r="F31" s="20">
        <v>1</v>
      </c>
      <c r="G31" s="19">
        <f>(E31*F31)</f>
        <v>1</v>
      </c>
      <c r="H31" s="20">
        <v>50</v>
      </c>
      <c r="I31" s="19">
        <f aca="true" t="shared" si="0" ref="I31:I45">(G31*H31)</f>
        <v>50</v>
      </c>
    </row>
    <row r="32" spans="2:9" ht="12.75">
      <c r="B32" s="14"/>
      <c r="C32" s="14"/>
      <c r="D32" s="14"/>
      <c r="E32" s="19"/>
      <c r="F32" s="20"/>
      <c r="G32" s="19"/>
      <c r="H32" s="20"/>
      <c r="I32" s="19"/>
    </row>
    <row r="33" spans="2:9" ht="12.75">
      <c r="B33" s="14" t="s">
        <v>23</v>
      </c>
      <c r="C33" s="14" t="s">
        <v>24</v>
      </c>
      <c r="D33" s="14"/>
      <c r="E33" s="19">
        <v>35</v>
      </c>
      <c r="F33" s="20">
        <v>1</v>
      </c>
      <c r="G33" s="19">
        <f>(E33*F33)</f>
        <v>35</v>
      </c>
      <c r="H33" s="20">
        <v>5</v>
      </c>
      <c r="I33" s="19">
        <f t="shared" si="0"/>
        <v>175</v>
      </c>
    </row>
    <row r="34" spans="2:9" ht="12.75">
      <c r="B34" s="14"/>
      <c r="C34" s="14"/>
      <c r="D34" s="14"/>
      <c r="E34" s="19"/>
      <c r="F34" s="20"/>
      <c r="G34" s="19"/>
      <c r="H34" s="20"/>
      <c r="I34" s="19"/>
    </row>
    <row r="35" spans="2:9" ht="12.75">
      <c r="B35" s="14" t="s">
        <v>25</v>
      </c>
      <c r="C35" s="14" t="s">
        <v>26</v>
      </c>
      <c r="D35" s="14"/>
      <c r="E35" s="19">
        <v>30</v>
      </c>
      <c r="F35" s="20">
        <v>1</v>
      </c>
      <c r="G35" s="19">
        <f>(E35*F35)</f>
        <v>30</v>
      </c>
      <c r="H35" s="20">
        <v>2</v>
      </c>
      <c r="I35" s="19">
        <f t="shared" si="0"/>
        <v>60</v>
      </c>
    </row>
    <row r="36" spans="2:9" ht="12.75">
      <c r="B36" s="14"/>
      <c r="C36" s="14"/>
      <c r="D36" s="14"/>
      <c r="E36" s="19"/>
      <c r="F36" s="20"/>
      <c r="G36" s="19"/>
      <c r="H36" s="20"/>
      <c r="I36" s="19"/>
    </row>
    <row r="37" spans="2:9" ht="24">
      <c r="B37" s="14" t="s">
        <v>27</v>
      </c>
      <c r="C37" s="14" t="s">
        <v>28</v>
      </c>
      <c r="D37" s="14"/>
      <c r="E37" s="19">
        <v>70</v>
      </c>
      <c r="F37" s="83">
        <v>14872.43</v>
      </c>
      <c r="G37" s="19">
        <v>1041070</v>
      </c>
      <c r="H37" s="20">
        <v>0.28</v>
      </c>
      <c r="I37" s="19">
        <f t="shared" si="0"/>
        <v>291499.60000000003</v>
      </c>
    </row>
    <row r="38" spans="2:9" ht="12.75">
      <c r="B38" s="14"/>
      <c r="C38" s="14"/>
      <c r="D38" s="14"/>
      <c r="E38" s="19"/>
      <c r="F38" s="20"/>
      <c r="G38" s="19"/>
      <c r="H38" s="20"/>
      <c r="I38" s="19"/>
    </row>
    <row r="39" spans="2:9" ht="13.5" customHeight="1">
      <c r="B39" s="14" t="s">
        <v>29</v>
      </c>
      <c r="C39" s="14" t="s">
        <v>30</v>
      </c>
      <c r="D39" s="14"/>
      <c r="E39" s="19">
        <v>60</v>
      </c>
      <c r="F39" s="20">
        <v>1</v>
      </c>
      <c r="G39" s="19">
        <f>(E39*F39)</f>
        <v>60</v>
      </c>
      <c r="H39" s="20">
        <v>1</v>
      </c>
      <c r="I39" s="19">
        <f t="shared" si="0"/>
        <v>60</v>
      </c>
    </row>
    <row r="40" spans="2:9" ht="12.75">
      <c r="B40" s="14"/>
      <c r="C40" s="14"/>
      <c r="D40" s="14"/>
      <c r="E40" s="19"/>
      <c r="F40" s="20"/>
      <c r="G40" s="19"/>
      <c r="H40" s="20"/>
      <c r="I40" s="19"/>
    </row>
    <row r="41" spans="2:9" ht="12.75" customHeight="1">
      <c r="B41" s="14" t="s">
        <v>31</v>
      </c>
      <c r="C41" s="14" t="s">
        <v>32</v>
      </c>
      <c r="D41" s="14"/>
      <c r="E41" s="19">
        <v>20</v>
      </c>
      <c r="F41" s="14">
        <v>0.25</v>
      </c>
      <c r="G41" s="19">
        <f>(E41*F41)</f>
        <v>5</v>
      </c>
      <c r="H41" s="20">
        <v>150</v>
      </c>
      <c r="I41" s="19">
        <f t="shared" si="0"/>
        <v>750</v>
      </c>
    </row>
    <row r="42" spans="2:9" ht="12.75">
      <c r="B42" s="16"/>
      <c r="C42" s="16"/>
      <c r="D42" s="16"/>
      <c r="E42" s="84"/>
      <c r="F42" s="26"/>
      <c r="G42" s="19"/>
      <c r="H42" s="26"/>
      <c r="I42" s="19"/>
    </row>
    <row r="43" spans="2:9" ht="12.75">
      <c r="B43" s="32">
        <v>247.26</v>
      </c>
      <c r="C43" s="14" t="s">
        <v>33</v>
      </c>
      <c r="D43" s="14"/>
      <c r="E43" s="19">
        <v>20</v>
      </c>
      <c r="F43" s="20">
        <v>1</v>
      </c>
      <c r="G43" s="19">
        <f>(E43*F43)</f>
        <v>20</v>
      </c>
      <c r="H43" s="20">
        <v>8</v>
      </c>
      <c r="I43" s="19">
        <f t="shared" si="0"/>
        <v>160</v>
      </c>
    </row>
    <row r="44" spans="2:9" ht="12.75">
      <c r="B44" s="14"/>
      <c r="C44" s="14"/>
      <c r="D44" s="14"/>
      <c r="E44" s="19"/>
      <c r="F44" s="20"/>
      <c r="G44" s="19"/>
      <c r="H44" s="20"/>
      <c r="I44" s="19"/>
    </row>
    <row r="45" spans="2:9" ht="24">
      <c r="B45" s="14" t="s">
        <v>157</v>
      </c>
      <c r="C45" s="14" t="s">
        <v>34</v>
      </c>
      <c r="D45" s="14" t="s">
        <v>35</v>
      </c>
      <c r="E45" s="19">
        <v>20</v>
      </c>
      <c r="F45" s="20">
        <v>12</v>
      </c>
      <c r="G45" s="19">
        <f>(E45*F45)</f>
        <v>240</v>
      </c>
      <c r="H45" s="20">
        <v>6.3</v>
      </c>
      <c r="I45" s="19">
        <f t="shared" si="0"/>
        <v>1512</v>
      </c>
    </row>
    <row r="46" spans="2:9" ht="12.75">
      <c r="B46" s="14"/>
      <c r="C46" s="14"/>
      <c r="D46" s="14"/>
      <c r="E46" s="20"/>
      <c r="F46" s="20"/>
      <c r="G46" s="19"/>
      <c r="H46" s="20"/>
      <c r="I46" s="19"/>
    </row>
    <row r="47" spans="2:9" ht="24">
      <c r="B47" s="14" t="s">
        <v>158</v>
      </c>
      <c r="C47" s="14" t="s">
        <v>36</v>
      </c>
      <c r="D47" s="14" t="s">
        <v>37</v>
      </c>
      <c r="E47" s="103" t="s">
        <v>38</v>
      </c>
      <c r="F47" s="103"/>
      <c r="G47" s="103"/>
      <c r="H47" s="103"/>
      <c r="I47" s="103"/>
    </row>
    <row r="48" spans="2:9" ht="12.75">
      <c r="B48" s="14"/>
      <c r="C48" s="14"/>
      <c r="D48" s="14"/>
      <c r="E48" s="14"/>
      <c r="F48" s="14"/>
      <c r="G48" s="14"/>
      <c r="H48" s="14"/>
      <c r="I48" s="65"/>
    </row>
    <row r="49" spans="2:9" ht="12.75">
      <c r="B49" s="14" t="s">
        <v>39</v>
      </c>
      <c r="C49" s="14" t="s">
        <v>40</v>
      </c>
      <c r="D49" s="14"/>
      <c r="E49" s="20">
        <v>20</v>
      </c>
      <c r="F49" s="20">
        <v>4</v>
      </c>
      <c r="G49" s="20">
        <f>(E49*F49)</f>
        <v>80</v>
      </c>
      <c r="H49" s="20">
        <v>40</v>
      </c>
      <c r="I49" s="19">
        <f>(G49*H49)</f>
        <v>3200</v>
      </c>
    </row>
    <row r="50" spans="2:9" ht="12.75">
      <c r="B50" s="14"/>
      <c r="C50" s="14"/>
      <c r="D50" s="14"/>
      <c r="E50" s="20"/>
      <c r="F50" s="20"/>
      <c r="G50" s="20"/>
      <c r="H50" s="20"/>
      <c r="I50" s="19"/>
    </row>
    <row r="51" spans="2:9" ht="12.75">
      <c r="B51" s="32">
        <v>247.34</v>
      </c>
      <c r="C51" s="14" t="s">
        <v>41</v>
      </c>
      <c r="D51" s="14"/>
      <c r="E51" s="20">
        <v>72</v>
      </c>
      <c r="F51" s="20">
        <v>1</v>
      </c>
      <c r="G51" s="20">
        <f>(E51*F51)</f>
        <v>72</v>
      </c>
      <c r="H51" s="20">
        <v>8</v>
      </c>
      <c r="I51" s="19">
        <f>(G51*H51)</f>
        <v>576</v>
      </c>
    </row>
    <row r="52" spans="2:9" ht="12.75">
      <c r="B52" s="14"/>
      <c r="C52" s="14"/>
      <c r="D52" s="14"/>
      <c r="E52" s="20"/>
      <c r="F52" s="20"/>
      <c r="G52" s="20"/>
      <c r="H52" s="20"/>
      <c r="I52" s="19"/>
    </row>
    <row r="53" spans="2:9" ht="11.25" customHeight="1">
      <c r="B53" s="17" t="s">
        <v>166</v>
      </c>
      <c r="C53" s="17" t="s">
        <v>223</v>
      </c>
      <c r="D53" s="18"/>
      <c r="E53" s="21">
        <f>SUM(E29:E51)</f>
        <v>398</v>
      </c>
      <c r="F53" s="21"/>
      <c r="G53" s="21">
        <f>SUM(G29:G51)</f>
        <v>1041663</v>
      </c>
      <c r="H53" s="21"/>
      <c r="I53" s="21">
        <f>SUM(I29:I51)</f>
        <v>298142.60000000003</v>
      </c>
    </row>
    <row r="54" spans="2:9" ht="12.75">
      <c r="B54" s="4"/>
      <c r="C54" s="4"/>
      <c r="D54" s="5"/>
      <c r="E54" s="6"/>
      <c r="F54" s="6"/>
      <c r="G54" s="6"/>
      <c r="H54" s="6"/>
      <c r="I54" s="6"/>
    </row>
    <row r="55" spans="2:9" ht="13.5">
      <c r="B55" s="42"/>
      <c r="C55" s="12"/>
      <c r="D55" s="12"/>
      <c r="E55" s="12"/>
      <c r="F55" s="12"/>
      <c r="G55" s="12"/>
      <c r="H55" s="12"/>
      <c r="I55" s="12"/>
    </row>
    <row r="56" spans="2:9" ht="39" customHeight="1">
      <c r="B56" s="16" t="s">
        <v>1</v>
      </c>
      <c r="C56" s="16" t="s">
        <v>2</v>
      </c>
      <c r="D56" s="16" t="s">
        <v>3</v>
      </c>
      <c r="E56" s="16" t="s">
        <v>176</v>
      </c>
      <c r="F56" s="62" t="s">
        <v>234</v>
      </c>
      <c r="G56" s="16" t="s">
        <v>233</v>
      </c>
      <c r="H56" s="16" t="s">
        <v>219</v>
      </c>
      <c r="I56" s="16" t="s">
        <v>220</v>
      </c>
    </row>
    <row r="57" spans="2:9" ht="36">
      <c r="B57" s="17" t="s">
        <v>227</v>
      </c>
      <c r="C57" s="17" t="s">
        <v>222</v>
      </c>
      <c r="D57" s="18"/>
      <c r="E57" s="18"/>
      <c r="F57" s="18"/>
      <c r="G57" s="18"/>
      <c r="H57" s="18"/>
      <c r="I57" s="18"/>
    </row>
    <row r="58" spans="2:9" ht="15" customHeight="1">
      <c r="B58" s="32">
        <v>247.22</v>
      </c>
      <c r="C58" s="14" t="s">
        <v>42</v>
      </c>
      <c r="D58" s="14"/>
      <c r="E58" s="20">
        <v>20</v>
      </c>
      <c r="F58" s="63">
        <v>12</v>
      </c>
      <c r="G58" s="20">
        <f aca="true" t="shared" si="1" ref="G58:G64">(E58*F58)</f>
        <v>240</v>
      </c>
      <c r="H58" s="20">
        <v>0.05</v>
      </c>
      <c r="I58" s="20">
        <f aca="true" t="shared" si="2" ref="I58:I64">(G58*H58)</f>
        <v>12</v>
      </c>
    </row>
    <row r="59" spans="2:9" ht="14.25" customHeight="1">
      <c r="B59" s="14"/>
      <c r="C59" s="14"/>
      <c r="D59" s="14"/>
      <c r="E59" s="14"/>
      <c r="F59" s="63"/>
      <c r="G59" s="20"/>
      <c r="H59" s="14"/>
      <c r="I59" s="20"/>
    </row>
    <row r="60" spans="2:9" ht="24">
      <c r="B60" s="14" t="s">
        <v>43</v>
      </c>
      <c r="C60" s="14" t="s">
        <v>44</v>
      </c>
      <c r="D60" s="14"/>
      <c r="E60" s="20">
        <v>60</v>
      </c>
      <c r="F60" s="63">
        <v>12</v>
      </c>
      <c r="G60" s="20">
        <f t="shared" si="1"/>
        <v>720</v>
      </c>
      <c r="H60" s="20">
        <v>0.05</v>
      </c>
      <c r="I60" s="20">
        <f t="shared" si="2"/>
        <v>36</v>
      </c>
    </row>
    <row r="61" spans="2:9" ht="12.75">
      <c r="B61" s="14"/>
      <c r="C61" s="14"/>
      <c r="D61" s="14"/>
      <c r="E61" s="14"/>
      <c r="F61" s="63"/>
      <c r="G61" s="20"/>
      <c r="H61" s="14"/>
      <c r="I61" s="20"/>
    </row>
    <row r="62" spans="2:9" ht="12.75">
      <c r="B62" s="14" t="s">
        <v>45</v>
      </c>
      <c r="C62" s="14" t="s">
        <v>46</v>
      </c>
      <c r="D62" s="14"/>
      <c r="E62" s="20">
        <v>60</v>
      </c>
      <c r="F62" s="63">
        <v>12</v>
      </c>
      <c r="G62" s="20">
        <f t="shared" si="1"/>
        <v>720</v>
      </c>
      <c r="H62" s="20">
        <v>0.05</v>
      </c>
      <c r="I62" s="20">
        <f t="shared" si="2"/>
        <v>36</v>
      </c>
    </row>
    <row r="63" spans="2:9" ht="12.75">
      <c r="B63" s="14"/>
      <c r="C63" s="14"/>
      <c r="D63" s="14"/>
      <c r="E63" s="14"/>
      <c r="F63" s="63"/>
      <c r="G63" s="20"/>
      <c r="H63" s="14"/>
      <c r="I63" s="20"/>
    </row>
    <row r="64" spans="2:9" ht="14.25" customHeight="1">
      <c r="B64" s="14" t="s">
        <v>47</v>
      </c>
      <c r="C64" s="14" t="s">
        <v>48</v>
      </c>
      <c r="D64" s="14"/>
      <c r="E64" s="20">
        <v>500</v>
      </c>
      <c r="F64" s="67">
        <v>1</v>
      </c>
      <c r="G64" s="20">
        <f t="shared" si="1"/>
        <v>500</v>
      </c>
      <c r="H64" s="20">
        <v>0.08</v>
      </c>
      <c r="I64" s="20">
        <f t="shared" si="2"/>
        <v>40</v>
      </c>
    </row>
    <row r="65" spans="2:9" ht="12.75">
      <c r="B65" s="14"/>
      <c r="C65" s="14"/>
      <c r="D65" s="14"/>
      <c r="E65" s="14"/>
      <c r="F65" s="63"/>
      <c r="G65" s="14"/>
      <c r="H65" s="14"/>
      <c r="I65" s="14"/>
    </row>
    <row r="66" spans="2:9" ht="12.75">
      <c r="B66" s="105" t="s">
        <v>239</v>
      </c>
      <c r="C66" s="17" t="s">
        <v>164</v>
      </c>
      <c r="D66" s="17"/>
      <c r="E66" s="21">
        <f>SUM(E58:E64)</f>
        <v>640</v>
      </c>
      <c r="F66" s="95"/>
      <c r="G66" s="21">
        <f>SUM(G58:G64)</f>
        <v>2180</v>
      </c>
      <c r="H66" s="95"/>
      <c r="I66" s="21">
        <f>SUM(I58:I64)</f>
        <v>124</v>
      </c>
    </row>
    <row r="67" spans="2:9" ht="12.75">
      <c r="B67" s="112"/>
      <c r="C67" s="17" t="s">
        <v>162</v>
      </c>
      <c r="D67" s="17"/>
      <c r="E67" s="21">
        <f>E53</f>
        <v>398</v>
      </c>
      <c r="F67" s="95"/>
      <c r="G67" s="21">
        <f>G53</f>
        <v>1041663</v>
      </c>
      <c r="H67" s="95"/>
      <c r="I67" s="21">
        <f>I53</f>
        <v>298142.60000000003</v>
      </c>
    </row>
    <row r="68" spans="2:9" ht="12.75">
      <c r="B68" s="115"/>
      <c r="C68" s="23" t="s">
        <v>192</v>
      </c>
      <c r="D68" s="17"/>
      <c r="E68" s="21">
        <f>SUM(E66+E67)</f>
        <v>1038</v>
      </c>
      <c r="F68" s="95"/>
      <c r="G68" s="21">
        <f>SUM(G66+G67)</f>
        <v>1043843</v>
      </c>
      <c r="H68" s="95"/>
      <c r="I68" s="21">
        <f>SUM(I66+I67)</f>
        <v>298266.60000000003</v>
      </c>
    </row>
    <row r="69" spans="2:9" ht="12.75">
      <c r="B69" s="11"/>
      <c r="C69" s="5"/>
      <c r="D69" s="5"/>
      <c r="E69" s="6"/>
      <c r="F69" s="7"/>
      <c r="G69" s="6"/>
      <c r="H69" s="7"/>
      <c r="I69" s="6"/>
    </row>
    <row r="70" spans="2:9" ht="12.75">
      <c r="B70" s="44"/>
      <c r="C70" s="12"/>
      <c r="D70" s="12"/>
      <c r="E70" s="12"/>
      <c r="F70" s="12"/>
      <c r="G70" s="12"/>
      <c r="H70" s="12"/>
      <c r="I70" s="12"/>
    </row>
    <row r="71" spans="2:9" ht="24.75" customHeight="1">
      <c r="B71" s="16" t="s">
        <v>1</v>
      </c>
      <c r="C71" s="16" t="s">
        <v>2</v>
      </c>
      <c r="D71" s="16" t="s">
        <v>3</v>
      </c>
      <c r="E71" s="16" t="s">
        <v>4</v>
      </c>
      <c r="F71" s="16" t="s">
        <v>218</v>
      </c>
      <c r="G71" s="16" t="s">
        <v>5</v>
      </c>
      <c r="H71" s="16" t="s">
        <v>6</v>
      </c>
      <c r="I71" s="16" t="s">
        <v>7</v>
      </c>
    </row>
    <row r="72" spans="2:9" ht="30" customHeight="1">
      <c r="B72" s="17" t="s">
        <v>228</v>
      </c>
      <c r="C72" s="17" t="s">
        <v>71</v>
      </c>
      <c r="D72" s="18"/>
      <c r="E72" s="18"/>
      <c r="F72" s="18"/>
      <c r="G72" s="18"/>
      <c r="H72" s="18"/>
      <c r="I72" s="18"/>
    </row>
    <row r="73" spans="2:9" ht="25.5" customHeight="1">
      <c r="B73" s="14" t="s">
        <v>90</v>
      </c>
      <c r="C73" s="14" t="s">
        <v>91</v>
      </c>
      <c r="D73" s="14" t="s">
        <v>17</v>
      </c>
      <c r="E73" s="103" t="s">
        <v>18</v>
      </c>
      <c r="F73" s="103"/>
      <c r="G73" s="103"/>
      <c r="H73" s="103"/>
      <c r="I73" s="103"/>
    </row>
    <row r="74" spans="2:9" ht="14.25" customHeight="1">
      <c r="B74" s="14"/>
      <c r="C74" s="14"/>
      <c r="D74" s="14"/>
      <c r="E74" s="19"/>
      <c r="F74" s="20"/>
      <c r="G74" s="20"/>
      <c r="H74" s="20"/>
      <c r="I74" s="20"/>
    </row>
    <row r="75" spans="2:9" ht="24">
      <c r="B75" s="14" t="s">
        <v>50</v>
      </c>
      <c r="C75" s="14" t="s">
        <v>92</v>
      </c>
      <c r="D75" s="14"/>
      <c r="E75" s="19">
        <v>11211</v>
      </c>
      <c r="F75" s="20">
        <v>0.25</v>
      </c>
      <c r="G75" s="83">
        <f>(E75*F75)</f>
        <v>2802.75</v>
      </c>
      <c r="H75" s="20">
        <v>0.2</v>
      </c>
      <c r="I75" s="19">
        <f>(G75*H75)</f>
        <v>560.5500000000001</v>
      </c>
    </row>
    <row r="76" spans="2:9" ht="13.5" customHeight="1">
      <c r="B76" s="14"/>
      <c r="C76" s="14"/>
      <c r="D76" s="14"/>
      <c r="E76" s="14"/>
      <c r="F76" s="14"/>
      <c r="G76" s="20"/>
      <c r="H76" s="14"/>
      <c r="I76" s="19"/>
    </row>
    <row r="77" spans="2:9" ht="25.5" customHeight="1">
      <c r="B77" s="14" t="s">
        <v>51</v>
      </c>
      <c r="C77" s="14" t="s">
        <v>52</v>
      </c>
      <c r="D77" s="14"/>
      <c r="E77" s="20">
        <v>250</v>
      </c>
      <c r="F77" s="20">
        <v>0.25</v>
      </c>
      <c r="G77" s="20">
        <f>(E77*F77)</f>
        <v>62.5</v>
      </c>
      <c r="H77" s="20">
        <v>0.33</v>
      </c>
      <c r="I77" s="19">
        <f>(G77*H77)</f>
        <v>20.625</v>
      </c>
    </row>
    <row r="78" spans="2:9" ht="12.75" customHeight="1">
      <c r="B78" s="14"/>
      <c r="C78" s="14"/>
      <c r="D78" s="14"/>
      <c r="E78" s="14"/>
      <c r="F78" s="14"/>
      <c r="G78" s="20"/>
      <c r="H78" s="14"/>
      <c r="I78" s="19"/>
    </row>
    <row r="79" spans="2:9" ht="36">
      <c r="B79" s="16" t="s">
        <v>248</v>
      </c>
      <c r="C79" s="16" t="s">
        <v>249</v>
      </c>
      <c r="D79" s="16"/>
      <c r="E79" s="26">
        <v>50</v>
      </c>
      <c r="F79" s="26">
        <v>7.7</v>
      </c>
      <c r="G79" s="26">
        <v>385</v>
      </c>
      <c r="H79" s="85">
        <v>0.636</v>
      </c>
      <c r="I79" s="84">
        <f>(G79*H79)</f>
        <v>244.86</v>
      </c>
    </row>
    <row r="80" spans="2:9" ht="12.75" customHeight="1">
      <c r="B80" s="14"/>
      <c r="C80" s="14"/>
      <c r="D80" s="14"/>
      <c r="E80" s="14"/>
      <c r="F80" s="14"/>
      <c r="G80" s="20"/>
      <c r="H80" s="14"/>
      <c r="I80" s="19"/>
    </row>
    <row r="81" spans="2:9" ht="24">
      <c r="B81" s="14" t="s">
        <v>54</v>
      </c>
      <c r="C81" s="14" t="s">
        <v>55</v>
      </c>
      <c r="D81" s="14"/>
      <c r="E81" s="20">
        <v>57</v>
      </c>
      <c r="F81" s="20">
        <v>1</v>
      </c>
      <c r="G81" s="20">
        <f>(E81*F81)</f>
        <v>57</v>
      </c>
      <c r="H81" s="20">
        <v>0.33</v>
      </c>
      <c r="I81" s="19">
        <f>(G81*H81)</f>
        <v>18.810000000000002</v>
      </c>
    </row>
    <row r="82" spans="2:9" ht="12.75">
      <c r="B82" s="14"/>
      <c r="C82" s="14" t="s">
        <v>14</v>
      </c>
      <c r="D82" s="14"/>
      <c r="E82" s="14"/>
      <c r="F82" s="14"/>
      <c r="G82" s="20"/>
      <c r="H82" s="14"/>
      <c r="I82" s="19"/>
    </row>
    <row r="83" spans="2:9" ht="15.75" customHeight="1">
      <c r="B83" s="14" t="s">
        <v>215</v>
      </c>
      <c r="C83" s="14" t="s">
        <v>56</v>
      </c>
      <c r="D83" s="14"/>
      <c r="E83" s="20">
        <v>6</v>
      </c>
      <c r="F83" s="20">
        <v>1</v>
      </c>
      <c r="G83" s="20">
        <f>(E83*F83)</f>
        <v>6</v>
      </c>
      <c r="H83" s="20">
        <v>30</v>
      </c>
      <c r="I83" s="19">
        <f>(G83*H83)</f>
        <v>180</v>
      </c>
    </row>
    <row r="84" spans="2:9" ht="12.75">
      <c r="B84" s="14"/>
      <c r="C84" s="14"/>
      <c r="D84" s="14"/>
      <c r="E84" s="14"/>
      <c r="F84" s="14"/>
      <c r="G84" s="20"/>
      <c r="H84" s="14"/>
      <c r="I84" s="19"/>
    </row>
    <row r="85" spans="2:9" ht="36">
      <c r="B85" s="14" t="s">
        <v>193</v>
      </c>
      <c r="C85" s="14" t="s">
        <v>57</v>
      </c>
      <c r="D85" s="14"/>
      <c r="E85" s="20">
        <v>6</v>
      </c>
      <c r="F85" s="20">
        <v>1</v>
      </c>
      <c r="G85" s="20">
        <f>(E85*F85)</f>
        <v>6</v>
      </c>
      <c r="H85" s="20">
        <v>10</v>
      </c>
      <c r="I85" s="19">
        <f>(G85*H85)</f>
        <v>60</v>
      </c>
    </row>
    <row r="86" spans="2:9" ht="12.75">
      <c r="B86" s="14"/>
      <c r="C86" s="14"/>
      <c r="D86" s="14"/>
      <c r="E86" s="14"/>
      <c r="F86" s="14"/>
      <c r="G86" s="20"/>
      <c r="H86" s="14"/>
      <c r="I86" s="19"/>
    </row>
    <row r="87" spans="2:9" ht="24">
      <c r="B87" s="14" t="s">
        <v>58</v>
      </c>
      <c r="C87" s="14" t="s">
        <v>59</v>
      </c>
      <c r="D87" s="14"/>
      <c r="E87" s="20">
        <v>97</v>
      </c>
      <c r="F87" s="20">
        <v>1</v>
      </c>
      <c r="G87" s="20">
        <f>(E87*F87)</f>
        <v>97</v>
      </c>
      <c r="H87" s="20">
        <v>2</v>
      </c>
      <c r="I87" s="19">
        <f>(G87*H87)</f>
        <v>194</v>
      </c>
    </row>
    <row r="88" spans="2:9" ht="13.5" customHeight="1">
      <c r="B88" s="14"/>
      <c r="C88" s="14"/>
      <c r="D88" s="14"/>
      <c r="E88" s="14"/>
      <c r="F88" s="14"/>
      <c r="G88" s="20"/>
      <c r="H88" s="14"/>
      <c r="I88" s="19"/>
    </row>
    <row r="89" spans="2:9" ht="14.25" customHeight="1">
      <c r="B89" s="14" t="s">
        <v>60</v>
      </c>
      <c r="C89" s="14" t="s">
        <v>61</v>
      </c>
      <c r="D89" s="14"/>
      <c r="E89" s="20">
        <v>20</v>
      </c>
      <c r="F89" s="20">
        <v>1</v>
      </c>
      <c r="G89" s="20">
        <f>(E89*F89)</f>
        <v>20</v>
      </c>
      <c r="H89" s="20">
        <v>0.33</v>
      </c>
      <c r="I89" s="19">
        <f>(G89*H89)</f>
        <v>6.6000000000000005</v>
      </c>
    </row>
    <row r="90" spans="2:9" ht="14.25" customHeight="1">
      <c r="B90" s="14"/>
      <c r="C90" s="14"/>
      <c r="D90" s="14"/>
      <c r="E90" s="20"/>
      <c r="F90" s="20"/>
      <c r="G90" s="20"/>
      <c r="H90" s="20"/>
      <c r="I90" s="19"/>
    </row>
    <row r="91" spans="2:9" ht="14.25" customHeight="1">
      <c r="B91" s="14" t="s">
        <v>267</v>
      </c>
      <c r="C91" s="14" t="s">
        <v>268</v>
      </c>
      <c r="D91" s="14"/>
      <c r="E91" s="20">
        <v>97</v>
      </c>
      <c r="F91" s="20">
        <v>1</v>
      </c>
      <c r="G91" s="20">
        <f>(E91*F91)</f>
        <v>97</v>
      </c>
      <c r="H91" s="20">
        <v>2</v>
      </c>
      <c r="I91" s="19">
        <f>(G91*H91)</f>
        <v>194</v>
      </c>
    </row>
    <row r="92" spans="2:9" ht="12.75">
      <c r="B92" s="32"/>
      <c r="C92" s="14"/>
      <c r="D92" s="14"/>
      <c r="E92" s="14"/>
      <c r="F92" s="14"/>
      <c r="G92" s="20"/>
      <c r="H92" s="14"/>
      <c r="I92" s="19"/>
    </row>
    <row r="93" spans="2:9" ht="14.25" customHeight="1">
      <c r="B93" s="14" t="s">
        <v>183</v>
      </c>
      <c r="C93" s="14" t="s">
        <v>62</v>
      </c>
      <c r="D93" s="14"/>
      <c r="E93" s="20">
        <v>5</v>
      </c>
      <c r="F93" s="20">
        <v>1</v>
      </c>
      <c r="G93" s="20">
        <f>(E93*F93)</f>
        <v>5</v>
      </c>
      <c r="H93" s="20">
        <v>0.33</v>
      </c>
      <c r="I93" s="19">
        <f>(G93*H93)</f>
        <v>1.6500000000000001</v>
      </c>
    </row>
    <row r="94" spans="2:9" ht="12.75">
      <c r="B94" s="14"/>
      <c r="C94" s="14"/>
      <c r="D94" s="14"/>
      <c r="E94" s="14"/>
      <c r="F94" s="14"/>
      <c r="G94" s="20"/>
      <c r="H94" s="14"/>
      <c r="I94" s="19"/>
    </row>
    <row r="95" spans="2:9" ht="24">
      <c r="B95" s="90" t="s">
        <v>63</v>
      </c>
      <c r="C95" s="90" t="s">
        <v>189</v>
      </c>
      <c r="D95" s="90"/>
      <c r="E95" s="132" t="s">
        <v>244</v>
      </c>
      <c r="F95" s="133"/>
      <c r="G95" s="133"/>
      <c r="H95" s="133"/>
      <c r="I95" s="134"/>
    </row>
    <row r="96" spans="2:9" ht="12.75" customHeight="1">
      <c r="B96" s="53"/>
      <c r="C96" s="53"/>
      <c r="D96" s="53"/>
      <c r="E96" s="53"/>
      <c r="F96" s="53"/>
      <c r="G96" s="53"/>
      <c r="H96" s="53"/>
      <c r="I96" s="53"/>
    </row>
    <row r="97" spans="2:9" ht="12" customHeight="1">
      <c r="B97" s="4"/>
      <c r="C97" s="4"/>
      <c r="D97" s="5"/>
      <c r="E97" s="6"/>
      <c r="F97" s="8"/>
      <c r="G97" s="6"/>
      <c r="H97" s="8"/>
      <c r="I97" s="6"/>
    </row>
    <row r="98" spans="2:9" ht="24.75" customHeight="1">
      <c r="B98" s="16" t="s">
        <v>1</v>
      </c>
      <c r="C98" s="16" t="s">
        <v>2</v>
      </c>
      <c r="D98" s="16" t="s">
        <v>3</v>
      </c>
      <c r="E98" s="16" t="s">
        <v>4</v>
      </c>
      <c r="F98" s="16" t="s">
        <v>218</v>
      </c>
      <c r="G98" s="16" t="s">
        <v>5</v>
      </c>
      <c r="H98" s="16" t="s">
        <v>6</v>
      </c>
      <c r="I98" s="16" t="s">
        <v>7</v>
      </c>
    </row>
    <row r="99" spans="2:9" ht="39.75" customHeight="1">
      <c r="B99" s="59" t="s">
        <v>229</v>
      </c>
      <c r="C99" s="17" t="s">
        <v>71</v>
      </c>
      <c r="D99" s="18"/>
      <c r="E99" s="18"/>
      <c r="F99" s="18"/>
      <c r="G99" s="18"/>
      <c r="H99" s="18"/>
      <c r="I99" s="18"/>
    </row>
    <row r="100" spans="2:9" ht="12.75">
      <c r="B100" s="14"/>
      <c r="C100" s="14"/>
      <c r="D100" s="14"/>
      <c r="E100" s="14"/>
      <c r="F100" s="14"/>
      <c r="G100" s="19"/>
      <c r="H100" s="14"/>
      <c r="I100" s="19"/>
    </row>
    <row r="101" spans="2:9" ht="12.75">
      <c r="B101" s="86" t="s">
        <v>247</v>
      </c>
      <c r="C101" s="16" t="s">
        <v>242</v>
      </c>
      <c r="D101" s="16"/>
      <c r="E101" s="26">
        <v>50</v>
      </c>
      <c r="F101" s="26">
        <v>1.7</v>
      </c>
      <c r="G101" s="84">
        <v>85</v>
      </c>
      <c r="H101" s="26">
        <v>2</v>
      </c>
      <c r="I101" s="84">
        <f>(G101*H101)</f>
        <v>170</v>
      </c>
    </row>
    <row r="102" spans="2:9" ht="12.75">
      <c r="B102" s="14"/>
      <c r="C102" s="14"/>
      <c r="D102" s="14"/>
      <c r="E102" s="14"/>
      <c r="F102" s="14"/>
      <c r="G102" s="19"/>
      <c r="H102" s="14"/>
      <c r="I102" s="19"/>
    </row>
    <row r="103" spans="2:9" ht="24">
      <c r="B103" s="14" t="s">
        <v>64</v>
      </c>
      <c r="C103" s="14" t="s">
        <v>65</v>
      </c>
      <c r="D103" s="14"/>
      <c r="E103" s="20">
        <v>97</v>
      </c>
      <c r="F103" s="20">
        <v>1</v>
      </c>
      <c r="G103" s="19">
        <f>(E103*F103)</f>
        <v>97</v>
      </c>
      <c r="H103" s="20">
        <v>0.33</v>
      </c>
      <c r="I103" s="19">
        <f>(G103*H103)</f>
        <v>32.01</v>
      </c>
    </row>
    <row r="104" spans="2:9" ht="12.75">
      <c r="B104" s="14"/>
      <c r="C104" s="14"/>
      <c r="D104" s="14"/>
      <c r="E104" s="14"/>
      <c r="F104" s="14"/>
      <c r="G104" s="19"/>
      <c r="H104" s="14"/>
      <c r="I104" s="19"/>
    </row>
    <row r="105" spans="2:9" ht="24">
      <c r="B105" s="32">
        <v>250.22</v>
      </c>
      <c r="C105" s="14" t="s">
        <v>66</v>
      </c>
      <c r="D105" s="14"/>
      <c r="E105" s="20">
        <v>78</v>
      </c>
      <c r="F105" s="20">
        <v>20</v>
      </c>
      <c r="G105" s="19">
        <f>(E105*F105)</f>
        <v>1560</v>
      </c>
      <c r="H105" s="20">
        <v>0.33</v>
      </c>
      <c r="I105" s="19">
        <f>(G105*H105)</f>
        <v>514.8000000000001</v>
      </c>
    </row>
    <row r="106" spans="2:9" ht="12.75">
      <c r="B106" s="14"/>
      <c r="C106" s="14"/>
      <c r="D106" s="14"/>
      <c r="E106" s="14"/>
      <c r="F106" s="14"/>
      <c r="G106" s="19"/>
      <c r="H106" s="14"/>
      <c r="I106" s="19"/>
    </row>
    <row r="107" spans="2:9" ht="24">
      <c r="B107" s="16" t="s">
        <v>67</v>
      </c>
      <c r="C107" s="16" t="s">
        <v>68</v>
      </c>
      <c r="D107" s="16"/>
      <c r="E107" s="127" t="s">
        <v>240</v>
      </c>
      <c r="F107" s="128"/>
      <c r="G107" s="128"/>
      <c r="H107" s="128"/>
      <c r="I107" s="129"/>
    </row>
    <row r="108" spans="2:9" ht="12.75">
      <c r="B108" s="14"/>
      <c r="C108" s="14"/>
      <c r="D108" s="14"/>
      <c r="E108" s="14"/>
      <c r="F108" s="14"/>
      <c r="G108" s="19"/>
      <c r="H108" s="14"/>
      <c r="I108" s="19"/>
    </row>
    <row r="109" spans="2:9" ht="12.75">
      <c r="B109" s="16" t="s">
        <v>69</v>
      </c>
      <c r="C109" s="16" t="s">
        <v>70</v>
      </c>
      <c r="D109" s="16"/>
      <c r="E109" s="127" t="s">
        <v>240</v>
      </c>
      <c r="F109" s="133"/>
      <c r="G109" s="133"/>
      <c r="H109" s="133"/>
      <c r="I109" s="134"/>
    </row>
    <row r="110" spans="2:9" ht="12.75">
      <c r="B110" s="14"/>
      <c r="C110" s="14"/>
      <c r="D110" s="14"/>
      <c r="E110" s="20"/>
      <c r="F110" s="20"/>
      <c r="G110" s="19"/>
      <c r="H110" s="20"/>
      <c r="I110" s="19"/>
    </row>
    <row r="111" spans="2:9" ht="24">
      <c r="B111" s="16" t="s">
        <v>241</v>
      </c>
      <c r="C111" s="16" t="s">
        <v>243</v>
      </c>
      <c r="D111" s="16"/>
      <c r="E111" s="84">
        <v>2350</v>
      </c>
      <c r="F111" s="26">
        <v>3</v>
      </c>
      <c r="G111" s="84">
        <f>(E111*F111)</f>
        <v>7050</v>
      </c>
      <c r="H111" s="26">
        <v>0.2</v>
      </c>
      <c r="I111" s="84">
        <f>(G111*H111)</f>
        <v>1410</v>
      </c>
    </row>
    <row r="112" spans="2:9" ht="12.75">
      <c r="B112" s="16"/>
      <c r="C112" s="16"/>
      <c r="D112" s="16"/>
      <c r="E112" s="84"/>
      <c r="F112" s="26"/>
      <c r="G112" s="84"/>
      <c r="H112" s="26"/>
      <c r="I112" s="84"/>
    </row>
    <row r="113" spans="2:9" ht="24">
      <c r="B113" s="62" t="s">
        <v>269</v>
      </c>
      <c r="C113" s="62" t="s">
        <v>190</v>
      </c>
      <c r="D113" s="62"/>
      <c r="E113" s="87">
        <v>50</v>
      </c>
      <c r="F113" s="87">
        <v>207</v>
      </c>
      <c r="G113" s="88">
        <f>(E113*F113)</f>
        <v>10350</v>
      </c>
      <c r="H113" s="87">
        <v>1</v>
      </c>
      <c r="I113" s="88">
        <f>(G113*H113)</f>
        <v>10350</v>
      </c>
    </row>
    <row r="114" spans="2:9" ht="12.75">
      <c r="B114" s="14"/>
      <c r="C114" s="14"/>
      <c r="D114" s="14"/>
      <c r="E114" s="20"/>
      <c r="F114" s="20"/>
      <c r="G114" s="19"/>
      <c r="H114" s="20"/>
      <c r="I114" s="19"/>
    </row>
    <row r="115" spans="2:9" ht="24">
      <c r="B115" s="14" t="s">
        <v>182</v>
      </c>
      <c r="C115" s="14" t="s">
        <v>181</v>
      </c>
      <c r="D115" s="14"/>
      <c r="E115" s="20">
        <v>54</v>
      </c>
      <c r="F115" s="20">
        <v>1</v>
      </c>
      <c r="G115" s="19">
        <v>54</v>
      </c>
      <c r="H115" s="20">
        <v>2</v>
      </c>
      <c r="I115" s="19">
        <f>(G115*H115)</f>
        <v>108</v>
      </c>
    </row>
    <row r="116" spans="2:9" ht="12.75">
      <c r="B116" s="14"/>
      <c r="C116" s="14"/>
      <c r="D116" s="14"/>
      <c r="E116" s="14"/>
      <c r="F116" s="14"/>
      <c r="G116" s="19"/>
      <c r="H116" s="14"/>
      <c r="I116" s="19"/>
    </row>
    <row r="117" spans="2:9" ht="26.25" customHeight="1">
      <c r="B117" s="14" t="s">
        <v>186</v>
      </c>
      <c r="C117" s="14" t="s">
        <v>185</v>
      </c>
      <c r="D117" s="14"/>
      <c r="E117" s="19">
        <v>1000</v>
      </c>
      <c r="F117" s="20">
        <v>1</v>
      </c>
      <c r="G117" s="19">
        <v>1000</v>
      </c>
      <c r="H117" s="20">
        <v>0.02</v>
      </c>
      <c r="I117" s="19">
        <f>(G117*H117)</f>
        <v>20</v>
      </c>
    </row>
    <row r="118" spans="2:9" ht="12.75">
      <c r="B118" s="16"/>
      <c r="C118" s="16"/>
      <c r="D118" s="16"/>
      <c r="E118" s="16"/>
      <c r="F118" s="16"/>
      <c r="G118" s="19"/>
      <c r="H118" s="16"/>
      <c r="I118" s="19"/>
    </row>
    <row r="119" spans="2:9" ht="24">
      <c r="B119" s="14" t="s">
        <v>187</v>
      </c>
      <c r="C119" s="14" t="s">
        <v>251</v>
      </c>
      <c r="D119" s="14"/>
      <c r="E119" s="108" t="s">
        <v>188</v>
      </c>
      <c r="F119" s="109"/>
      <c r="G119" s="110"/>
      <c r="H119" s="110"/>
      <c r="I119" s="111"/>
    </row>
    <row r="120" spans="2:9" ht="36">
      <c r="B120" s="86">
        <v>250.54</v>
      </c>
      <c r="C120" s="16" t="s">
        <v>252</v>
      </c>
      <c r="D120" s="16"/>
      <c r="E120" s="84">
        <v>1765</v>
      </c>
      <c r="F120" s="26">
        <v>1</v>
      </c>
      <c r="G120" s="26">
        <f>(E120*F120)</f>
        <v>1765</v>
      </c>
      <c r="H120" s="26">
        <v>1</v>
      </c>
      <c r="I120" s="26">
        <f>(G120*H120)</f>
        <v>1765</v>
      </c>
    </row>
    <row r="121" spans="2:9" ht="12.75">
      <c r="B121" s="16"/>
      <c r="C121" s="16"/>
      <c r="D121" s="16"/>
      <c r="E121" s="16"/>
      <c r="F121" s="16"/>
      <c r="G121" s="26">
        <f>(E121*F121)</f>
        <v>0</v>
      </c>
      <c r="H121" s="16"/>
      <c r="I121" s="20"/>
    </row>
    <row r="122" spans="2:9" ht="36">
      <c r="B122" s="16" t="s">
        <v>253</v>
      </c>
      <c r="C122" s="16" t="s">
        <v>254</v>
      </c>
      <c r="D122" s="16" t="s">
        <v>14</v>
      </c>
      <c r="E122" s="26">
        <v>500</v>
      </c>
      <c r="F122" s="26">
        <v>1</v>
      </c>
      <c r="G122" s="26">
        <f>(E122*F122)</f>
        <v>500</v>
      </c>
      <c r="H122" s="26">
        <v>0.02</v>
      </c>
      <c r="I122" s="26">
        <f>(G122*H122)</f>
        <v>10</v>
      </c>
    </row>
    <row r="123" spans="2:9" ht="12.75">
      <c r="B123" s="16"/>
      <c r="C123" s="16"/>
      <c r="D123" s="16"/>
      <c r="E123" s="16"/>
      <c r="F123" s="16"/>
      <c r="G123" s="26"/>
      <c r="H123" s="16"/>
      <c r="I123" s="20"/>
    </row>
    <row r="124" spans="2:9" ht="12" customHeight="1">
      <c r="B124" s="16" t="s">
        <v>255</v>
      </c>
      <c r="C124" s="16" t="s">
        <v>256</v>
      </c>
      <c r="D124" s="16"/>
      <c r="E124" s="26">
        <v>10</v>
      </c>
      <c r="F124" s="26">
        <v>1</v>
      </c>
      <c r="G124" s="26">
        <f>(E124*F124)</f>
        <v>10</v>
      </c>
      <c r="H124" s="26">
        <v>1</v>
      </c>
      <c r="I124" s="26">
        <f>(G124*H124)</f>
        <v>10</v>
      </c>
    </row>
    <row r="125" spans="2:9" ht="13.5" customHeight="1">
      <c r="B125" s="50"/>
      <c r="C125" s="15"/>
      <c r="D125" s="15"/>
      <c r="E125" s="15"/>
      <c r="F125" s="15"/>
      <c r="G125" s="15"/>
      <c r="H125" s="15"/>
      <c r="I125" s="15"/>
    </row>
    <row r="126" spans="2:9" ht="25.5" customHeight="1">
      <c r="B126" s="41" t="s">
        <v>1</v>
      </c>
      <c r="C126" s="41" t="s">
        <v>2</v>
      </c>
      <c r="D126" s="41" t="s">
        <v>3</v>
      </c>
      <c r="E126" s="16" t="s">
        <v>4</v>
      </c>
      <c r="F126" s="16" t="s">
        <v>218</v>
      </c>
      <c r="G126" s="16" t="s">
        <v>5</v>
      </c>
      <c r="H126" s="16" t="s">
        <v>6</v>
      </c>
      <c r="I126" s="16" t="s">
        <v>7</v>
      </c>
    </row>
    <row r="127" spans="2:9" ht="51.75" customHeight="1">
      <c r="B127" s="17" t="s">
        <v>230</v>
      </c>
      <c r="C127" s="17" t="s">
        <v>71</v>
      </c>
      <c r="D127" s="17"/>
      <c r="E127" s="17"/>
      <c r="F127" s="17"/>
      <c r="G127" s="17"/>
      <c r="H127" s="17"/>
      <c r="I127" s="17"/>
    </row>
    <row r="128" spans="2:9" ht="36" customHeight="1">
      <c r="B128" s="63" t="s">
        <v>207</v>
      </c>
      <c r="C128" s="63" t="s">
        <v>208</v>
      </c>
      <c r="D128" s="63" t="s">
        <v>17</v>
      </c>
      <c r="E128" s="124" t="s">
        <v>209</v>
      </c>
      <c r="F128" s="125"/>
      <c r="G128" s="125"/>
      <c r="H128" s="125"/>
      <c r="I128" s="126"/>
    </row>
    <row r="129" spans="2:9" ht="15.75" customHeight="1">
      <c r="B129" s="63"/>
      <c r="C129" s="63"/>
      <c r="D129" s="63"/>
      <c r="E129" s="63"/>
      <c r="F129" s="63"/>
      <c r="G129" s="63"/>
      <c r="H129" s="63"/>
      <c r="I129" s="63"/>
    </row>
    <row r="130" spans="2:9" ht="22.5" customHeight="1">
      <c r="B130" s="14" t="s">
        <v>206</v>
      </c>
      <c r="C130" s="14" t="s">
        <v>72</v>
      </c>
      <c r="D130" s="28" t="s">
        <v>73</v>
      </c>
      <c r="E130" s="20">
        <v>180</v>
      </c>
      <c r="F130" s="20">
        <v>7</v>
      </c>
      <c r="G130" s="19">
        <f>(E130*F130)</f>
        <v>1260</v>
      </c>
      <c r="H130" s="20">
        <v>0.5</v>
      </c>
      <c r="I130" s="19">
        <f>(G130*H130)</f>
        <v>630</v>
      </c>
    </row>
    <row r="131" spans="2:9" ht="14.25" customHeight="1">
      <c r="B131" s="14"/>
      <c r="C131" s="14"/>
      <c r="D131" s="28"/>
      <c r="E131" s="14"/>
      <c r="F131" s="14"/>
      <c r="G131" s="19"/>
      <c r="H131" s="14"/>
      <c r="I131" s="19"/>
    </row>
    <row r="132" spans="2:9" ht="25.5" customHeight="1">
      <c r="B132" s="14" t="s">
        <v>74</v>
      </c>
      <c r="C132" s="14" t="s">
        <v>75</v>
      </c>
      <c r="D132" s="28" t="s">
        <v>76</v>
      </c>
      <c r="E132" s="19">
        <v>4248</v>
      </c>
      <c r="F132" s="20">
        <v>1</v>
      </c>
      <c r="G132" s="19">
        <f aca="true" t="shared" si="3" ref="G132:G141">(E132*F132)</f>
        <v>4248</v>
      </c>
      <c r="H132" s="20">
        <v>0.08</v>
      </c>
      <c r="I132" s="19">
        <f>(G132*H132)</f>
        <v>339.84000000000003</v>
      </c>
    </row>
    <row r="133" spans="2:9" ht="12" customHeight="1">
      <c r="B133" s="14"/>
      <c r="C133" s="14"/>
      <c r="D133" s="28"/>
      <c r="E133" s="14"/>
      <c r="F133" s="14"/>
      <c r="G133" s="19"/>
      <c r="H133" s="14"/>
      <c r="I133" s="19"/>
    </row>
    <row r="134" spans="2:9" ht="25.5" customHeight="1">
      <c r="B134" s="14" t="s">
        <v>77</v>
      </c>
      <c r="C134" s="14" t="s">
        <v>78</v>
      </c>
      <c r="D134" s="28" t="s">
        <v>79</v>
      </c>
      <c r="E134" s="20">
        <v>252</v>
      </c>
      <c r="F134" s="20">
        <v>1</v>
      </c>
      <c r="G134" s="19">
        <f t="shared" si="3"/>
        <v>252</v>
      </c>
      <c r="H134" s="20">
        <v>50</v>
      </c>
      <c r="I134" s="19">
        <f>(G134*H134)</f>
        <v>12600</v>
      </c>
    </row>
    <row r="135" spans="2:9" ht="12.75">
      <c r="B135" s="14"/>
      <c r="C135" s="14"/>
      <c r="D135" s="28"/>
      <c r="E135" s="14"/>
      <c r="F135" s="14"/>
      <c r="G135" s="19"/>
      <c r="H135" s="14"/>
      <c r="I135" s="19"/>
    </row>
    <row r="136" spans="2:9" ht="12.75">
      <c r="B136" s="14" t="s">
        <v>80</v>
      </c>
      <c r="C136" s="14" t="s">
        <v>81</v>
      </c>
      <c r="D136" s="28" t="s">
        <v>82</v>
      </c>
      <c r="E136" s="20">
        <v>80</v>
      </c>
      <c r="F136" s="20">
        <v>2</v>
      </c>
      <c r="G136" s="19">
        <f t="shared" si="3"/>
        <v>160</v>
      </c>
      <c r="H136" s="20">
        <v>0.25</v>
      </c>
      <c r="I136" s="19">
        <f>(G136*H136)</f>
        <v>40</v>
      </c>
    </row>
    <row r="137" spans="2:9" ht="12.75">
      <c r="B137" s="14"/>
      <c r="C137" s="14"/>
      <c r="D137" s="28"/>
      <c r="E137" s="14"/>
      <c r="F137" s="14"/>
      <c r="G137" s="19"/>
      <c r="H137" s="14"/>
      <c r="I137" s="19"/>
    </row>
    <row r="138" spans="2:9" ht="12.75">
      <c r="B138" s="14" t="s">
        <v>83</v>
      </c>
      <c r="C138" s="14" t="s">
        <v>85</v>
      </c>
      <c r="D138" s="28"/>
      <c r="E138" s="14"/>
      <c r="F138" s="14"/>
      <c r="G138" s="19"/>
      <c r="H138" s="14"/>
      <c r="I138" s="19"/>
    </row>
    <row r="139" spans="2:9" ht="12.75">
      <c r="B139" s="14"/>
      <c r="C139" s="29" t="s">
        <v>191</v>
      </c>
      <c r="D139" s="28" t="s">
        <v>88</v>
      </c>
      <c r="E139" s="14">
        <v>81</v>
      </c>
      <c r="F139" s="14">
        <v>112</v>
      </c>
      <c r="G139" s="19">
        <v>9072</v>
      </c>
      <c r="H139" s="14">
        <v>2</v>
      </c>
      <c r="I139" s="19">
        <f>(G139*H139)</f>
        <v>18144</v>
      </c>
    </row>
    <row r="140" spans="2:9" ht="12" customHeight="1">
      <c r="B140" s="14" t="s">
        <v>84</v>
      </c>
      <c r="C140" s="64" t="s">
        <v>195</v>
      </c>
      <c r="D140" t="s">
        <v>194</v>
      </c>
      <c r="E140" s="20">
        <v>20</v>
      </c>
      <c r="F140" s="20">
        <v>3</v>
      </c>
      <c r="G140" s="19">
        <f t="shared" si="3"/>
        <v>60</v>
      </c>
      <c r="H140" s="20">
        <v>2</v>
      </c>
      <c r="I140" s="19">
        <f>(G140*H140)</f>
        <v>120</v>
      </c>
    </row>
    <row r="141" spans="2:9" ht="24">
      <c r="B141" s="30"/>
      <c r="C141" s="29" t="s">
        <v>86</v>
      </c>
      <c r="D141" s="28" t="s">
        <v>87</v>
      </c>
      <c r="E141" s="20">
        <v>175</v>
      </c>
      <c r="F141" s="20">
        <v>12</v>
      </c>
      <c r="G141" s="19">
        <f t="shared" si="3"/>
        <v>2100</v>
      </c>
      <c r="H141" s="20">
        <v>2</v>
      </c>
      <c r="I141" s="19">
        <f>(G141*H141)</f>
        <v>4200</v>
      </c>
    </row>
    <row r="142" spans="2:9" ht="12.75">
      <c r="B142" s="14"/>
      <c r="C142" s="14"/>
      <c r="D142" s="28"/>
      <c r="E142" s="14"/>
      <c r="F142" s="14"/>
      <c r="G142" s="19"/>
      <c r="H142" s="14"/>
      <c r="I142" s="65"/>
    </row>
    <row r="143" spans="2:9" ht="24">
      <c r="B143" s="16" t="s">
        <v>196</v>
      </c>
      <c r="C143" s="16" t="s">
        <v>201</v>
      </c>
      <c r="D143" s="89" t="s">
        <v>197</v>
      </c>
      <c r="E143" s="102" t="s">
        <v>240</v>
      </c>
      <c r="F143" s="110"/>
      <c r="G143" s="110"/>
      <c r="H143" s="110"/>
      <c r="I143" s="111"/>
    </row>
    <row r="144" spans="2:9" ht="12.75">
      <c r="B144" s="14"/>
      <c r="C144" s="14"/>
      <c r="D144" s="28"/>
      <c r="E144" s="14"/>
      <c r="F144" s="14"/>
      <c r="G144" s="20"/>
      <c r="H144" s="14"/>
      <c r="I144" s="65"/>
    </row>
    <row r="145" spans="2:9" ht="24">
      <c r="B145" s="14" t="s">
        <v>200</v>
      </c>
      <c r="C145" s="14" t="s">
        <v>198</v>
      </c>
      <c r="D145" s="14" t="s">
        <v>199</v>
      </c>
      <c r="E145" s="103" t="s">
        <v>89</v>
      </c>
      <c r="F145" s="103"/>
      <c r="G145" s="103"/>
      <c r="H145" s="103"/>
      <c r="I145" s="103"/>
    </row>
    <row r="146" spans="2:9" ht="24">
      <c r="B146" s="86">
        <v>250.58</v>
      </c>
      <c r="C146" s="16" t="s">
        <v>257</v>
      </c>
      <c r="D146" s="16" t="s">
        <v>88</v>
      </c>
      <c r="E146" s="26">
        <v>81</v>
      </c>
      <c r="F146" s="26">
        <v>642</v>
      </c>
      <c r="G146" s="26">
        <f>(E146*F146)</f>
        <v>52002</v>
      </c>
      <c r="H146" s="26">
        <v>0.008</v>
      </c>
      <c r="I146" s="101">
        <f>(G146*H146)</f>
        <v>416.016</v>
      </c>
    </row>
    <row r="147" spans="2:9" ht="12.75">
      <c r="B147" s="14"/>
      <c r="C147" s="14"/>
      <c r="D147" s="14"/>
      <c r="E147" s="20"/>
      <c r="F147" s="20"/>
      <c r="G147" s="20"/>
      <c r="H147" s="20"/>
      <c r="I147" s="20"/>
    </row>
    <row r="148" spans="2:9" ht="24">
      <c r="B148" s="16" t="s">
        <v>258</v>
      </c>
      <c r="C148" s="16" t="s">
        <v>259</v>
      </c>
      <c r="D148" s="89" t="s">
        <v>260</v>
      </c>
      <c r="E148" s="116" t="s">
        <v>89</v>
      </c>
      <c r="F148" s="116"/>
      <c r="G148" s="116"/>
      <c r="H148" s="116"/>
      <c r="I148" s="116"/>
    </row>
    <row r="149" spans="2:9" ht="12.75">
      <c r="B149" s="96"/>
      <c r="C149" s="56"/>
      <c r="D149" s="56"/>
      <c r="E149" s="97"/>
      <c r="F149" s="98"/>
      <c r="G149" s="97"/>
      <c r="H149" s="98"/>
      <c r="I149" s="97"/>
    </row>
    <row r="150" spans="2:9" ht="12.75">
      <c r="B150" s="66" t="s">
        <v>169</v>
      </c>
      <c r="C150" s="17" t="s">
        <v>162</v>
      </c>
      <c r="D150" s="18"/>
      <c r="E150" s="21">
        <f>SUM(E73:E149)</f>
        <v>22870</v>
      </c>
      <c r="F150" s="22"/>
      <c r="G150" s="21">
        <f>SUM(G73:G149)</f>
        <v>95163.25</v>
      </c>
      <c r="H150" s="22"/>
      <c r="I150" s="21">
        <v>52363</v>
      </c>
    </row>
    <row r="151" spans="2:9" ht="12.75">
      <c r="B151" s="70"/>
      <c r="C151" s="71"/>
      <c r="D151" s="72"/>
      <c r="E151" s="74"/>
      <c r="F151" s="75"/>
      <c r="G151" s="74"/>
      <c r="H151" s="75"/>
      <c r="I151" s="74"/>
    </row>
    <row r="152" spans="2:9" ht="37.5" customHeight="1">
      <c r="B152" s="16" t="s">
        <v>1</v>
      </c>
      <c r="C152" s="16" t="s">
        <v>2</v>
      </c>
      <c r="D152" s="16" t="s">
        <v>3</v>
      </c>
      <c r="E152" s="16" t="s">
        <v>176</v>
      </c>
      <c r="F152" s="62" t="s">
        <v>234</v>
      </c>
      <c r="G152" s="16" t="s">
        <v>233</v>
      </c>
      <c r="H152" s="16" t="s">
        <v>219</v>
      </c>
      <c r="I152" s="16" t="s">
        <v>220</v>
      </c>
    </row>
    <row r="153" spans="2:9" ht="36">
      <c r="B153" s="17" t="s">
        <v>231</v>
      </c>
      <c r="C153" s="17" t="s">
        <v>49</v>
      </c>
      <c r="D153" s="18"/>
      <c r="E153" s="18"/>
      <c r="F153" s="18"/>
      <c r="G153" s="18"/>
      <c r="H153" s="18"/>
      <c r="I153" s="18"/>
    </row>
    <row r="154" spans="2:9" ht="12.75">
      <c r="B154" s="62"/>
      <c r="C154" s="62"/>
      <c r="D154" s="63"/>
      <c r="E154" s="63"/>
      <c r="F154" s="63"/>
      <c r="G154" s="63"/>
      <c r="H154" s="63"/>
      <c r="I154" s="63"/>
    </row>
    <row r="155" spans="2:9" ht="26.25" customHeight="1">
      <c r="B155" s="14" t="s">
        <v>90</v>
      </c>
      <c r="C155" s="14" t="s">
        <v>91</v>
      </c>
      <c r="D155" s="14" t="s">
        <v>17</v>
      </c>
      <c r="E155" s="103" t="s">
        <v>18</v>
      </c>
      <c r="F155" s="103"/>
      <c r="G155" s="103"/>
      <c r="H155" s="103"/>
      <c r="I155" s="103"/>
    </row>
    <row r="156" spans="2:9" ht="12.75">
      <c r="B156" s="14"/>
      <c r="C156" s="14"/>
      <c r="D156" s="14"/>
      <c r="E156" s="14"/>
      <c r="F156" s="63"/>
      <c r="G156" s="14"/>
      <c r="H156" s="14"/>
      <c r="I156" s="14"/>
    </row>
    <row r="157" spans="2:9" ht="24">
      <c r="B157" s="14" t="s">
        <v>50</v>
      </c>
      <c r="C157" s="14" t="s">
        <v>92</v>
      </c>
      <c r="D157" s="14"/>
      <c r="E157" s="19">
        <v>11211</v>
      </c>
      <c r="F157" s="63">
        <v>1</v>
      </c>
      <c r="G157" s="19">
        <f>(E157*F157)</f>
        <v>11211</v>
      </c>
      <c r="H157" s="20">
        <v>0.08</v>
      </c>
      <c r="I157" s="19">
        <f aca="true" t="shared" si="4" ref="I157:I177">(G157*H157)</f>
        <v>896.88</v>
      </c>
    </row>
    <row r="158" spans="2:9" ht="12.75">
      <c r="B158" s="14"/>
      <c r="C158" s="14"/>
      <c r="D158" s="14"/>
      <c r="E158" s="19"/>
      <c r="F158" s="63"/>
      <c r="G158" s="19"/>
      <c r="H158" s="20"/>
      <c r="I158" s="19"/>
    </row>
    <row r="159" spans="2:9" ht="28.5" customHeight="1">
      <c r="B159" s="14" t="s">
        <v>93</v>
      </c>
      <c r="C159" s="14" t="s">
        <v>52</v>
      </c>
      <c r="D159" s="14"/>
      <c r="E159" s="20">
        <v>250</v>
      </c>
      <c r="F159" s="63">
        <v>1</v>
      </c>
      <c r="G159" s="19">
        <f>(E159*F159)</f>
        <v>250</v>
      </c>
      <c r="H159" s="20">
        <v>0.08</v>
      </c>
      <c r="I159" s="19">
        <f t="shared" si="4"/>
        <v>20</v>
      </c>
    </row>
    <row r="160" spans="2:9" ht="11.25" customHeight="1">
      <c r="B160" s="14"/>
      <c r="C160" s="14"/>
      <c r="D160" s="14"/>
      <c r="E160" s="14"/>
      <c r="F160" s="63"/>
      <c r="G160" s="19"/>
      <c r="H160" s="14"/>
      <c r="I160" s="19"/>
    </row>
    <row r="161" spans="2:9" ht="37.5" customHeight="1">
      <c r="B161" s="16" t="s">
        <v>202</v>
      </c>
      <c r="C161" s="16" t="s">
        <v>53</v>
      </c>
      <c r="D161" s="16"/>
      <c r="E161" s="26">
        <v>50</v>
      </c>
      <c r="F161" s="62">
        <v>7.7</v>
      </c>
      <c r="G161" s="84">
        <v>385</v>
      </c>
      <c r="H161" s="26">
        <v>0.08</v>
      </c>
      <c r="I161" s="84">
        <f t="shared" si="4"/>
        <v>30.8</v>
      </c>
    </row>
    <row r="162" spans="2:9" ht="10.5" customHeight="1">
      <c r="B162" s="14"/>
      <c r="C162" s="14"/>
      <c r="D162" s="14"/>
      <c r="E162" s="14"/>
      <c r="F162" s="63"/>
      <c r="G162" s="19"/>
      <c r="H162" s="14"/>
      <c r="I162" s="19"/>
    </row>
    <row r="163" spans="2:9" ht="24">
      <c r="B163" s="14" t="s">
        <v>204</v>
      </c>
      <c r="C163" s="14" t="s">
        <v>94</v>
      </c>
      <c r="D163" s="14"/>
      <c r="E163" s="20">
        <v>97</v>
      </c>
      <c r="F163" s="63">
        <v>1</v>
      </c>
      <c r="G163" s="19">
        <f>(E163*F163)</f>
        <v>97</v>
      </c>
      <c r="H163" s="20">
        <v>0.08</v>
      </c>
      <c r="I163" s="19">
        <f t="shared" si="4"/>
        <v>7.76</v>
      </c>
    </row>
    <row r="164" spans="2:9" ht="12.75">
      <c r="B164" s="14"/>
      <c r="C164" s="14"/>
      <c r="D164" s="14"/>
      <c r="E164" s="14"/>
      <c r="F164" s="63"/>
      <c r="G164" s="19"/>
      <c r="H164" s="14"/>
      <c r="I164" s="19"/>
    </row>
    <row r="165" spans="2:9" ht="36">
      <c r="B165" s="14" t="s">
        <v>203</v>
      </c>
      <c r="C165" s="14" t="s">
        <v>95</v>
      </c>
      <c r="D165" s="14"/>
      <c r="E165" s="20">
        <v>68</v>
      </c>
      <c r="F165" s="63">
        <v>1</v>
      </c>
      <c r="G165" s="19">
        <f>(E165*F165)</f>
        <v>68</v>
      </c>
      <c r="H165" s="20">
        <v>0.08</v>
      </c>
      <c r="I165" s="19">
        <f t="shared" si="4"/>
        <v>5.44</v>
      </c>
    </row>
    <row r="166" spans="2:9" ht="10.5" customHeight="1">
      <c r="B166" s="14"/>
      <c r="C166" s="14"/>
      <c r="D166" s="14"/>
      <c r="E166" s="14"/>
      <c r="F166" s="63"/>
      <c r="G166" s="19"/>
      <c r="H166" s="14"/>
      <c r="I166" s="19"/>
    </row>
    <row r="167" spans="2:9" ht="12.75">
      <c r="B167" s="14" t="s">
        <v>96</v>
      </c>
      <c r="C167" s="14" t="s">
        <v>97</v>
      </c>
      <c r="D167" s="14"/>
      <c r="E167" s="20">
        <v>97</v>
      </c>
      <c r="F167" s="63">
        <v>1</v>
      </c>
      <c r="G167" s="19">
        <f>(E167*F167)</f>
        <v>97</v>
      </c>
      <c r="H167" s="20">
        <v>0.08</v>
      </c>
      <c r="I167" s="19">
        <f t="shared" si="4"/>
        <v>7.76</v>
      </c>
    </row>
    <row r="168" spans="2:9" ht="12" customHeight="1">
      <c r="B168" s="14"/>
      <c r="C168" s="14"/>
      <c r="D168" s="14"/>
      <c r="E168" s="14"/>
      <c r="F168" s="63"/>
      <c r="G168" s="19"/>
      <c r="H168" s="14"/>
      <c r="I168" s="19"/>
    </row>
    <row r="169" spans="2:9" ht="12.75">
      <c r="B169" s="14" t="s">
        <v>58</v>
      </c>
      <c r="C169" s="14" t="s">
        <v>98</v>
      </c>
      <c r="D169" s="14"/>
      <c r="E169" s="20">
        <v>97</v>
      </c>
      <c r="F169" s="63">
        <v>1</v>
      </c>
      <c r="G169" s="19">
        <f>(E169*F169)</f>
        <v>97</v>
      </c>
      <c r="H169" s="20">
        <v>0.08</v>
      </c>
      <c r="I169" s="19">
        <f t="shared" si="4"/>
        <v>7.76</v>
      </c>
    </row>
    <row r="170" spans="2:9" ht="12.75">
      <c r="B170" s="14"/>
      <c r="C170" s="14"/>
      <c r="D170" s="14"/>
      <c r="E170" s="14"/>
      <c r="F170" s="63"/>
      <c r="G170" s="19"/>
      <c r="H170" s="14"/>
      <c r="I170" s="19"/>
    </row>
    <row r="171" spans="2:9" ht="12.75">
      <c r="B171" s="14" t="s">
        <v>99</v>
      </c>
      <c r="C171" s="14" t="s">
        <v>184</v>
      </c>
      <c r="D171" s="14"/>
      <c r="E171" s="19">
        <v>105000</v>
      </c>
      <c r="F171" s="63">
        <v>1</v>
      </c>
      <c r="G171" s="19">
        <f>(E171*F171)</f>
        <v>105000</v>
      </c>
      <c r="H171" s="20">
        <v>0.08</v>
      </c>
      <c r="I171" s="19">
        <f t="shared" si="4"/>
        <v>8400</v>
      </c>
    </row>
    <row r="172" spans="2:9" ht="12.75">
      <c r="B172" s="14"/>
      <c r="C172" s="14"/>
      <c r="D172" s="14"/>
      <c r="E172" s="14"/>
      <c r="F172" s="63"/>
      <c r="G172" s="19"/>
      <c r="H172" s="14"/>
      <c r="I172" s="19"/>
    </row>
    <row r="173" spans="2:9" ht="50.25" customHeight="1">
      <c r="B173" s="16" t="s">
        <v>246</v>
      </c>
      <c r="C173" s="16" t="s">
        <v>250</v>
      </c>
      <c r="D173" s="16"/>
      <c r="E173" s="84">
        <v>115000</v>
      </c>
      <c r="F173" s="62">
        <v>1</v>
      </c>
      <c r="G173" s="84">
        <f>(E173*F173)</f>
        <v>115000</v>
      </c>
      <c r="H173" s="26">
        <v>0.08</v>
      </c>
      <c r="I173" s="84">
        <f t="shared" si="4"/>
        <v>9200</v>
      </c>
    </row>
    <row r="174" spans="2:9" ht="12.75">
      <c r="B174" s="14"/>
      <c r="C174" s="14"/>
      <c r="D174" s="14"/>
      <c r="E174" s="14"/>
      <c r="F174" s="63"/>
      <c r="G174" s="19"/>
      <c r="H174" s="14"/>
      <c r="I174" s="19"/>
    </row>
    <row r="175" spans="2:9" ht="12.75">
      <c r="B175" s="16" t="s">
        <v>100</v>
      </c>
      <c r="C175" s="16" t="s">
        <v>245</v>
      </c>
      <c r="D175" s="16"/>
      <c r="E175" s="26">
        <v>50</v>
      </c>
      <c r="F175" s="62">
        <v>1.7</v>
      </c>
      <c r="G175" s="84">
        <v>85</v>
      </c>
      <c r="H175" s="26">
        <v>0.33</v>
      </c>
      <c r="I175" s="84">
        <f t="shared" si="4"/>
        <v>28.05</v>
      </c>
    </row>
    <row r="176" spans="2:9" ht="12.75">
      <c r="B176" s="14"/>
      <c r="C176" s="14"/>
      <c r="D176" s="14"/>
      <c r="E176" s="14"/>
      <c r="F176" s="63"/>
      <c r="G176" s="19"/>
      <c r="H176" s="14"/>
      <c r="I176" s="19"/>
    </row>
    <row r="177" spans="2:9" ht="24">
      <c r="B177" s="51" t="s">
        <v>101</v>
      </c>
      <c r="C177" s="51" t="s">
        <v>102</v>
      </c>
      <c r="D177" s="51"/>
      <c r="E177" s="52">
        <v>88</v>
      </c>
      <c r="F177" s="68">
        <v>1</v>
      </c>
      <c r="G177" s="31">
        <f>(E177*F177)</f>
        <v>88</v>
      </c>
      <c r="H177" s="52">
        <v>0.33</v>
      </c>
      <c r="I177" s="31">
        <f t="shared" si="4"/>
        <v>29.040000000000003</v>
      </c>
    </row>
    <row r="178" spans="2:9" ht="15.75">
      <c r="B178" s="54"/>
      <c r="C178" s="55"/>
      <c r="D178" s="55"/>
      <c r="E178" s="55"/>
      <c r="F178" s="61"/>
      <c r="G178" s="55"/>
      <c r="H178" s="55"/>
      <c r="I178" s="55"/>
    </row>
    <row r="179" spans="2:9" ht="15.75">
      <c r="B179" s="9"/>
      <c r="C179" s="10"/>
      <c r="D179" s="10"/>
      <c r="E179" s="10"/>
      <c r="F179" s="10"/>
      <c r="G179" s="10"/>
      <c r="H179" s="10"/>
      <c r="I179" s="10"/>
    </row>
    <row r="180" spans="2:9" ht="39" customHeight="1">
      <c r="B180" s="16" t="s">
        <v>1</v>
      </c>
      <c r="C180" s="16" t="s">
        <v>2</v>
      </c>
      <c r="D180" s="16" t="s">
        <v>3</v>
      </c>
      <c r="E180" s="16" t="s">
        <v>176</v>
      </c>
      <c r="F180" s="62" t="s">
        <v>234</v>
      </c>
      <c r="G180" s="16" t="s">
        <v>233</v>
      </c>
      <c r="H180" s="16" t="s">
        <v>219</v>
      </c>
      <c r="I180" s="16" t="s">
        <v>220</v>
      </c>
    </row>
    <row r="181" spans="2:9" ht="48">
      <c r="B181" s="17" t="s">
        <v>232</v>
      </c>
      <c r="C181" s="17" t="s">
        <v>71</v>
      </c>
      <c r="D181" s="17"/>
      <c r="E181" s="17"/>
      <c r="F181" s="17"/>
      <c r="G181" s="17"/>
      <c r="H181" s="17"/>
      <c r="I181" s="17"/>
    </row>
    <row r="182" spans="2:9" ht="16.5" customHeight="1">
      <c r="B182" s="32">
        <v>250.22</v>
      </c>
      <c r="C182" s="14" t="s">
        <v>103</v>
      </c>
      <c r="D182" s="14"/>
      <c r="E182" s="20">
        <v>97</v>
      </c>
      <c r="F182" s="63">
        <v>1</v>
      </c>
      <c r="G182" s="20">
        <f>(E182*F182)</f>
        <v>97</v>
      </c>
      <c r="H182" s="20">
        <v>0.33</v>
      </c>
      <c r="I182" s="19">
        <f>(G182*H182)</f>
        <v>32.01</v>
      </c>
    </row>
    <row r="183" spans="2:9" ht="12.75">
      <c r="B183" s="14"/>
      <c r="C183" s="14"/>
      <c r="D183" s="14"/>
      <c r="E183" s="14"/>
      <c r="F183" s="63"/>
      <c r="G183" s="20"/>
      <c r="H183" s="14"/>
      <c r="I183" s="19"/>
    </row>
    <row r="184" spans="2:9" ht="24">
      <c r="B184" s="14" t="s">
        <v>205</v>
      </c>
      <c r="C184" s="14" t="s">
        <v>104</v>
      </c>
      <c r="D184" s="14"/>
      <c r="E184" s="20">
        <v>57</v>
      </c>
      <c r="F184" s="63">
        <v>1</v>
      </c>
      <c r="G184" s="20">
        <f>(E184*F184)</f>
        <v>57</v>
      </c>
      <c r="H184" s="20">
        <v>0.5</v>
      </c>
      <c r="I184" s="19">
        <f>(G184*H184)</f>
        <v>28.5</v>
      </c>
    </row>
    <row r="185" spans="2:9" ht="12.75">
      <c r="B185" s="14"/>
      <c r="C185" s="14"/>
      <c r="D185" s="14"/>
      <c r="E185" s="20"/>
      <c r="F185" s="63"/>
      <c r="G185" s="20"/>
      <c r="H185" s="20"/>
      <c r="I185" s="19"/>
    </row>
    <row r="186" spans="2:9" ht="12.75">
      <c r="B186" s="77"/>
      <c r="C186" s="77"/>
      <c r="D186" s="77"/>
      <c r="E186" s="99"/>
      <c r="F186" s="64"/>
      <c r="G186" s="100"/>
      <c r="H186" s="100"/>
      <c r="I186" s="31"/>
    </row>
    <row r="187" spans="2:9" ht="36">
      <c r="B187" s="86">
        <v>250.55</v>
      </c>
      <c r="C187" s="16" t="s">
        <v>261</v>
      </c>
      <c r="D187" s="16"/>
      <c r="E187" s="84">
        <v>1765</v>
      </c>
      <c r="F187" s="87">
        <v>1</v>
      </c>
      <c r="G187" s="26">
        <f aca="true" t="shared" si="5" ref="G187:G193">(E187*F187)</f>
        <v>1765</v>
      </c>
      <c r="H187" s="26">
        <v>0.25</v>
      </c>
      <c r="I187" s="26">
        <f aca="true" t="shared" si="6" ref="I187:I193">(G187*H187)</f>
        <v>441.25</v>
      </c>
    </row>
    <row r="188" spans="2:9" ht="12.75">
      <c r="B188" s="16"/>
      <c r="C188" s="16"/>
      <c r="D188" s="16"/>
      <c r="E188" s="26"/>
      <c r="F188" s="62"/>
      <c r="G188" s="26"/>
      <c r="H188" s="26"/>
      <c r="I188" s="26"/>
    </row>
    <row r="189" spans="2:9" ht="24">
      <c r="B189" s="16" t="s">
        <v>262</v>
      </c>
      <c r="C189" s="16" t="s">
        <v>263</v>
      </c>
      <c r="D189" s="16"/>
      <c r="E189" s="26">
        <v>88</v>
      </c>
      <c r="F189" s="62">
        <v>1</v>
      </c>
      <c r="G189" s="26">
        <f t="shared" si="5"/>
        <v>88</v>
      </c>
      <c r="H189" s="26">
        <v>2</v>
      </c>
      <c r="I189" s="26">
        <f t="shared" si="6"/>
        <v>176</v>
      </c>
    </row>
    <row r="190" spans="2:9" ht="12" customHeight="1">
      <c r="B190" s="16"/>
      <c r="C190" s="16"/>
      <c r="D190" s="16"/>
      <c r="E190" s="26"/>
      <c r="F190" s="62"/>
      <c r="G190" s="26"/>
      <c r="H190" s="26"/>
      <c r="I190" s="26"/>
    </row>
    <row r="191" spans="2:9" ht="24">
      <c r="B191" s="16" t="s">
        <v>266</v>
      </c>
      <c r="C191" s="16" t="s">
        <v>264</v>
      </c>
      <c r="D191" s="16"/>
      <c r="E191" s="26">
        <v>300</v>
      </c>
      <c r="F191" s="62">
        <v>1</v>
      </c>
      <c r="G191" s="26">
        <f t="shared" si="5"/>
        <v>300</v>
      </c>
      <c r="H191" s="26">
        <v>0.08</v>
      </c>
      <c r="I191" s="26">
        <f t="shared" si="6"/>
        <v>24</v>
      </c>
    </row>
    <row r="192" spans="2:9" ht="12.75">
      <c r="B192" s="16"/>
      <c r="C192" s="16"/>
      <c r="D192" s="16"/>
      <c r="E192" s="26"/>
      <c r="F192" s="62"/>
      <c r="G192" s="26"/>
      <c r="H192" s="26"/>
      <c r="I192" s="26"/>
    </row>
    <row r="193" spans="1:9" ht="24.75" customHeight="1">
      <c r="A193" s="93"/>
      <c r="B193" s="16" t="s">
        <v>253</v>
      </c>
      <c r="C193" s="16" t="s">
        <v>265</v>
      </c>
      <c r="D193" s="16" t="s">
        <v>14</v>
      </c>
      <c r="E193" s="84">
        <v>1000</v>
      </c>
      <c r="F193" s="62">
        <v>1</v>
      </c>
      <c r="G193" s="26">
        <f t="shared" si="5"/>
        <v>1000</v>
      </c>
      <c r="H193" s="26">
        <v>0.02</v>
      </c>
      <c r="I193" s="26">
        <f t="shared" si="6"/>
        <v>20</v>
      </c>
    </row>
    <row r="194" spans="2:9" ht="12.75">
      <c r="B194" s="77"/>
      <c r="C194" s="56"/>
      <c r="D194" s="56"/>
      <c r="E194" s="57"/>
      <c r="F194" s="69"/>
      <c r="G194" s="58"/>
      <c r="H194" s="58"/>
      <c r="I194" s="57"/>
    </row>
    <row r="195" spans="2:9" ht="12.75">
      <c r="B195" s="105" t="s">
        <v>169</v>
      </c>
      <c r="C195" s="17" t="s">
        <v>164</v>
      </c>
      <c r="D195" s="22"/>
      <c r="E195" s="21">
        <f>SUM(E155:E193)</f>
        <v>235315</v>
      </c>
      <c r="F195" s="22"/>
      <c r="G195" s="21">
        <f>SUM(G155:G193)</f>
        <v>235685</v>
      </c>
      <c r="H195" s="22"/>
      <c r="I195" s="21">
        <v>19356</v>
      </c>
    </row>
    <row r="196" spans="2:9" ht="12.75">
      <c r="B196" s="112"/>
      <c r="C196" s="17" t="s">
        <v>162</v>
      </c>
      <c r="D196" s="22"/>
      <c r="E196" s="21">
        <f>E150</f>
        <v>22870</v>
      </c>
      <c r="F196" s="22"/>
      <c r="G196" s="21">
        <v>95164</v>
      </c>
      <c r="H196" s="22"/>
      <c r="I196" s="21">
        <v>52363</v>
      </c>
    </row>
    <row r="197" spans="2:9" ht="12.75">
      <c r="B197" s="113"/>
      <c r="C197" s="17" t="s">
        <v>192</v>
      </c>
      <c r="D197" s="22"/>
      <c r="E197" s="21">
        <f>SUM(E195:E196)</f>
        <v>258185</v>
      </c>
      <c r="F197" s="22"/>
      <c r="G197" s="21">
        <f>SUM(G195:G196)</f>
        <v>330849</v>
      </c>
      <c r="H197" s="22"/>
      <c r="I197" s="21">
        <f>SUM(I195:I196)</f>
        <v>71719</v>
      </c>
    </row>
    <row r="198" spans="2:9" ht="12.75">
      <c r="B198" s="12"/>
      <c r="C198" s="12"/>
      <c r="D198" s="12"/>
      <c r="E198" s="12"/>
      <c r="F198" s="12"/>
      <c r="G198" s="12"/>
      <c r="H198" s="12"/>
      <c r="I198" s="12"/>
    </row>
    <row r="199" spans="2:9" ht="12.75">
      <c r="B199" s="47"/>
      <c r="C199" s="15"/>
      <c r="D199" s="15"/>
      <c r="E199" s="15"/>
      <c r="F199" s="15"/>
      <c r="G199" s="15"/>
      <c r="H199" s="15"/>
      <c r="I199" s="15"/>
    </row>
    <row r="200" spans="2:9" ht="28.5" customHeight="1">
      <c r="B200" s="41" t="s">
        <v>1</v>
      </c>
      <c r="C200" s="41" t="s">
        <v>2</v>
      </c>
      <c r="D200" s="41" t="s">
        <v>3</v>
      </c>
      <c r="E200" s="16" t="s">
        <v>4</v>
      </c>
      <c r="F200" s="16" t="s">
        <v>218</v>
      </c>
      <c r="G200" s="16" t="s">
        <v>5</v>
      </c>
      <c r="H200" s="16" t="s">
        <v>6</v>
      </c>
      <c r="I200" s="16" t="s">
        <v>7</v>
      </c>
    </row>
    <row r="201" spans="2:9" ht="24">
      <c r="B201" s="17" t="s">
        <v>172</v>
      </c>
      <c r="C201" s="17" t="s">
        <v>224</v>
      </c>
      <c r="D201" s="18"/>
      <c r="E201" s="18"/>
      <c r="F201" s="18"/>
      <c r="G201" s="18"/>
      <c r="H201" s="18"/>
      <c r="I201" s="18"/>
    </row>
    <row r="202" spans="2:9" ht="12.75">
      <c r="B202" s="114" t="s">
        <v>105</v>
      </c>
      <c r="C202" s="114" t="s">
        <v>216</v>
      </c>
      <c r="D202" s="114" t="s">
        <v>17</v>
      </c>
      <c r="E202" s="118" t="s">
        <v>18</v>
      </c>
      <c r="F202" s="119"/>
      <c r="G202" s="119"/>
      <c r="H202" s="119"/>
      <c r="I202" s="120"/>
    </row>
    <row r="203" spans="2:9" ht="23.25" customHeight="1">
      <c r="B203" s="117"/>
      <c r="C203" s="115"/>
      <c r="D203" s="117"/>
      <c r="E203" s="121"/>
      <c r="F203" s="122"/>
      <c r="G203" s="122"/>
      <c r="H203" s="122"/>
      <c r="I203" s="123"/>
    </row>
    <row r="204" spans="2:9" ht="12.75">
      <c r="B204" s="14"/>
      <c r="C204" s="14"/>
      <c r="D204" s="14"/>
      <c r="E204" s="20"/>
      <c r="F204" s="20"/>
      <c r="G204" s="20"/>
      <c r="H204" s="20"/>
      <c r="I204" s="19"/>
    </row>
    <row r="205" spans="2:9" ht="14.25" customHeight="1">
      <c r="B205" s="14" t="s">
        <v>106</v>
      </c>
      <c r="C205" s="14" t="s">
        <v>107</v>
      </c>
      <c r="D205" s="14"/>
      <c r="E205" s="20">
        <v>56</v>
      </c>
      <c r="F205" s="20">
        <v>1</v>
      </c>
      <c r="G205" s="20">
        <f aca="true" t="shared" si="7" ref="G205:G214">(E205*F205)</f>
        <v>56</v>
      </c>
      <c r="H205" s="20">
        <v>2</v>
      </c>
      <c r="I205" s="19">
        <f>(G205*H205)</f>
        <v>112</v>
      </c>
    </row>
    <row r="206" spans="2:9" ht="12.75">
      <c r="B206" s="14"/>
      <c r="C206" s="14"/>
      <c r="D206" s="14"/>
      <c r="E206" s="20"/>
      <c r="F206" s="20"/>
      <c r="G206" s="20"/>
      <c r="H206" s="20"/>
      <c r="I206" s="19"/>
    </row>
    <row r="207" spans="2:9" ht="12.75">
      <c r="B207" s="14" t="s">
        <v>108</v>
      </c>
      <c r="C207" s="14" t="s">
        <v>109</v>
      </c>
      <c r="D207" s="14"/>
      <c r="E207" s="20">
        <v>2</v>
      </c>
      <c r="F207" s="20">
        <v>1</v>
      </c>
      <c r="G207" s="20">
        <f t="shared" si="7"/>
        <v>2</v>
      </c>
      <c r="H207" s="20">
        <v>0.5</v>
      </c>
      <c r="I207" s="19">
        <f>(G207*H207)</f>
        <v>1</v>
      </c>
    </row>
    <row r="208" spans="2:9" ht="12.75">
      <c r="B208" s="14"/>
      <c r="C208" s="14"/>
      <c r="D208" s="14"/>
      <c r="E208" s="20"/>
      <c r="F208" s="20"/>
      <c r="G208" s="20"/>
      <c r="H208" s="20"/>
      <c r="I208" s="19"/>
    </row>
    <row r="209" spans="2:9" ht="12.75" customHeight="1">
      <c r="B209" s="14" t="s">
        <v>110</v>
      </c>
      <c r="C209" s="14" t="s">
        <v>111</v>
      </c>
      <c r="D209" s="14"/>
      <c r="E209" s="20">
        <v>100</v>
      </c>
      <c r="F209" s="20">
        <v>1</v>
      </c>
      <c r="G209" s="20">
        <f t="shared" si="7"/>
        <v>100</v>
      </c>
      <c r="H209" s="20">
        <v>8</v>
      </c>
      <c r="I209" s="19">
        <f>(G209*H209)</f>
        <v>800</v>
      </c>
    </row>
    <row r="210" spans="2:9" ht="12.75">
      <c r="B210" s="14"/>
      <c r="C210" s="14"/>
      <c r="D210" s="14"/>
      <c r="E210" s="20"/>
      <c r="F210" s="20"/>
      <c r="G210" s="20"/>
      <c r="H210" s="20"/>
      <c r="I210" s="19"/>
    </row>
    <row r="211" spans="2:9" ht="12.75">
      <c r="B211" s="14" t="s">
        <v>112</v>
      </c>
      <c r="C211" s="14" t="s">
        <v>113</v>
      </c>
      <c r="D211" s="14"/>
      <c r="E211" s="20">
        <v>56</v>
      </c>
      <c r="F211" s="20">
        <v>0.25</v>
      </c>
      <c r="G211" s="20">
        <f t="shared" si="7"/>
        <v>14</v>
      </c>
      <c r="H211" s="20">
        <v>19</v>
      </c>
      <c r="I211" s="19">
        <f>(G211*H211)</f>
        <v>266</v>
      </c>
    </row>
    <row r="212" spans="2:9" ht="12.75">
      <c r="B212" s="14"/>
      <c r="C212" s="14"/>
      <c r="D212" s="14"/>
      <c r="E212" s="20"/>
      <c r="F212" s="20"/>
      <c r="G212" s="20"/>
      <c r="H212" s="20"/>
      <c r="I212" s="19"/>
    </row>
    <row r="213" spans="2:9" ht="24.75" customHeight="1">
      <c r="B213" s="14" t="s">
        <v>161</v>
      </c>
      <c r="C213" s="14" t="s">
        <v>114</v>
      </c>
      <c r="D213" s="14" t="s">
        <v>115</v>
      </c>
      <c r="E213" s="20">
        <v>55</v>
      </c>
      <c r="F213" s="20">
        <v>5</v>
      </c>
      <c r="G213" s="20">
        <f t="shared" si="7"/>
        <v>275</v>
      </c>
      <c r="H213" s="20">
        <v>3.5</v>
      </c>
      <c r="I213" s="19">
        <f>(G213*H213)</f>
        <v>962.5</v>
      </c>
    </row>
    <row r="214" spans="2:9" ht="17.25" customHeight="1">
      <c r="B214" s="14" t="s">
        <v>116</v>
      </c>
      <c r="C214" s="14" t="s">
        <v>117</v>
      </c>
      <c r="D214" s="14"/>
      <c r="E214" s="20">
        <v>56</v>
      </c>
      <c r="F214" s="20">
        <v>1</v>
      </c>
      <c r="G214" s="20">
        <f t="shared" si="7"/>
        <v>56</v>
      </c>
      <c r="H214" s="20">
        <v>2</v>
      </c>
      <c r="I214" s="19">
        <f>(G214*H214)</f>
        <v>112</v>
      </c>
    </row>
    <row r="215" spans="2:9" ht="12.75">
      <c r="B215" s="16"/>
      <c r="C215" s="16"/>
      <c r="D215" s="16"/>
      <c r="E215" s="26"/>
      <c r="F215" s="26"/>
      <c r="G215" s="26"/>
      <c r="H215" s="26"/>
      <c r="I215" s="84"/>
    </row>
    <row r="216" spans="2:9" ht="12.75">
      <c r="B216" s="37" t="s">
        <v>170</v>
      </c>
      <c r="C216" s="37" t="s">
        <v>223</v>
      </c>
      <c r="D216" s="39"/>
      <c r="E216" s="45">
        <f>SUM(E205:E214)</f>
        <v>325</v>
      </c>
      <c r="F216" s="45"/>
      <c r="G216" s="45">
        <f>SUM(G205:G214)</f>
        <v>503</v>
      </c>
      <c r="H216" s="45"/>
      <c r="I216" s="40">
        <f>SUM(I205:I214)</f>
        <v>2253.5</v>
      </c>
    </row>
    <row r="217" spans="2:9" ht="12.75">
      <c r="B217" s="46"/>
      <c r="C217" s="46"/>
      <c r="D217" s="46"/>
      <c r="E217" s="46"/>
      <c r="F217" s="46"/>
      <c r="G217" s="46"/>
      <c r="H217" s="46"/>
      <c r="I217" s="46"/>
    </row>
    <row r="218" spans="2:9" ht="13.5">
      <c r="B218" s="42"/>
      <c r="C218" s="12"/>
      <c r="D218" s="12"/>
      <c r="E218" s="12"/>
      <c r="F218" s="12"/>
      <c r="G218" s="12"/>
      <c r="H218" s="12"/>
      <c r="I218" s="12"/>
    </row>
    <row r="219" spans="2:9" ht="36.75" customHeight="1">
      <c r="B219" s="16" t="s">
        <v>1</v>
      </c>
      <c r="C219" s="16" t="s">
        <v>2</v>
      </c>
      <c r="D219" s="16" t="s">
        <v>3</v>
      </c>
      <c r="E219" s="16" t="s">
        <v>176</v>
      </c>
      <c r="F219" s="62" t="s">
        <v>234</v>
      </c>
      <c r="G219" s="16" t="s">
        <v>233</v>
      </c>
      <c r="H219" s="16" t="s">
        <v>219</v>
      </c>
      <c r="I219" s="16" t="s">
        <v>220</v>
      </c>
    </row>
    <row r="220" spans="2:9" ht="36">
      <c r="B220" s="17" t="s">
        <v>171</v>
      </c>
      <c r="C220" s="17" t="s">
        <v>224</v>
      </c>
      <c r="D220" s="18"/>
      <c r="E220" s="22"/>
      <c r="F220" s="22"/>
      <c r="G220" s="22"/>
      <c r="H220" s="22"/>
      <c r="I220" s="22"/>
    </row>
    <row r="221" spans="2:9" ht="16.5" customHeight="1">
      <c r="B221" s="14" t="s">
        <v>210</v>
      </c>
      <c r="C221" s="14" t="s">
        <v>118</v>
      </c>
      <c r="D221" s="14"/>
      <c r="E221" s="20">
        <v>56</v>
      </c>
      <c r="F221" s="63">
        <v>1</v>
      </c>
      <c r="G221" s="19">
        <f aca="true" t="shared" si="8" ref="G221:G234">(E221*F221)</f>
        <v>56</v>
      </c>
      <c r="H221" s="20">
        <v>0.08</v>
      </c>
      <c r="I221" s="19">
        <f>(G221*H221)</f>
        <v>4.48</v>
      </c>
    </row>
    <row r="222" spans="2:9" ht="12.75">
      <c r="B222" s="14"/>
      <c r="C222" s="14"/>
      <c r="D222" s="14"/>
      <c r="E222" s="20"/>
      <c r="F222" s="63"/>
      <c r="G222" s="19"/>
      <c r="H222" s="20"/>
      <c r="I222" s="19"/>
    </row>
    <row r="223" spans="2:9" ht="26.25" customHeight="1">
      <c r="B223" s="14" t="s">
        <v>211</v>
      </c>
      <c r="C223" s="14" t="s">
        <v>119</v>
      </c>
      <c r="D223" s="14"/>
      <c r="E223" s="19">
        <v>1600</v>
      </c>
      <c r="F223" s="63">
        <v>1</v>
      </c>
      <c r="G223" s="19">
        <f t="shared" si="8"/>
        <v>1600</v>
      </c>
      <c r="H223" s="20">
        <v>0.08</v>
      </c>
      <c r="I223" s="19">
        <f>(G223*H223)</f>
        <v>128</v>
      </c>
    </row>
    <row r="224" spans="2:9" ht="12.75">
      <c r="B224" s="14"/>
      <c r="C224" s="14"/>
      <c r="D224" s="14"/>
      <c r="E224" s="14"/>
      <c r="F224" s="63"/>
      <c r="G224" s="19"/>
      <c r="H224" s="14"/>
      <c r="I224" s="19"/>
    </row>
    <row r="225" spans="2:9" ht="24">
      <c r="B225" s="14" t="s">
        <v>106</v>
      </c>
      <c r="C225" s="14" t="s">
        <v>120</v>
      </c>
      <c r="D225" s="14"/>
      <c r="E225" s="20">
        <v>56</v>
      </c>
      <c r="F225" s="63">
        <v>1</v>
      </c>
      <c r="G225" s="19">
        <f t="shared" si="8"/>
        <v>56</v>
      </c>
      <c r="H225" s="20">
        <v>0.33</v>
      </c>
      <c r="I225" s="19">
        <f>(G225*H225)</f>
        <v>18.48</v>
      </c>
    </row>
    <row r="226" spans="2:9" ht="12.75" customHeight="1">
      <c r="B226" s="14"/>
      <c r="C226" s="14"/>
      <c r="D226" s="14"/>
      <c r="E226" s="14"/>
      <c r="F226" s="63"/>
      <c r="G226" s="19"/>
      <c r="H226" s="14"/>
      <c r="I226" s="19"/>
    </row>
    <row r="227" spans="2:9" ht="12.75">
      <c r="B227" s="14" t="s">
        <v>121</v>
      </c>
      <c r="C227" s="14" t="s">
        <v>122</v>
      </c>
      <c r="D227" s="14"/>
      <c r="E227" s="20">
        <v>2</v>
      </c>
      <c r="F227" s="63">
        <v>1</v>
      </c>
      <c r="G227" s="19">
        <f t="shared" si="8"/>
        <v>2</v>
      </c>
      <c r="H227" s="20">
        <v>0.08</v>
      </c>
      <c r="I227" s="19">
        <f>(G227*H227)</f>
        <v>0.16</v>
      </c>
    </row>
    <row r="228" spans="2:9" ht="12.75">
      <c r="B228" s="14"/>
      <c r="C228" s="14"/>
      <c r="D228" s="14"/>
      <c r="E228" s="14"/>
      <c r="F228" s="63"/>
      <c r="G228" s="19"/>
      <c r="H228" s="14"/>
      <c r="I228" s="19"/>
    </row>
    <row r="229" spans="2:9" ht="12.75">
      <c r="B229" s="14" t="s">
        <v>123</v>
      </c>
      <c r="C229" s="14" t="s">
        <v>124</v>
      </c>
      <c r="D229" s="14"/>
      <c r="E229" s="20">
        <v>56</v>
      </c>
      <c r="F229" s="63">
        <v>1</v>
      </c>
      <c r="G229" s="19">
        <f t="shared" si="8"/>
        <v>56</v>
      </c>
      <c r="H229" s="20">
        <v>2</v>
      </c>
      <c r="I229" s="19">
        <f>(G229*H229)</f>
        <v>112</v>
      </c>
    </row>
    <row r="230" spans="2:9" ht="12.75">
      <c r="B230" s="14"/>
      <c r="C230" s="14"/>
      <c r="D230" s="14"/>
      <c r="E230" s="14"/>
      <c r="F230" s="63"/>
      <c r="G230" s="19"/>
      <c r="H230" s="14"/>
      <c r="I230" s="19"/>
    </row>
    <row r="231" spans="2:9" ht="24">
      <c r="B231" s="14" t="s">
        <v>212</v>
      </c>
      <c r="C231" s="14" t="s">
        <v>180</v>
      </c>
      <c r="D231" s="14"/>
      <c r="E231" s="20">
        <v>56</v>
      </c>
      <c r="F231" s="63">
        <v>1</v>
      </c>
      <c r="G231" s="19">
        <f t="shared" si="8"/>
        <v>56</v>
      </c>
      <c r="H231" s="20">
        <v>5.67</v>
      </c>
      <c r="I231" s="19">
        <f>(G231*H231)</f>
        <v>317.52</v>
      </c>
    </row>
    <row r="232" spans="2:9" ht="24.75" customHeight="1">
      <c r="B232" s="14" t="s">
        <v>213</v>
      </c>
      <c r="C232" s="14" t="s">
        <v>125</v>
      </c>
      <c r="D232" s="14"/>
      <c r="E232" s="20">
        <v>56</v>
      </c>
      <c r="F232" s="63">
        <v>1</v>
      </c>
      <c r="G232" s="19">
        <f t="shared" si="8"/>
        <v>56</v>
      </c>
      <c r="H232" s="20">
        <v>0.33</v>
      </c>
      <c r="I232" s="19">
        <f>(G232*H232)</f>
        <v>18.48</v>
      </c>
    </row>
    <row r="233" spans="2:9" ht="13.5" customHeight="1">
      <c r="B233" s="14"/>
      <c r="C233" s="14"/>
      <c r="D233" s="14"/>
      <c r="E233" s="14"/>
      <c r="F233" s="63"/>
      <c r="G233" s="19"/>
      <c r="H233" s="14"/>
      <c r="I233" s="19"/>
    </row>
    <row r="234" spans="2:9" ht="27" customHeight="1">
      <c r="B234" s="14" t="s">
        <v>214</v>
      </c>
      <c r="C234" s="14" t="s">
        <v>126</v>
      </c>
      <c r="D234" s="14"/>
      <c r="E234" s="19">
        <v>1600</v>
      </c>
      <c r="F234" s="63">
        <v>1</v>
      </c>
      <c r="G234" s="19">
        <f t="shared" si="8"/>
        <v>1600</v>
      </c>
      <c r="H234" s="20">
        <v>419.9</v>
      </c>
      <c r="I234" s="19">
        <f>(G234*H234)</f>
        <v>671840</v>
      </c>
    </row>
    <row r="235" spans="2:9" ht="12.75">
      <c r="B235" s="14"/>
      <c r="C235" s="14"/>
      <c r="D235" s="14"/>
      <c r="E235" s="14"/>
      <c r="F235" s="63"/>
      <c r="G235" s="14"/>
      <c r="H235" s="14"/>
      <c r="I235" s="14"/>
    </row>
    <row r="236" spans="2:9" ht="12.75">
      <c r="B236" s="105" t="s">
        <v>170</v>
      </c>
      <c r="C236" s="17" t="s">
        <v>164</v>
      </c>
      <c r="D236" s="18"/>
      <c r="E236" s="21">
        <f>SUM(E221:E234)</f>
        <v>3482</v>
      </c>
      <c r="F236" s="18"/>
      <c r="G236" s="21">
        <f>SUM(G221:G234)</f>
        <v>3482</v>
      </c>
      <c r="H236" s="18"/>
      <c r="I236" s="21">
        <v>672438</v>
      </c>
    </row>
    <row r="237" spans="2:9" ht="12.75">
      <c r="B237" s="130"/>
      <c r="C237" s="37" t="s">
        <v>162</v>
      </c>
      <c r="D237" s="39"/>
      <c r="E237" s="40">
        <f>E216</f>
        <v>325</v>
      </c>
      <c r="F237" s="39"/>
      <c r="G237" s="40">
        <f>G216</f>
        <v>503</v>
      </c>
      <c r="H237" s="39"/>
      <c r="I237" s="40">
        <f>I216</f>
        <v>2253.5</v>
      </c>
    </row>
    <row r="238" spans="2:9" ht="15" customHeight="1">
      <c r="B238" s="131"/>
      <c r="C238" s="38" t="s">
        <v>192</v>
      </c>
      <c r="D238" s="48"/>
      <c r="E238" s="49">
        <f>SUM(E236:E237)</f>
        <v>3807</v>
      </c>
      <c r="F238" s="48"/>
      <c r="G238" s="49">
        <f>SUM(G236:G237)</f>
        <v>3985</v>
      </c>
      <c r="H238" s="48"/>
      <c r="I238" s="137">
        <f>SUM(I236:I237)</f>
        <v>674691.5</v>
      </c>
    </row>
    <row r="239" spans="2:9" ht="11.25" customHeight="1">
      <c r="B239" s="46"/>
      <c r="C239" s="46"/>
      <c r="D239" s="46"/>
      <c r="E239" s="46"/>
      <c r="F239" s="46"/>
      <c r="G239" s="46"/>
      <c r="H239" s="46"/>
      <c r="I239" s="46"/>
    </row>
    <row r="240" spans="2:9" ht="11.25" customHeight="1">
      <c r="B240" s="50"/>
      <c r="C240" s="15"/>
      <c r="D240" s="15"/>
      <c r="E240" s="15"/>
      <c r="F240" s="15"/>
      <c r="G240" s="15"/>
      <c r="H240" s="15"/>
      <c r="I240" s="15"/>
    </row>
    <row r="241" spans="2:9" ht="26.25" customHeight="1">
      <c r="B241" s="41" t="s">
        <v>1</v>
      </c>
      <c r="C241" s="41" t="s">
        <v>2</v>
      </c>
      <c r="D241" s="41" t="s">
        <v>3</v>
      </c>
      <c r="E241" s="16" t="s">
        <v>4</v>
      </c>
      <c r="F241" s="16" t="s">
        <v>218</v>
      </c>
      <c r="G241" s="16" t="s">
        <v>5</v>
      </c>
      <c r="H241" s="16" t="s">
        <v>6</v>
      </c>
      <c r="I241" s="16" t="s">
        <v>7</v>
      </c>
    </row>
    <row r="242" spans="2:9" ht="60">
      <c r="B242" s="17" t="s">
        <v>173</v>
      </c>
      <c r="C242" s="17" t="s">
        <v>236</v>
      </c>
      <c r="D242" s="17"/>
      <c r="E242" s="17"/>
      <c r="F242" s="17"/>
      <c r="G242" s="17"/>
      <c r="H242" s="17"/>
      <c r="I242" s="17"/>
    </row>
    <row r="243" spans="2:9" ht="26.25" customHeight="1">
      <c r="B243" s="14" t="s">
        <v>127</v>
      </c>
      <c r="C243" s="14" t="s">
        <v>128</v>
      </c>
      <c r="D243" s="14"/>
      <c r="E243" s="20">
        <v>97</v>
      </c>
      <c r="F243" s="20">
        <v>0.25</v>
      </c>
      <c r="G243" s="20">
        <f aca="true" t="shared" si="9" ref="G243:G251">(E243*F243)</f>
        <v>24.25</v>
      </c>
      <c r="H243" s="20">
        <v>3</v>
      </c>
      <c r="I243" s="19">
        <v>72</v>
      </c>
    </row>
    <row r="244" spans="2:9" ht="12.75">
      <c r="B244" s="14"/>
      <c r="C244" s="14"/>
      <c r="D244" s="14"/>
      <c r="E244" s="14"/>
      <c r="F244" s="14"/>
      <c r="G244" s="20"/>
      <c r="H244" s="14"/>
      <c r="I244" s="19"/>
    </row>
    <row r="245" spans="2:9" ht="24">
      <c r="B245" s="14" t="s">
        <v>129</v>
      </c>
      <c r="C245" s="14" t="s">
        <v>130</v>
      </c>
      <c r="D245" s="14"/>
      <c r="E245" s="19">
        <v>4567</v>
      </c>
      <c r="F245" s="20">
        <v>1</v>
      </c>
      <c r="G245" s="19">
        <f t="shared" si="9"/>
        <v>4567</v>
      </c>
      <c r="H245" s="20">
        <v>0.51</v>
      </c>
      <c r="I245" s="19">
        <f>(G245*H245)</f>
        <v>2329.17</v>
      </c>
    </row>
    <row r="246" spans="2:9" ht="12.75">
      <c r="B246" s="14"/>
      <c r="C246" s="14"/>
      <c r="D246" s="14"/>
      <c r="E246" s="14"/>
      <c r="F246" s="14"/>
      <c r="G246" s="19"/>
      <c r="H246" s="14"/>
      <c r="I246" s="19"/>
    </row>
    <row r="247" spans="2:9" ht="12.75">
      <c r="B247" s="14" t="s">
        <v>131</v>
      </c>
      <c r="C247" s="14" t="s">
        <v>132</v>
      </c>
      <c r="D247" s="14"/>
      <c r="E247" s="20">
        <v>23</v>
      </c>
      <c r="F247" s="20">
        <v>1</v>
      </c>
      <c r="G247" s="19">
        <f t="shared" si="9"/>
        <v>23</v>
      </c>
      <c r="H247" s="20">
        <v>1</v>
      </c>
      <c r="I247" s="19">
        <f>(G247*H247)</f>
        <v>23</v>
      </c>
    </row>
    <row r="248" spans="2:9" ht="12.75">
      <c r="B248" s="14"/>
      <c r="C248" s="14"/>
      <c r="D248" s="14"/>
      <c r="E248" s="14"/>
      <c r="F248" s="14"/>
      <c r="G248" s="19"/>
      <c r="H248" s="14"/>
      <c r="I248" s="19"/>
    </row>
    <row r="249" spans="2:9" ht="24.75" customHeight="1">
      <c r="B249" s="14" t="s">
        <v>133</v>
      </c>
      <c r="C249" s="14" t="s">
        <v>134</v>
      </c>
      <c r="D249" s="14" t="s">
        <v>135</v>
      </c>
      <c r="E249" s="20">
        <v>97</v>
      </c>
      <c r="F249" s="20">
        <v>12</v>
      </c>
      <c r="G249" s="19">
        <f t="shared" si="9"/>
        <v>1164</v>
      </c>
      <c r="H249" s="20">
        <v>2.5</v>
      </c>
      <c r="I249" s="19">
        <f>(G249*H249)</f>
        <v>2910</v>
      </c>
    </row>
    <row r="250" spans="2:9" ht="12.75">
      <c r="B250" s="14"/>
      <c r="C250" s="14"/>
      <c r="D250" s="14"/>
      <c r="E250" s="14"/>
      <c r="F250" s="14"/>
      <c r="G250" s="19"/>
      <c r="H250" s="14"/>
      <c r="I250" s="19"/>
    </row>
    <row r="251" spans="1:9" ht="26.25" customHeight="1">
      <c r="A251" s="73"/>
      <c r="B251" s="14" t="s">
        <v>136</v>
      </c>
      <c r="C251" s="51" t="s">
        <v>217</v>
      </c>
      <c r="D251" s="14" t="s">
        <v>137</v>
      </c>
      <c r="E251" s="20">
        <v>150</v>
      </c>
      <c r="F251" s="20">
        <v>1</v>
      </c>
      <c r="G251" s="31">
        <f t="shared" si="9"/>
        <v>150</v>
      </c>
      <c r="H251" s="20">
        <v>0.25</v>
      </c>
      <c r="I251" s="31">
        <f>(G251*H251)</f>
        <v>37.5</v>
      </c>
    </row>
    <row r="252" spans="2:9" ht="12.75">
      <c r="B252" s="14"/>
      <c r="C252" s="14"/>
      <c r="D252" s="14"/>
      <c r="E252" s="14"/>
      <c r="F252" s="14"/>
      <c r="G252" s="65"/>
      <c r="H252" s="14"/>
      <c r="I252" s="65"/>
    </row>
    <row r="253" spans="2:9" ht="24.75" customHeight="1">
      <c r="B253" s="37" t="s">
        <v>174</v>
      </c>
      <c r="C253" s="37" t="s">
        <v>162</v>
      </c>
      <c r="D253" s="37"/>
      <c r="E253" s="40">
        <f>SUM(E243:E252)</f>
        <v>4934</v>
      </c>
      <c r="F253" s="43"/>
      <c r="G253" s="40">
        <f>SUM(G243:G252)</f>
        <v>5928.25</v>
      </c>
      <c r="H253" s="43"/>
      <c r="I253" s="40">
        <f>SUM(I243:I252)</f>
        <v>5371.67</v>
      </c>
    </row>
    <row r="254" spans="2:9" ht="12" customHeight="1">
      <c r="B254" s="46"/>
      <c r="C254" s="46"/>
      <c r="D254" s="46"/>
      <c r="E254" s="46"/>
      <c r="F254" s="46"/>
      <c r="G254" s="46"/>
      <c r="H254" s="46"/>
      <c r="I254" s="46"/>
    </row>
    <row r="255" spans="2:9" ht="15" customHeight="1">
      <c r="B255" s="50"/>
      <c r="C255" s="15"/>
      <c r="D255" s="15"/>
      <c r="E255" s="15"/>
      <c r="F255" s="15"/>
      <c r="G255" s="15"/>
      <c r="H255" s="15"/>
      <c r="I255" s="15"/>
    </row>
    <row r="256" spans="2:9" ht="38.25" customHeight="1">
      <c r="B256" s="41" t="s">
        <v>1</v>
      </c>
      <c r="C256" s="41" t="s">
        <v>2</v>
      </c>
      <c r="D256" s="41" t="s">
        <v>3</v>
      </c>
      <c r="E256" s="16" t="s">
        <v>176</v>
      </c>
      <c r="F256" s="62" t="s">
        <v>234</v>
      </c>
      <c r="G256" s="16" t="s">
        <v>233</v>
      </c>
      <c r="H256" s="16" t="s">
        <v>219</v>
      </c>
      <c r="I256" s="16" t="s">
        <v>220</v>
      </c>
    </row>
    <row r="257" spans="2:9" ht="54" customHeight="1">
      <c r="B257" s="17" t="s">
        <v>225</v>
      </c>
      <c r="C257" s="17" t="s">
        <v>235</v>
      </c>
      <c r="D257" s="18"/>
      <c r="E257" s="18"/>
      <c r="F257" s="18"/>
      <c r="G257" s="18"/>
      <c r="H257" s="18"/>
      <c r="I257" s="18"/>
    </row>
    <row r="258" spans="2:9" ht="12.75">
      <c r="B258" s="103" t="s">
        <v>138</v>
      </c>
      <c r="C258" s="14" t="s">
        <v>139</v>
      </c>
      <c r="D258" s="14"/>
      <c r="E258" s="14"/>
      <c r="F258" s="63"/>
      <c r="G258" s="14"/>
      <c r="H258" s="14"/>
      <c r="I258" s="65"/>
    </row>
    <row r="259" spans="2:9" ht="12.75">
      <c r="B259" s="103"/>
      <c r="C259" s="29" t="s">
        <v>128</v>
      </c>
      <c r="D259" s="14"/>
      <c r="E259" s="20">
        <v>97</v>
      </c>
      <c r="F259" s="63">
        <v>1</v>
      </c>
      <c r="G259" s="19">
        <f aca="true" t="shared" si="10" ref="G259:G274">(E259*F259)</f>
        <v>97</v>
      </c>
      <c r="H259" s="20">
        <v>0.08</v>
      </c>
      <c r="I259" s="19">
        <f aca="true" t="shared" si="11" ref="I259:I266">(G259*H259)</f>
        <v>7.76</v>
      </c>
    </row>
    <row r="260" spans="2:9" ht="12.75">
      <c r="B260" s="103"/>
      <c r="C260" s="29" t="s">
        <v>140</v>
      </c>
      <c r="D260" s="14"/>
      <c r="E260" s="19">
        <v>80000</v>
      </c>
      <c r="F260" s="63">
        <v>1</v>
      </c>
      <c r="G260" s="19">
        <f t="shared" si="10"/>
        <v>80000</v>
      </c>
      <c r="H260" s="20">
        <v>0.08</v>
      </c>
      <c r="I260" s="19">
        <f t="shared" si="11"/>
        <v>6400</v>
      </c>
    </row>
    <row r="261" spans="2:9" ht="24.75" customHeight="1">
      <c r="B261" s="103"/>
      <c r="C261" s="29" t="s">
        <v>141</v>
      </c>
      <c r="D261" s="14"/>
      <c r="E261" s="19">
        <v>4500</v>
      </c>
      <c r="F261" s="63">
        <v>1</v>
      </c>
      <c r="G261" s="19">
        <f t="shared" si="10"/>
        <v>4500</v>
      </c>
      <c r="H261" s="20">
        <v>0.08</v>
      </c>
      <c r="I261" s="19">
        <f t="shared" si="11"/>
        <v>360</v>
      </c>
    </row>
    <row r="262" spans="2:9" ht="24">
      <c r="B262" s="103"/>
      <c r="C262" s="29" t="s">
        <v>142</v>
      </c>
      <c r="D262" s="14"/>
      <c r="E262" s="20">
        <v>25</v>
      </c>
      <c r="F262" s="63">
        <v>1</v>
      </c>
      <c r="G262" s="19">
        <f t="shared" si="10"/>
        <v>25</v>
      </c>
      <c r="H262" s="20">
        <v>0.08</v>
      </c>
      <c r="I262" s="19">
        <f t="shared" si="11"/>
        <v>2</v>
      </c>
    </row>
    <row r="263" spans="2:9" ht="12.75">
      <c r="B263" s="103"/>
      <c r="C263" s="29" t="s">
        <v>143</v>
      </c>
      <c r="D263" s="14"/>
      <c r="E263" s="20">
        <v>97</v>
      </c>
      <c r="F263" s="63">
        <v>1</v>
      </c>
      <c r="G263" s="19">
        <f t="shared" si="10"/>
        <v>97</v>
      </c>
      <c r="H263" s="20">
        <v>0.08</v>
      </c>
      <c r="I263" s="19">
        <f t="shared" si="11"/>
        <v>7.76</v>
      </c>
    </row>
    <row r="264" spans="2:9" ht="12.75">
      <c r="B264" s="103"/>
      <c r="C264" s="29" t="s">
        <v>134</v>
      </c>
      <c r="D264" s="14"/>
      <c r="E264" s="19">
        <v>1164</v>
      </c>
      <c r="F264" s="63">
        <v>1</v>
      </c>
      <c r="G264" s="19">
        <f t="shared" si="10"/>
        <v>1164</v>
      </c>
      <c r="H264" s="20">
        <v>0.08</v>
      </c>
      <c r="I264" s="19">
        <f t="shared" si="11"/>
        <v>93.12</v>
      </c>
    </row>
    <row r="265" spans="2:9" ht="24">
      <c r="B265" s="103"/>
      <c r="C265" s="29" t="s">
        <v>144</v>
      </c>
      <c r="D265" s="14"/>
      <c r="E265" s="20">
        <v>150</v>
      </c>
      <c r="F265" s="63">
        <v>1</v>
      </c>
      <c r="G265" s="19">
        <f t="shared" si="10"/>
        <v>150</v>
      </c>
      <c r="H265" s="20">
        <v>0.08</v>
      </c>
      <c r="I265" s="19">
        <f t="shared" si="11"/>
        <v>12</v>
      </c>
    </row>
    <row r="266" spans="2:9" ht="12.75">
      <c r="B266" s="103"/>
      <c r="C266" s="29" t="s">
        <v>145</v>
      </c>
      <c r="D266" s="14"/>
      <c r="E266" s="20">
        <v>388</v>
      </c>
      <c r="F266" s="63">
        <v>1</v>
      </c>
      <c r="G266" s="19">
        <f t="shared" si="10"/>
        <v>388</v>
      </c>
      <c r="H266" s="20">
        <v>0.08</v>
      </c>
      <c r="I266" s="19">
        <f t="shared" si="11"/>
        <v>31.04</v>
      </c>
    </row>
    <row r="267" spans="2:9" ht="12.75">
      <c r="B267" s="103"/>
      <c r="C267" s="14"/>
      <c r="D267" s="14"/>
      <c r="E267" s="20"/>
      <c r="F267" s="63"/>
      <c r="G267" s="19"/>
      <c r="H267" s="20"/>
      <c r="I267" s="19"/>
    </row>
    <row r="268" spans="2:9" ht="24">
      <c r="B268" s="14" t="s">
        <v>146</v>
      </c>
      <c r="C268" s="14" t="s">
        <v>147</v>
      </c>
      <c r="D268" s="14"/>
      <c r="E268" s="20">
        <v>97</v>
      </c>
      <c r="F268" s="63">
        <v>1</v>
      </c>
      <c r="G268" s="19">
        <f t="shared" si="10"/>
        <v>97</v>
      </c>
      <c r="H268" s="20">
        <v>2</v>
      </c>
      <c r="I268" s="19">
        <f>(G268*H268)</f>
        <v>194</v>
      </c>
    </row>
    <row r="269" spans="2:9" ht="15" customHeight="1">
      <c r="B269" s="14"/>
      <c r="C269" s="14"/>
      <c r="D269" s="14"/>
      <c r="E269" s="20"/>
      <c r="F269" s="63"/>
      <c r="G269" s="19"/>
      <c r="H269" s="20"/>
      <c r="I269" s="19"/>
    </row>
    <row r="270" spans="2:9" ht="27" customHeight="1">
      <c r="B270" s="14" t="s">
        <v>148</v>
      </c>
      <c r="C270" s="14" t="s">
        <v>149</v>
      </c>
      <c r="D270" s="14"/>
      <c r="E270" s="20">
        <v>97</v>
      </c>
      <c r="F270" s="63">
        <v>1</v>
      </c>
      <c r="G270" s="19">
        <f t="shared" si="10"/>
        <v>97</v>
      </c>
      <c r="H270" s="20">
        <v>3</v>
      </c>
      <c r="I270" s="19">
        <f>(G270*H270)</f>
        <v>291</v>
      </c>
    </row>
    <row r="271" spans="2:9" ht="12.75">
      <c r="B271" s="14"/>
      <c r="C271" s="14"/>
      <c r="D271" s="14"/>
      <c r="E271" s="20"/>
      <c r="F271" s="63"/>
      <c r="G271" s="19"/>
      <c r="H271" s="20"/>
      <c r="I271" s="19"/>
    </row>
    <row r="272" spans="2:9" ht="27" customHeight="1">
      <c r="B272" s="14" t="s">
        <v>150</v>
      </c>
      <c r="C272" s="14" t="s">
        <v>151</v>
      </c>
      <c r="D272" s="14"/>
      <c r="E272" s="20">
        <v>97</v>
      </c>
      <c r="F272" s="63">
        <v>1</v>
      </c>
      <c r="G272" s="19">
        <f t="shared" si="10"/>
        <v>97</v>
      </c>
      <c r="H272" s="20">
        <v>0.25</v>
      </c>
      <c r="I272" s="19">
        <f>(G272*H272)</f>
        <v>24.25</v>
      </c>
    </row>
    <row r="273" spans="2:9" ht="12.75">
      <c r="B273" s="14"/>
      <c r="C273" s="14"/>
      <c r="D273" s="14"/>
      <c r="E273" s="20"/>
      <c r="F273" s="63"/>
      <c r="G273" s="19"/>
      <c r="H273" s="20"/>
      <c r="I273" s="19"/>
    </row>
    <row r="274" spans="2:9" ht="27.75" customHeight="1">
      <c r="B274" s="14" t="s">
        <v>152</v>
      </c>
      <c r="C274" s="14" t="s">
        <v>153</v>
      </c>
      <c r="D274" s="14"/>
      <c r="E274" s="20">
        <v>97</v>
      </c>
      <c r="F274" s="63">
        <v>1</v>
      </c>
      <c r="G274" s="19">
        <f t="shared" si="10"/>
        <v>97</v>
      </c>
      <c r="H274" s="20">
        <v>0.5</v>
      </c>
      <c r="I274" s="19">
        <f>(G274*H274)</f>
        <v>48.5</v>
      </c>
    </row>
    <row r="275" spans="2:9" ht="12.75">
      <c r="B275" s="14"/>
      <c r="C275" s="14"/>
      <c r="D275" s="14"/>
      <c r="E275" s="20"/>
      <c r="F275" s="63"/>
      <c r="G275" s="14"/>
      <c r="H275" s="20"/>
      <c r="I275" s="20"/>
    </row>
    <row r="276" spans="2:9" ht="12.75">
      <c r="B276" s="105" t="s">
        <v>175</v>
      </c>
      <c r="C276" s="17" t="s">
        <v>164</v>
      </c>
      <c r="D276" s="18"/>
      <c r="E276" s="21">
        <f>SUM(E258:E275)</f>
        <v>86809</v>
      </c>
      <c r="F276" s="18"/>
      <c r="G276" s="21">
        <f>SUM(G258:G275)</f>
        <v>86809</v>
      </c>
      <c r="H276" s="22"/>
      <c r="I276" s="21">
        <v>7472</v>
      </c>
    </row>
    <row r="277" spans="2:9" ht="12.75">
      <c r="B277" s="106"/>
      <c r="C277" s="17" t="s">
        <v>162</v>
      </c>
      <c r="D277" s="18"/>
      <c r="E277" s="21">
        <f>E253</f>
        <v>4934</v>
      </c>
      <c r="F277" s="18"/>
      <c r="G277" s="21">
        <f>G253</f>
        <v>5928.25</v>
      </c>
      <c r="H277" s="22"/>
      <c r="I277" s="21">
        <f>I253</f>
        <v>5371.67</v>
      </c>
    </row>
    <row r="278" spans="2:9" ht="12.75">
      <c r="B278" s="107"/>
      <c r="C278" s="17" t="s">
        <v>192</v>
      </c>
      <c r="D278" s="18"/>
      <c r="E278" s="21">
        <f>SUM(E276:E277)</f>
        <v>91743</v>
      </c>
      <c r="F278" s="18"/>
      <c r="G278" s="21">
        <f>SUM(G276:G277)</f>
        <v>92737.25</v>
      </c>
      <c r="H278" s="22"/>
      <c r="I278" s="21">
        <f>SUM(I276:I277)</f>
        <v>12843.67</v>
      </c>
    </row>
    <row r="279" spans="2:9" ht="12.75">
      <c r="B279" s="11"/>
      <c r="C279" s="11"/>
      <c r="D279" s="5"/>
      <c r="E279" s="6"/>
      <c r="F279" s="5"/>
      <c r="G279" s="5"/>
      <c r="H279" s="8"/>
      <c r="I279" s="6"/>
    </row>
    <row r="280" spans="2:9" ht="12.75">
      <c r="B280" s="10"/>
      <c r="C280" s="10"/>
      <c r="D280" s="5"/>
      <c r="E280" s="6"/>
      <c r="G280" s="5"/>
      <c r="H280" s="8"/>
      <c r="I280" s="6"/>
    </row>
    <row r="281" spans="2:9" ht="12.75">
      <c r="B281" s="12"/>
      <c r="C281" s="12"/>
      <c r="D281" s="12"/>
      <c r="E281" s="12"/>
      <c r="F281" s="12"/>
      <c r="G281" s="12"/>
      <c r="H281" s="12"/>
      <c r="I281" s="12"/>
    </row>
    <row r="282" spans="2:9" ht="18">
      <c r="B282" s="24"/>
      <c r="C282" s="24"/>
      <c r="D282" s="24"/>
      <c r="E282" s="33" t="s">
        <v>177</v>
      </c>
      <c r="F282" s="24"/>
      <c r="G282" s="24"/>
      <c r="H282" s="24"/>
      <c r="I282" s="24"/>
    </row>
    <row r="283" spans="2:9" ht="13.5">
      <c r="B283" s="27"/>
      <c r="C283" s="24"/>
      <c r="D283" s="24"/>
      <c r="E283" s="24"/>
      <c r="F283" s="24"/>
      <c r="G283" s="24"/>
      <c r="H283" s="24"/>
      <c r="I283" s="24"/>
    </row>
    <row r="284" spans="2:9" ht="36">
      <c r="B284" s="14"/>
      <c r="C284" s="16"/>
      <c r="D284" s="16"/>
      <c r="E284" s="16" t="s">
        <v>179</v>
      </c>
      <c r="F284" s="16"/>
      <c r="G284" s="16" t="s">
        <v>178</v>
      </c>
      <c r="H284" s="16"/>
      <c r="I284" s="16" t="s">
        <v>7</v>
      </c>
    </row>
    <row r="285" spans="2:9" ht="25.5">
      <c r="B285" s="81" t="s">
        <v>165</v>
      </c>
      <c r="C285" s="80" t="s">
        <v>221</v>
      </c>
      <c r="D285" s="78"/>
      <c r="E285" s="82">
        <f>E22</f>
        <v>15662</v>
      </c>
      <c r="F285" s="78"/>
      <c r="G285" s="82">
        <f>G22</f>
        <v>187944</v>
      </c>
      <c r="H285" s="78"/>
      <c r="I285" s="82">
        <f>I22</f>
        <v>46986</v>
      </c>
    </row>
    <row r="286" spans="2:9" ht="24.75" customHeight="1">
      <c r="B286" s="81" t="s">
        <v>166</v>
      </c>
      <c r="C286" s="80" t="s">
        <v>222</v>
      </c>
      <c r="D286" s="78"/>
      <c r="E286" s="82">
        <f>E68</f>
        <v>1038</v>
      </c>
      <c r="F286" s="78"/>
      <c r="G286" s="82">
        <f>G68</f>
        <v>1043843</v>
      </c>
      <c r="H286" s="78"/>
      <c r="I286" s="82">
        <f>I68</f>
        <v>298266.60000000003</v>
      </c>
    </row>
    <row r="287" spans="2:9" ht="25.5">
      <c r="B287" s="81" t="s">
        <v>169</v>
      </c>
      <c r="C287" s="80" t="s">
        <v>71</v>
      </c>
      <c r="D287" s="91"/>
      <c r="E287" s="92">
        <f>E197</f>
        <v>258185</v>
      </c>
      <c r="F287" s="91"/>
      <c r="G287" s="92">
        <v>330849</v>
      </c>
      <c r="H287" s="91"/>
      <c r="I287" s="92">
        <v>71719</v>
      </c>
    </row>
    <row r="288" spans="2:9" ht="25.5">
      <c r="B288" s="81" t="s">
        <v>170</v>
      </c>
      <c r="C288" s="80" t="s">
        <v>237</v>
      </c>
      <c r="D288" s="78"/>
      <c r="E288" s="82">
        <f>E238</f>
        <v>3807</v>
      </c>
      <c r="F288" s="78"/>
      <c r="G288" s="82">
        <f>G238</f>
        <v>3985</v>
      </c>
      <c r="H288" s="78"/>
      <c r="I288" s="82">
        <v>674692</v>
      </c>
    </row>
    <row r="289" spans="2:9" ht="51" customHeight="1">
      <c r="B289" s="16" t="s">
        <v>174</v>
      </c>
      <c r="C289" s="80" t="s">
        <v>238</v>
      </c>
      <c r="D289" s="78"/>
      <c r="E289" s="82">
        <f>E278</f>
        <v>91743</v>
      </c>
      <c r="F289" s="78"/>
      <c r="G289" s="82">
        <f>G278</f>
        <v>92737.25</v>
      </c>
      <c r="H289" s="78"/>
      <c r="I289" s="82">
        <f>I278</f>
        <v>12843.67</v>
      </c>
    </row>
    <row r="290" spans="2:9" ht="12.75">
      <c r="B290" s="16"/>
      <c r="C290" s="16"/>
      <c r="D290" s="16"/>
      <c r="E290" s="16"/>
      <c r="F290" s="16"/>
      <c r="G290" s="16"/>
      <c r="H290" s="16"/>
      <c r="I290" s="16"/>
    </row>
    <row r="291" spans="2:9" ht="12.75">
      <c r="B291" s="17"/>
      <c r="C291" s="59" t="s">
        <v>154</v>
      </c>
      <c r="D291" s="35"/>
      <c r="E291" s="36">
        <f>SUM(E285:E289)</f>
        <v>370435</v>
      </c>
      <c r="F291" s="34"/>
      <c r="G291" s="36">
        <f>SUM(G285:G290)</f>
        <v>1659358.25</v>
      </c>
      <c r="H291" s="34"/>
      <c r="I291" s="36">
        <v>1104508</v>
      </c>
    </row>
    <row r="292" spans="2:9" ht="24.75" customHeight="1">
      <c r="B292" s="79"/>
      <c r="C292" s="78"/>
      <c r="D292" s="78"/>
      <c r="E292" s="78"/>
      <c r="F292" s="78"/>
      <c r="G292" s="78"/>
      <c r="H292" s="78"/>
      <c r="I292" s="78"/>
    </row>
    <row r="293" ht="14.25">
      <c r="B293" s="3" t="s">
        <v>14</v>
      </c>
    </row>
    <row r="294" ht="24.75" customHeight="1"/>
  </sheetData>
  <mergeCells count="26">
    <mergeCell ref="B20:B22"/>
    <mergeCell ref="B66:B68"/>
    <mergeCell ref="E73:I73"/>
    <mergeCell ref="B258:B267"/>
    <mergeCell ref="E128:I128"/>
    <mergeCell ref="E107:I107"/>
    <mergeCell ref="B236:B238"/>
    <mergeCell ref="E109:I109"/>
    <mergeCell ref="B276:B278"/>
    <mergeCell ref="E119:I119"/>
    <mergeCell ref="E143:I143"/>
    <mergeCell ref="B195:B197"/>
    <mergeCell ref="C202:C203"/>
    <mergeCell ref="E148:I148"/>
    <mergeCell ref="D202:D203"/>
    <mergeCell ref="E202:I203"/>
    <mergeCell ref="E155:I155"/>
    <mergeCell ref="B202:B203"/>
    <mergeCell ref="E6:I6"/>
    <mergeCell ref="E145:I145"/>
    <mergeCell ref="E27:I27"/>
    <mergeCell ref="E8:I8"/>
    <mergeCell ref="E10:I10"/>
    <mergeCell ref="E11:I11"/>
    <mergeCell ref="E47:I47"/>
    <mergeCell ref="E95:I95"/>
  </mergeCells>
  <printOptions/>
  <pageMargins left="0.5" right="0.5" top="0.5" bottom="0.5" header="0.5" footer="0.5"/>
  <pageSetup horizontalDpi="600" verticalDpi="600" orientation="landscape" scale="90" r:id="rId1"/>
  <headerFooter alignWithMargins="0">
    <oddFooter>&amp;C&amp;P</oddFooter>
  </headerFooter>
  <rowBreaks count="12" manualBreakCount="12">
    <brk id="23" max="255" man="1"/>
    <brk id="54" max="255" man="1"/>
    <brk id="69" max="255" man="1"/>
    <brk id="96" max="8" man="1"/>
    <brk id="124" max="255" man="1"/>
    <brk id="151" max="255" man="1"/>
    <brk id="178" max="255" man="1"/>
    <brk id="198" max="255" man="1"/>
    <brk id="217" max="255" man="1"/>
    <brk id="239" max="255" man="1"/>
    <brk id="254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Administrator</cp:lastModifiedBy>
  <cp:lastPrinted>2006-08-11T13:17:56Z</cp:lastPrinted>
  <dcterms:created xsi:type="dcterms:W3CDTF">2006-05-22T20:07:09Z</dcterms:created>
  <dcterms:modified xsi:type="dcterms:W3CDTF">2006-08-18T13:26:47Z</dcterms:modified>
  <cp:category/>
  <cp:version/>
  <cp:contentType/>
  <cp:contentStatus/>
</cp:coreProperties>
</file>