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'Sheet1'!$A$1:$K$251</definedName>
  </definedNames>
  <calcPr fullCalcOnLoad="1"/>
</workbook>
</file>

<file path=xl/sharedStrings.xml><?xml version="1.0" encoding="utf-8"?>
<sst xmlns="http://schemas.openxmlformats.org/spreadsheetml/2006/main" count="401" uniqueCount="138">
  <si>
    <t>None= 0 Birds; Low=1-10 Birds; High=&gt;10 Birds</t>
  </si>
  <si>
    <t>Geographic Strata (Region)</t>
  </si>
  <si>
    <t>Yukon-Kuskokwim Delta</t>
  </si>
  <si>
    <t>None</t>
  </si>
  <si>
    <t>Sample</t>
  </si>
  <si>
    <t>Total</t>
  </si>
  <si>
    <t>Low</t>
  </si>
  <si>
    <t>High</t>
  </si>
  <si>
    <t>Community Total</t>
  </si>
  <si>
    <t>Census</t>
  </si>
  <si>
    <t>HHs</t>
  </si>
  <si>
    <t>Recorded</t>
  </si>
  <si>
    <t>Number</t>
  </si>
  <si>
    <t>of HHs</t>
  </si>
  <si>
    <t xml:space="preserve">   South Coast</t>
  </si>
  <si>
    <t xml:space="preserve">      Eek</t>
  </si>
  <si>
    <t xml:space="preserve">      Kipnuk</t>
  </si>
  <si>
    <t xml:space="preserve">      Tuntutuliak</t>
  </si>
  <si>
    <t xml:space="preserve">      Total households</t>
  </si>
  <si>
    <t xml:space="preserve">   Mid Coast</t>
  </si>
  <si>
    <t xml:space="preserve">      Chefornak</t>
  </si>
  <si>
    <t xml:space="preserve">      Chevak</t>
  </si>
  <si>
    <t xml:space="preserve">      Hooper Bay</t>
  </si>
  <si>
    <t xml:space="preserve">      Nightmute</t>
  </si>
  <si>
    <t xml:space="preserve">      Toksook Bay</t>
  </si>
  <si>
    <t xml:space="preserve">      Tununak</t>
  </si>
  <si>
    <t>missing</t>
  </si>
  <si>
    <t xml:space="preserve">      Total HHs, surveyed villages</t>
  </si>
  <si>
    <t xml:space="preserve">      Total HHS, unsurveyed vill</t>
  </si>
  <si>
    <t xml:space="preserve">   North Coast</t>
  </si>
  <si>
    <t xml:space="preserve">      Alakanuk</t>
  </si>
  <si>
    <t xml:space="preserve">      Kotlik</t>
  </si>
  <si>
    <t xml:space="preserve">   Kuskokwim River</t>
  </si>
  <si>
    <t xml:space="preserve">      Aniak</t>
  </si>
  <si>
    <t xml:space="preserve">      Atmautluak</t>
  </si>
  <si>
    <t xml:space="preserve">      Kasigluk</t>
  </si>
  <si>
    <t xml:space="preserve">      Kwethluk</t>
  </si>
  <si>
    <t xml:space="preserve">      Lower Kalsksag</t>
  </si>
  <si>
    <t xml:space="preserve">      Nunapitchuk</t>
  </si>
  <si>
    <t xml:space="preserve">      Oscarville</t>
  </si>
  <si>
    <t xml:space="preserve">   Yukon River</t>
  </si>
  <si>
    <t xml:space="preserve">      Marshall</t>
  </si>
  <si>
    <t xml:space="preserve">      Pitkas Point</t>
  </si>
  <si>
    <t xml:space="preserve">   Bethel</t>
  </si>
  <si>
    <t xml:space="preserve">   Central Kuskokwim</t>
  </si>
  <si>
    <t xml:space="preserve">      Chuathbaluk</t>
  </si>
  <si>
    <t xml:space="preserve">      Crooked Creek</t>
  </si>
  <si>
    <t>Bering Strait</t>
  </si>
  <si>
    <t xml:space="preserve">      Brevig Mission</t>
  </si>
  <si>
    <t xml:space="preserve">      Elim</t>
  </si>
  <si>
    <t xml:space="preserve">      St. Michael</t>
  </si>
  <si>
    <t xml:space="preserve">      Shishmaref</t>
  </si>
  <si>
    <t xml:space="preserve">      Teller</t>
  </si>
  <si>
    <t xml:space="preserve">      Unalakleet</t>
  </si>
  <si>
    <t xml:space="preserve">      Wales</t>
  </si>
  <si>
    <t xml:space="preserve">      White Mountain</t>
  </si>
  <si>
    <t xml:space="preserve">   Nome</t>
  </si>
  <si>
    <t xml:space="preserve">      Gambell</t>
  </si>
  <si>
    <t xml:space="preserve">      Savoonga</t>
  </si>
  <si>
    <t xml:space="preserve">    Mainland Villages</t>
  </si>
  <si>
    <t xml:space="preserve">   St. Lawrence-Diomede Islands</t>
  </si>
  <si>
    <t>Interior</t>
  </si>
  <si>
    <t xml:space="preserve">   Koyukuk NWR</t>
  </si>
  <si>
    <t xml:space="preserve">      Galena</t>
  </si>
  <si>
    <t xml:space="preserve">      Hughes</t>
  </si>
  <si>
    <t xml:space="preserve">      Huslia</t>
  </si>
  <si>
    <t xml:space="preserve">      Kaltag</t>
  </si>
  <si>
    <t xml:space="preserve">      Koyukuk</t>
  </si>
  <si>
    <t xml:space="preserve">      Nulato</t>
  </si>
  <si>
    <t xml:space="preserve">      Ruby</t>
  </si>
  <si>
    <t xml:space="preserve">      Total Households</t>
  </si>
  <si>
    <t xml:space="preserve">   Kanuti NWR</t>
  </si>
  <si>
    <t xml:space="preserve">      Alatna</t>
  </si>
  <si>
    <t xml:space="preserve">      Allakaket</t>
  </si>
  <si>
    <t xml:space="preserve">   Innoko NWR</t>
  </si>
  <si>
    <t xml:space="preserve">     Anvik</t>
  </si>
  <si>
    <t xml:space="preserve">      Holy Cross</t>
  </si>
  <si>
    <t xml:space="preserve">      Nikokai</t>
  </si>
  <si>
    <t xml:space="preserve">   Upper Tanana, Villages</t>
  </si>
  <si>
    <t xml:space="preserve">      Dot Lake</t>
  </si>
  <si>
    <t xml:space="preserve">      Eagle</t>
  </si>
  <si>
    <t xml:space="preserve">      Northway</t>
  </si>
  <si>
    <t xml:space="preserve">   Upper Tanana, Tok</t>
  </si>
  <si>
    <t xml:space="preserve">   Other Interior</t>
  </si>
  <si>
    <t xml:space="preserve">      Lake Minchumina</t>
  </si>
  <si>
    <t xml:space="preserve">      Manley Hot Springs</t>
  </si>
  <si>
    <t xml:space="preserve">      Nenana</t>
  </si>
  <si>
    <t>Bristol Bay</t>
  </si>
  <si>
    <t xml:space="preserve">   Alaska Peninsula Becharof NWR</t>
  </si>
  <si>
    <t xml:space="preserve">      Chignik Bay</t>
  </si>
  <si>
    <t xml:space="preserve">      Chignik Lake</t>
  </si>
  <si>
    <t xml:space="preserve">      Perryville</t>
  </si>
  <si>
    <t xml:space="preserve">      Port Heiden</t>
  </si>
  <si>
    <t xml:space="preserve">      Chignik Lagoon</t>
  </si>
  <si>
    <t>?</t>
  </si>
  <si>
    <t xml:space="preserve">   Bristol Bay Native Assn.villages</t>
  </si>
  <si>
    <t xml:space="preserve">      Aleknagik</t>
  </si>
  <si>
    <t xml:space="preserve">      Clarks Point</t>
  </si>
  <si>
    <t xml:space="preserve">      Ekwok</t>
  </si>
  <si>
    <t xml:space="preserve">      Igiugig</t>
  </si>
  <si>
    <t xml:space="preserve">      King Salmon</t>
  </si>
  <si>
    <t xml:space="preserve">      Kokhanok</t>
  </si>
  <si>
    <t xml:space="preserve">      Levelock</t>
  </si>
  <si>
    <t xml:space="preserve">      Naknek</t>
  </si>
  <si>
    <t xml:space="preserve">      Newhalen</t>
  </si>
  <si>
    <t xml:space="preserve">      Nondalton</t>
  </si>
  <si>
    <t xml:space="preserve">   Dillingham</t>
  </si>
  <si>
    <t>no survey</t>
  </si>
  <si>
    <t xml:space="preserve">   Togiak NWR</t>
  </si>
  <si>
    <t xml:space="preserve">      Goodnews Bay</t>
  </si>
  <si>
    <t xml:space="preserve">      Quinhagak</t>
  </si>
  <si>
    <t xml:space="preserve">      Togiak</t>
  </si>
  <si>
    <t xml:space="preserve">      Twin Hills</t>
  </si>
  <si>
    <t>Chugach</t>
  </si>
  <si>
    <t xml:space="preserve">      Nanwalek</t>
  </si>
  <si>
    <t xml:space="preserve">      Port Graham</t>
  </si>
  <si>
    <t xml:space="preserve">      Tatitlek</t>
  </si>
  <si>
    <t>Copper River Basin</t>
  </si>
  <si>
    <t xml:space="preserve">      Cheesh'na</t>
  </si>
  <si>
    <t xml:space="preserve">      Chitna</t>
  </si>
  <si>
    <t xml:space="preserve">      Copper Center</t>
  </si>
  <si>
    <t xml:space="preserve">      Gakona</t>
  </si>
  <si>
    <t xml:space="preserve">      Gulkana</t>
  </si>
  <si>
    <t xml:space="preserve">      Mentasta</t>
  </si>
  <si>
    <t>Cook Inlet</t>
  </si>
  <si>
    <t xml:space="preserve">      Tyonek</t>
  </si>
  <si>
    <t xml:space="preserve">      Stony River</t>
  </si>
  <si>
    <t>page 1</t>
  </si>
  <si>
    <t>page 2</t>
  </si>
  <si>
    <t>page 3</t>
  </si>
  <si>
    <t>page 4</t>
  </si>
  <si>
    <t>page 5</t>
  </si>
  <si>
    <t>page 6</t>
  </si>
  <si>
    <t>page 7</t>
  </si>
  <si>
    <t>TOTALS (surveyed villages)</t>
  </si>
  <si>
    <t>TOTALS (unsurveyed villages)</t>
  </si>
  <si>
    <t>TOTAL HOUSEHOLDS</t>
  </si>
  <si>
    <t>Table 1  Household Activity Strata by Region  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</si>
</sst>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workbookViewId="0" topLeftCell="A1">
      <selection activeCell="A223" sqref="A223"/>
    </sheetView>
  </sheetViews>
  <sheetFormatPr defaultColWidth="9.140625" defaultRowHeight="12.75"/>
  <cols>
    <col min="1" max="1" width="29.421875" style="0" customWidth="1"/>
  </cols>
  <sheetData>
    <row r="1" spans="1:11" ht="12.75">
      <c r="A1" t="s">
        <v>137</v>
      </c>
      <c r="K1" t="s">
        <v>127</v>
      </c>
    </row>
    <row r="2" ht="12.75">
      <c r="A2" t="s">
        <v>0</v>
      </c>
    </row>
    <row r="3" spans="10:11" ht="12.75">
      <c r="J3" t="s">
        <v>9</v>
      </c>
      <c r="K3" t="s">
        <v>11</v>
      </c>
    </row>
    <row r="4" spans="1:11" ht="12.75">
      <c r="A4" t="s">
        <v>1</v>
      </c>
      <c r="B4" s="1" t="s">
        <v>3</v>
      </c>
      <c r="D4" s="1" t="s">
        <v>6</v>
      </c>
      <c r="E4" s="1"/>
      <c r="F4" s="1" t="s">
        <v>7</v>
      </c>
      <c r="H4" t="s">
        <v>8</v>
      </c>
      <c r="J4" s="2">
        <v>2000</v>
      </c>
      <c r="K4" t="s">
        <v>12</v>
      </c>
    </row>
    <row r="5" spans="2:11" ht="12.75">
      <c r="B5" t="s">
        <v>4</v>
      </c>
      <c r="C5" t="s">
        <v>5</v>
      </c>
      <c r="D5" t="s">
        <v>4</v>
      </c>
      <c r="E5" t="s">
        <v>5</v>
      </c>
      <c r="F5" t="s">
        <v>4</v>
      </c>
      <c r="G5" t="s">
        <v>5</v>
      </c>
      <c r="H5" t="s">
        <v>4</v>
      </c>
      <c r="I5" t="s">
        <v>5</v>
      </c>
      <c r="J5" t="s">
        <v>10</v>
      </c>
      <c r="K5" t="s">
        <v>13</v>
      </c>
    </row>
    <row r="6" ht="12.75">
      <c r="A6" t="s">
        <v>2</v>
      </c>
    </row>
    <row r="8" ht="12.75">
      <c r="A8" t="s">
        <v>14</v>
      </c>
    </row>
    <row r="9" spans="1:11" ht="12.75">
      <c r="A9" t="s">
        <v>15</v>
      </c>
      <c r="B9">
        <v>1</v>
      </c>
      <c r="C9">
        <v>14</v>
      </c>
      <c r="D9">
        <v>2</v>
      </c>
      <c r="E9">
        <v>24</v>
      </c>
      <c r="F9">
        <v>17</v>
      </c>
      <c r="G9">
        <v>37</v>
      </c>
      <c r="H9">
        <v>20</v>
      </c>
      <c r="I9">
        <v>75</v>
      </c>
      <c r="J9">
        <v>72</v>
      </c>
      <c r="K9">
        <v>75</v>
      </c>
    </row>
    <row r="10" spans="1:11" ht="12.75">
      <c r="A10" t="s">
        <v>16</v>
      </c>
      <c r="B10">
        <v>16</v>
      </c>
      <c r="C10">
        <v>16</v>
      </c>
      <c r="D10">
        <v>19</v>
      </c>
      <c r="E10">
        <v>19</v>
      </c>
      <c r="F10">
        <v>5</v>
      </c>
      <c r="G10">
        <v>5</v>
      </c>
      <c r="H10">
        <v>40</v>
      </c>
      <c r="I10">
        <v>40</v>
      </c>
      <c r="J10">
        <v>133</v>
      </c>
      <c r="K10">
        <v>133</v>
      </c>
    </row>
    <row r="11" spans="1:11" ht="12.75">
      <c r="A11" t="s">
        <v>17</v>
      </c>
      <c r="B11" s="4">
        <v>13</v>
      </c>
      <c r="C11" s="4">
        <v>10</v>
      </c>
      <c r="D11" s="4">
        <v>4</v>
      </c>
      <c r="E11" s="4">
        <v>5</v>
      </c>
      <c r="F11" s="4">
        <v>16</v>
      </c>
      <c r="G11" s="4">
        <v>15</v>
      </c>
      <c r="H11" s="4">
        <v>33</v>
      </c>
      <c r="I11" s="4">
        <v>30</v>
      </c>
      <c r="J11" s="4">
        <v>78</v>
      </c>
      <c r="K11" s="4">
        <v>78</v>
      </c>
    </row>
    <row r="12" spans="1:11" ht="12.75">
      <c r="A12" s="3" t="s">
        <v>27</v>
      </c>
      <c r="B12">
        <f>SUM(B9:B11)</f>
        <v>30</v>
      </c>
      <c r="C12">
        <f aca="true" t="shared" si="0" ref="C12:K12">SUM(C9:C11)</f>
        <v>40</v>
      </c>
      <c r="D12">
        <f t="shared" si="0"/>
        <v>25</v>
      </c>
      <c r="E12">
        <f t="shared" si="0"/>
        <v>48</v>
      </c>
      <c r="F12">
        <f t="shared" si="0"/>
        <v>38</v>
      </c>
      <c r="G12">
        <f t="shared" si="0"/>
        <v>57</v>
      </c>
      <c r="H12">
        <f t="shared" si="0"/>
        <v>93</v>
      </c>
      <c r="I12">
        <f t="shared" si="0"/>
        <v>145</v>
      </c>
      <c r="J12">
        <f t="shared" si="0"/>
        <v>283</v>
      </c>
      <c r="K12">
        <f t="shared" si="0"/>
        <v>286</v>
      </c>
    </row>
    <row r="13" spans="1:10" ht="12.75">
      <c r="A13" t="s">
        <v>28</v>
      </c>
      <c r="J13" s="4">
        <v>136</v>
      </c>
    </row>
    <row r="14" spans="1:10" ht="12.75">
      <c r="A14" s="3" t="s">
        <v>18</v>
      </c>
      <c r="J14">
        <v>419</v>
      </c>
    </row>
    <row r="16" ht="12.75">
      <c r="A16" t="s">
        <v>19</v>
      </c>
    </row>
    <row r="17" spans="1:11" ht="12.75">
      <c r="A17" t="s">
        <v>20</v>
      </c>
      <c r="B17">
        <v>1</v>
      </c>
      <c r="C17">
        <v>12</v>
      </c>
      <c r="D17">
        <v>9</v>
      </c>
      <c r="E17">
        <v>40</v>
      </c>
      <c r="F17">
        <v>10</v>
      </c>
      <c r="G17">
        <v>14</v>
      </c>
      <c r="H17">
        <v>20</v>
      </c>
      <c r="I17">
        <v>66</v>
      </c>
      <c r="J17">
        <v>62</v>
      </c>
      <c r="K17">
        <v>66</v>
      </c>
    </row>
    <row r="18" spans="1:11" ht="12.75">
      <c r="A18" t="s">
        <v>21</v>
      </c>
      <c r="B18">
        <v>5</v>
      </c>
      <c r="C18">
        <v>9</v>
      </c>
      <c r="D18">
        <v>12</v>
      </c>
      <c r="E18">
        <v>84</v>
      </c>
      <c r="F18">
        <v>18</v>
      </c>
      <c r="G18">
        <v>45</v>
      </c>
      <c r="H18">
        <v>35</v>
      </c>
      <c r="I18">
        <v>138</v>
      </c>
      <c r="J18">
        <v>173</v>
      </c>
      <c r="K18">
        <v>138</v>
      </c>
    </row>
    <row r="19" spans="1:11" ht="12.75">
      <c r="A19" t="s">
        <v>22</v>
      </c>
      <c r="B19">
        <v>13</v>
      </c>
      <c r="C19">
        <v>102</v>
      </c>
      <c r="D19">
        <v>12</v>
      </c>
      <c r="E19">
        <v>69</v>
      </c>
      <c r="F19">
        <v>19</v>
      </c>
      <c r="G19">
        <v>52</v>
      </c>
      <c r="H19">
        <v>44</v>
      </c>
      <c r="I19">
        <v>223</v>
      </c>
      <c r="J19">
        <v>208</v>
      </c>
      <c r="K19">
        <v>224</v>
      </c>
    </row>
    <row r="20" spans="1:11" ht="12.75">
      <c r="A20" t="s">
        <v>23</v>
      </c>
      <c r="B20">
        <v>3</v>
      </c>
      <c r="C20">
        <v>12</v>
      </c>
      <c r="D20">
        <v>2</v>
      </c>
      <c r="E20">
        <v>14</v>
      </c>
      <c r="F20">
        <v>1</v>
      </c>
      <c r="G20">
        <v>6</v>
      </c>
      <c r="H20">
        <v>6</v>
      </c>
      <c r="I20">
        <v>32</v>
      </c>
      <c r="J20">
        <v>35</v>
      </c>
      <c r="K20">
        <v>32</v>
      </c>
    </row>
    <row r="21" spans="1:11" ht="12.75">
      <c r="A21" t="s">
        <v>24</v>
      </c>
      <c r="B21">
        <v>3</v>
      </c>
      <c r="C21">
        <v>27</v>
      </c>
      <c r="D21">
        <v>9</v>
      </c>
      <c r="E21">
        <v>23</v>
      </c>
      <c r="F21">
        <v>16</v>
      </c>
      <c r="G21">
        <v>51</v>
      </c>
      <c r="H21">
        <v>28</v>
      </c>
      <c r="I21">
        <v>101</v>
      </c>
      <c r="J21">
        <v>96</v>
      </c>
      <c r="K21">
        <v>101</v>
      </c>
    </row>
    <row r="22" spans="1:11" ht="12.75">
      <c r="A22" t="s">
        <v>25</v>
      </c>
      <c r="B22" s="4" t="s">
        <v>26</v>
      </c>
      <c r="C22" s="4" t="s">
        <v>26</v>
      </c>
      <c r="D22" s="4" t="s">
        <v>26</v>
      </c>
      <c r="E22" s="4" t="s">
        <v>26</v>
      </c>
      <c r="F22" s="4" t="s">
        <v>26</v>
      </c>
      <c r="G22" s="4" t="s">
        <v>26</v>
      </c>
      <c r="H22" s="4">
        <v>24</v>
      </c>
      <c r="I22" s="4">
        <v>68</v>
      </c>
      <c r="J22" s="4">
        <v>67</v>
      </c>
      <c r="K22" s="4">
        <v>68</v>
      </c>
    </row>
    <row r="23" spans="1:11" ht="12.75">
      <c r="A23" s="3" t="s">
        <v>27</v>
      </c>
      <c r="B23">
        <f>SUM(B17:B22)</f>
        <v>25</v>
      </c>
      <c r="C23">
        <f aca="true" t="shared" si="1" ref="C23:K23">SUM(C17:C22)</f>
        <v>162</v>
      </c>
      <c r="D23">
        <f t="shared" si="1"/>
        <v>44</v>
      </c>
      <c r="E23">
        <f t="shared" si="1"/>
        <v>230</v>
      </c>
      <c r="F23">
        <f t="shared" si="1"/>
        <v>64</v>
      </c>
      <c r="G23">
        <f t="shared" si="1"/>
        <v>168</v>
      </c>
      <c r="H23">
        <f t="shared" si="1"/>
        <v>157</v>
      </c>
      <c r="I23">
        <f t="shared" si="1"/>
        <v>628</v>
      </c>
      <c r="J23">
        <f t="shared" si="1"/>
        <v>641</v>
      </c>
      <c r="K23">
        <f t="shared" si="1"/>
        <v>629</v>
      </c>
    </row>
    <row r="24" spans="1:10" ht="12.75">
      <c r="A24" t="s">
        <v>28</v>
      </c>
      <c r="J24" s="4">
        <v>163</v>
      </c>
    </row>
    <row r="25" spans="1:10" ht="12.75">
      <c r="A25" s="3" t="s">
        <v>18</v>
      </c>
      <c r="J25">
        <v>804</v>
      </c>
    </row>
    <row r="27" ht="12.75">
      <c r="A27" t="s">
        <v>29</v>
      </c>
    </row>
    <row r="28" spans="1:11" ht="12.75">
      <c r="A28" t="s">
        <v>30</v>
      </c>
      <c r="B28">
        <v>5</v>
      </c>
      <c r="C28">
        <v>28</v>
      </c>
      <c r="D28">
        <v>13</v>
      </c>
      <c r="E28">
        <v>51</v>
      </c>
      <c r="F28">
        <v>26</v>
      </c>
      <c r="G28">
        <v>54</v>
      </c>
      <c r="H28">
        <v>44</v>
      </c>
      <c r="I28">
        <v>133</v>
      </c>
      <c r="J28">
        <v>145</v>
      </c>
      <c r="K28">
        <v>133</v>
      </c>
    </row>
    <row r="29" spans="1:11" ht="12.75">
      <c r="A29" t="s">
        <v>31</v>
      </c>
      <c r="B29" s="4">
        <v>0</v>
      </c>
      <c r="C29" s="4">
        <v>0</v>
      </c>
      <c r="D29" s="4">
        <v>20</v>
      </c>
      <c r="E29" s="4">
        <v>35</v>
      </c>
      <c r="F29" s="4">
        <v>10</v>
      </c>
      <c r="G29" s="4">
        <v>26</v>
      </c>
      <c r="H29" s="4">
        <v>30</v>
      </c>
      <c r="I29" s="4">
        <v>61</v>
      </c>
      <c r="J29" s="4">
        <v>110</v>
      </c>
      <c r="K29" s="4">
        <v>61</v>
      </c>
    </row>
    <row r="30" spans="1:11" ht="12.75">
      <c r="A30" s="3" t="s">
        <v>27</v>
      </c>
      <c r="B30">
        <f>(SUM(B28:B29))</f>
        <v>5</v>
      </c>
      <c r="C30">
        <f aca="true" t="shared" si="2" ref="C30:K30">(SUM(C28:C29))</f>
        <v>28</v>
      </c>
      <c r="D30">
        <f t="shared" si="2"/>
        <v>33</v>
      </c>
      <c r="E30">
        <f t="shared" si="2"/>
        <v>86</v>
      </c>
      <c r="F30">
        <f t="shared" si="2"/>
        <v>36</v>
      </c>
      <c r="G30">
        <f t="shared" si="2"/>
        <v>80</v>
      </c>
      <c r="H30">
        <f t="shared" si="2"/>
        <v>74</v>
      </c>
      <c r="I30">
        <f t="shared" si="2"/>
        <v>194</v>
      </c>
      <c r="J30">
        <f t="shared" si="2"/>
        <v>255</v>
      </c>
      <c r="K30">
        <f t="shared" si="2"/>
        <v>194</v>
      </c>
    </row>
    <row r="31" spans="1:10" ht="12.75">
      <c r="A31" t="s">
        <v>28</v>
      </c>
      <c r="J31" s="4">
        <v>202</v>
      </c>
    </row>
    <row r="32" spans="1:10" ht="12.75">
      <c r="A32" s="3" t="s">
        <v>18</v>
      </c>
      <c r="J32">
        <v>457</v>
      </c>
    </row>
    <row r="38" spans="1:11" ht="12.75">
      <c r="A38" t="s">
        <v>137</v>
      </c>
      <c r="K38" t="s">
        <v>128</v>
      </c>
    </row>
    <row r="39" ht="12.75">
      <c r="A39" t="s">
        <v>0</v>
      </c>
    </row>
    <row r="40" spans="10:11" ht="12.75">
      <c r="J40" t="s">
        <v>9</v>
      </c>
      <c r="K40" t="s">
        <v>11</v>
      </c>
    </row>
    <row r="41" spans="1:11" ht="12.75">
      <c r="A41" t="s">
        <v>1</v>
      </c>
      <c r="B41" s="1" t="s">
        <v>3</v>
      </c>
      <c r="D41" s="1" t="s">
        <v>6</v>
      </c>
      <c r="E41" s="1"/>
      <c r="F41" s="1" t="s">
        <v>7</v>
      </c>
      <c r="H41" t="s">
        <v>8</v>
      </c>
      <c r="J41" s="2">
        <v>2000</v>
      </c>
      <c r="K41" t="s">
        <v>12</v>
      </c>
    </row>
    <row r="42" spans="2:11" ht="12.75">
      <c r="B42" t="s">
        <v>4</v>
      </c>
      <c r="C42" t="s">
        <v>5</v>
      </c>
      <c r="D42" t="s">
        <v>4</v>
      </c>
      <c r="E42" t="s">
        <v>5</v>
      </c>
      <c r="F42" t="s">
        <v>4</v>
      </c>
      <c r="G42" t="s">
        <v>5</v>
      </c>
      <c r="H42" t="s">
        <v>4</v>
      </c>
      <c r="I42" t="s">
        <v>5</v>
      </c>
      <c r="J42" t="s">
        <v>10</v>
      </c>
      <c r="K42" t="s">
        <v>13</v>
      </c>
    </row>
    <row r="44" ht="12.75">
      <c r="A44" t="s">
        <v>32</v>
      </c>
    </row>
    <row r="45" spans="1:11" ht="12.75">
      <c r="A45" t="s">
        <v>33</v>
      </c>
      <c r="B45">
        <v>4</v>
      </c>
      <c r="C45">
        <v>84</v>
      </c>
      <c r="D45">
        <v>5</v>
      </c>
      <c r="E45">
        <v>17</v>
      </c>
      <c r="F45">
        <v>2</v>
      </c>
      <c r="G45">
        <v>2</v>
      </c>
      <c r="H45">
        <v>11</v>
      </c>
      <c r="I45">
        <v>103</v>
      </c>
      <c r="J45">
        <v>138</v>
      </c>
      <c r="K45">
        <v>103</v>
      </c>
    </row>
    <row r="46" spans="1:11" ht="12.75">
      <c r="A46" t="s">
        <v>34</v>
      </c>
      <c r="B46">
        <v>0</v>
      </c>
      <c r="C46">
        <v>0</v>
      </c>
      <c r="D46">
        <v>6</v>
      </c>
      <c r="E46">
        <v>28</v>
      </c>
      <c r="F46">
        <v>14</v>
      </c>
      <c r="G46">
        <v>20</v>
      </c>
      <c r="H46">
        <v>20</v>
      </c>
      <c r="I46">
        <v>48</v>
      </c>
      <c r="J46">
        <v>52</v>
      </c>
      <c r="K46">
        <v>53</v>
      </c>
    </row>
    <row r="47" spans="1:11" ht="12.75">
      <c r="A47" t="s">
        <v>35</v>
      </c>
      <c r="B47">
        <v>1</v>
      </c>
      <c r="C47">
        <v>24</v>
      </c>
      <c r="D47">
        <v>26</v>
      </c>
      <c r="E47">
        <v>65</v>
      </c>
      <c r="F47">
        <v>3</v>
      </c>
      <c r="G47">
        <v>9</v>
      </c>
      <c r="H47">
        <v>30</v>
      </c>
      <c r="I47">
        <v>98</v>
      </c>
      <c r="J47">
        <v>92</v>
      </c>
      <c r="K47">
        <v>98</v>
      </c>
    </row>
    <row r="48" spans="1:11" ht="12.75">
      <c r="A48" t="s">
        <v>36</v>
      </c>
      <c r="B48">
        <v>7</v>
      </c>
      <c r="C48">
        <v>36</v>
      </c>
      <c r="D48">
        <v>10</v>
      </c>
      <c r="E48">
        <v>41</v>
      </c>
      <c r="F48">
        <v>15</v>
      </c>
      <c r="G48">
        <v>44</v>
      </c>
      <c r="H48">
        <v>32</v>
      </c>
      <c r="I48">
        <v>121</v>
      </c>
      <c r="J48">
        <v>128</v>
      </c>
      <c r="K48">
        <v>121</v>
      </c>
    </row>
    <row r="49" spans="1:11" ht="12.75">
      <c r="A49" t="s">
        <v>37</v>
      </c>
      <c r="B49">
        <v>5</v>
      </c>
      <c r="C49">
        <v>33</v>
      </c>
      <c r="D49">
        <v>5</v>
      </c>
      <c r="E49">
        <v>27</v>
      </c>
      <c r="F49">
        <v>5</v>
      </c>
      <c r="G49">
        <v>15</v>
      </c>
      <c r="H49">
        <v>15</v>
      </c>
      <c r="I49">
        <v>75</v>
      </c>
      <c r="J49">
        <v>68</v>
      </c>
      <c r="K49">
        <v>75</v>
      </c>
    </row>
    <row r="50" spans="1:11" ht="12.75">
      <c r="A50" t="s">
        <v>38</v>
      </c>
      <c r="B50">
        <v>4</v>
      </c>
      <c r="C50">
        <v>7</v>
      </c>
      <c r="D50">
        <v>23</v>
      </c>
      <c r="E50">
        <v>60</v>
      </c>
      <c r="F50">
        <v>4</v>
      </c>
      <c r="G50">
        <v>6</v>
      </c>
      <c r="H50">
        <v>31</v>
      </c>
      <c r="I50">
        <v>73</v>
      </c>
      <c r="J50">
        <v>72</v>
      </c>
      <c r="K50">
        <v>73</v>
      </c>
    </row>
    <row r="51" spans="1:11" ht="12.75">
      <c r="A51" t="s">
        <v>39</v>
      </c>
      <c r="B51" s="4" t="s">
        <v>26</v>
      </c>
      <c r="C51" s="4" t="s">
        <v>26</v>
      </c>
      <c r="D51" s="4" t="s">
        <v>26</v>
      </c>
      <c r="E51" s="4" t="s">
        <v>26</v>
      </c>
      <c r="F51" s="4" t="s">
        <v>26</v>
      </c>
      <c r="G51" s="4" t="s">
        <v>26</v>
      </c>
      <c r="H51" s="4">
        <v>4</v>
      </c>
      <c r="I51" s="4">
        <v>15</v>
      </c>
      <c r="J51" s="4">
        <v>15</v>
      </c>
      <c r="K51" s="4">
        <v>15</v>
      </c>
    </row>
    <row r="52" spans="1:11" ht="12.75">
      <c r="A52" s="3" t="s">
        <v>27</v>
      </c>
      <c r="B52">
        <f>SUM(B45:B51)</f>
        <v>21</v>
      </c>
      <c r="C52">
        <f aca="true" t="shared" si="3" ref="C52:K52">SUM(C45:C51)</f>
        <v>184</v>
      </c>
      <c r="D52">
        <f t="shared" si="3"/>
        <v>75</v>
      </c>
      <c r="E52">
        <f t="shared" si="3"/>
        <v>238</v>
      </c>
      <c r="F52">
        <f t="shared" si="3"/>
        <v>43</v>
      </c>
      <c r="G52">
        <f t="shared" si="3"/>
        <v>96</v>
      </c>
      <c r="H52">
        <f t="shared" si="3"/>
        <v>143</v>
      </c>
      <c r="I52">
        <f t="shared" si="3"/>
        <v>533</v>
      </c>
      <c r="J52">
        <f t="shared" si="3"/>
        <v>565</v>
      </c>
      <c r="K52">
        <f t="shared" si="3"/>
        <v>538</v>
      </c>
    </row>
    <row r="53" spans="1:10" ht="12.75">
      <c r="A53" t="s">
        <v>28</v>
      </c>
      <c r="J53" s="6">
        <v>428</v>
      </c>
    </row>
    <row r="54" spans="1:10" ht="12.75">
      <c r="A54" s="3" t="s">
        <v>18</v>
      </c>
      <c r="J54" s="5">
        <v>993</v>
      </c>
    </row>
    <row r="56" ht="12.75">
      <c r="A56" t="s">
        <v>40</v>
      </c>
    </row>
    <row r="57" spans="1:11" ht="12.75">
      <c r="A57" t="s">
        <v>41</v>
      </c>
      <c r="B57">
        <v>5</v>
      </c>
      <c r="C57">
        <v>31</v>
      </c>
      <c r="D57">
        <v>6</v>
      </c>
      <c r="E57">
        <v>34</v>
      </c>
      <c r="F57">
        <v>9</v>
      </c>
      <c r="G57">
        <v>20</v>
      </c>
      <c r="H57">
        <v>20</v>
      </c>
      <c r="I57">
        <v>85</v>
      </c>
      <c r="J57">
        <v>82</v>
      </c>
      <c r="K57">
        <v>85</v>
      </c>
    </row>
    <row r="58" spans="1:11" ht="12.75">
      <c r="A58" t="s">
        <v>42</v>
      </c>
      <c r="B58" s="4">
        <v>4</v>
      </c>
      <c r="C58" s="4">
        <v>13</v>
      </c>
      <c r="D58" s="4">
        <v>5</v>
      </c>
      <c r="E58" s="4">
        <v>6</v>
      </c>
      <c r="F58" s="4">
        <v>6</v>
      </c>
      <c r="G58" s="4">
        <v>7</v>
      </c>
      <c r="H58" s="4">
        <v>15</v>
      </c>
      <c r="I58" s="4">
        <v>26</v>
      </c>
      <c r="J58" s="4">
        <v>20</v>
      </c>
      <c r="K58" s="4">
        <v>26</v>
      </c>
    </row>
    <row r="59" spans="1:11" ht="12.75">
      <c r="A59" s="3" t="s">
        <v>27</v>
      </c>
      <c r="B59">
        <f>SUM(B57:B58)</f>
        <v>9</v>
      </c>
      <c r="C59">
        <f aca="true" t="shared" si="4" ref="C59:K59">SUM(C57:C58)</f>
        <v>44</v>
      </c>
      <c r="D59">
        <f t="shared" si="4"/>
        <v>11</v>
      </c>
      <c r="E59">
        <f t="shared" si="4"/>
        <v>40</v>
      </c>
      <c r="F59">
        <f t="shared" si="4"/>
        <v>15</v>
      </c>
      <c r="G59">
        <f t="shared" si="4"/>
        <v>27</v>
      </c>
      <c r="H59">
        <f t="shared" si="4"/>
        <v>35</v>
      </c>
      <c r="I59">
        <f t="shared" si="4"/>
        <v>111</v>
      </c>
      <c r="J59">
        <f t="shared" si="4"/>
        <v>102</v>
      </c>
      <c r="K59">
        <f t="shared" si="4"/>
        <v>111</v>
      </c>
    </row>
    <row r="60" spans="1:10" ht="12.75">
      <c r="A60" t="s">
        <v>28</v>
      </c>
      <c r="J60" s="4">
        <v>419</v>
      </c>
    </row>
    <row r="61" spans="1:10" ht="12.75">
      <c r="A61" s="3" t="s">
        <v>18</v>
      </c>
      <c r="J61">
        <v>521</v>
      </c>
    </row>
    <row r="63" spans="1:11" ht="12.75">
      <c r="A63" s="3" t="s">
        <v>43</v>
      </c>
      <c r="B63" t="s">
        <v>26</v>
      </c>
      <c r="C63" t="s">
        <v>26</v>
      </c>
      <c r="D63" t="s">
        <v>26</v>
      </c>
      <c r="E63" t="s">
        <v>26</v>
      </c>
      <c r="F63" t="s">
        <v>26</v>
      </c>
      <c r="G63" t="s">
        <v>26</v>
      </c>
      <c r="H63">
        <v>45</v>
      </c>
      <c r="I63">
        <v>1874</v>
      </c>
      <c r="J63">
        <v>1333</v>
      </c>
      <c r="K63">
        <v>782</v>
      </c>
    </row>
    <row r="65" ht="12.75">
      <c r="A65" t="s">
        <v>44</v>
      </c>
    </row>
    <row r="66" spans="1:11" ht="12.75">
      <c r="A66" t="s">
        <v>45</v>
      </c>
      <c r="B66">
        <v>0</v>
      </c>
      <c r="C66">
        <v>0</v>
      </c>
      <c r="D66">
        <v>2</v>
      </c>
      <c r="E66">
        <v>2</v>
      </c>
      <c r="F66">
        <v>2</v>
      </c>
      <c r="G66">
        <v>2</v>
      </c>
      <c r="H66">
        <v>4</v>
      </c>
      <c r="I66">
        <v>4</v>
      </c>
      <c r="J66">
        <v>33</v>
      </c>
      <c r="K66">
        <v>34</v>
      </c>
    </row>
    <row r="67" spans="1:11" ht="12.75">
      <c r="A67" t="s">
        <v>46</v>
      </c>
      <c r="B67">
        <v>18</v>
      </c>
      <c r="C67">
        <v>35</v>
      </c>
      <c r="D67">
        <v>5</v>
      </c>
      <c r="E67">
        <v>5</v>
      </c>
      <c r="F67">
        <v>0</v>
      </c>
      <c r="G67">
        <v>0</v>
      </c>
      <c r="H67">
        <v>23</v>
      </c>
      <c r="I67">
        <v>40</v>
      </c>
      <c r="J67">
        <v>38</v>
      </c>
      <c r="K67">
        <v>40</v>
      </c>
    </row>
    <row r="68" spans="1:11" ht="12.75">
      <c r="A68" t="s">
        <v>126</v>
      </c>
      <c r="B68" s="4">
        <v>0</v>
      </c>
      <c r="C68" s="4">
        <v>0</v>
      </c>
      <c r="D68" s="4">
        <v>2</v>
      </c>
      <c r="E68" s="4">
        <v>2</v>
      </c>
      <c r="F68" s="4">
        <v>4</v>
      </c>
      <c r="G68" s="4">
        <v>4</v>
      </c>
      <c r="H68" s="4">
        <v>6</v>
      </c>
      <c r="I68" s="4">
        <v>6</v>
      </c>
      <c r="J68" s="4">
        <v>19</v>
      </c>
      <c r="K68" s="4">
        <v>18</v>
      </c>
    </row>
    <row r="69" spans="1:11" ht="12.75">
      <c r="A69" s="3" t="s">
        <v>27</v>
      </c>
      <c r="B69">
        <f>SUM(B66:B68)</f>
        <v>18</v>
      </c>
      <c r="C69">
        <f aca="true" t="shared" si="5" ref="C69:K69">SUM(C66:C68)</f>
        <v>35</v>
      </c>
      <c r="D69">
        <f t="shared" si="5"/>
        <v>9</v>
      </c>
      <c r="E69">
        <f t="shared" si="5"/>
        <v>9</v>
      </c>
      <c r="F69">
        <f t="shared" si="5"/>
        <v>6</v>
      </c>
      <c r="G69">
        <f t="shared" si="5"/>
        <v>6</v>
      </c>
      <c r="H69">
        <f t="shared" si="5"/>
        <v>33</v>
      </c>
      <c r="I69">
        <f t="shared" si="5"/>
        <v>50</v>
      </c>
      <c r="J69">
        <f t="shared" si="5"/>
        <v>90</v>
      </c>
      <c r="K69">
        <f t="shared" si="5"/>
        <v>92</v>
      </c>
    </row>
    <row r="70" spans="1:10" ht="12.75">
      <c r="A70" t="s">
        <v>28</v>
      </c>
      <c r="J70" s="6">
        <v>55</v>
      </c>
    </row>
    <row r="71" spans="1:10" ht="12.75">
      <c r="A71" s="3" t="s">
        <v>18</v>
      </c>
      <c r="J71">
        <f>SUM(J69:J70)</f>
        <v>145</v>
      </c>
    </row>
    <row r="75" spans="1:11" ht="12.75">
      <c r="A75" t="s">
        <v>137</v>
      </c>
      <c r="K75" t="s">
        <v>129</v>
      </c>
    </row>
    <row r="76" ht="12.75">
      <c r="A76" t="s">
        <v>0</v>
      </c>
    </row>
    <row r="77" spans="10:11" ht="12.75">
      <c r="J77" t="s">
        <v>9</v>
      </c>
      <c r="K77" t="s">
        <v>11</v>
      </c>
    </row>
    <row r="78" spans="1:11" ht="12.75">
      <c r="A78" t="s">
        <v>1</v>
      </c>
      <c r="B78" s="1" t="s">
        <v>3</v>
      </c>
      <c r="D78" s="1" t="s">
        <v>6</v>
      </c>
      <c r="E78" s="1"/>
      <c r="F78" s="1" t="s">
        <v>7</v>
      </c>
      <c r="H78" t="s">
        <v>8</v>
      </c>
      <c r="J78" s="2">
        <v>2000</v>
      </c>
      <c r="K78" t="s">
        <v>12</v>
      </c>
    </row>
    <row r="79" spans="2:11" ht="12.75">
      <c r="B79" t="s">
        <v>4</v>
      </c>
      <c r="C79" t="s">
        <v>5</v>
      </c>
      <c r="D79" t="s">
        <v>4</v>
      </c>
      <c r="E79" t="s">
        <v>5</v>
      </c>
      <c r="F79" t="s">
        <v>4</v>
      </c>
      <c r="G79" t="s">
        <v>5</v>
      </c>
      <c r="H79" t="s">
        <v>4</v>
      </c>
      <c r="I79" t="s">
        <v>5</v>
      </c>
      <c r="J79" t="s">
        <v>10</v>
      </c>
      <c r="K79" t="s">
        <v>13</v>
      </c>
    </row>
    <row r="81" ht="12.75">
      <c r="A81" t="s">
        <v>47</v>
      </c>
    </row>
    <row r="82" ht="12.75">
      <c r="A82" t="s">
        <v>59</v>
      </c>
    </row>
    <row r="83" spans="1:11" ht="12.75">
      <c r="A83" t="s">
        <v>48</v>
      </c>
      <c r="B83">
        <v>5</v>
      </c>
      <c r="C83">
        <v>46</v>
      </c>
      <c r="D83">
        <v>11</v>
      </c>
      <c r="E83">
        <v>21</v>
      </c>
      <c r="F83">
        <v>4</v>
      </c>
      <c r="G83">
        <v>4</v>
      </c>
      <c r="H83">
        <v>20</v>
      </c>
      <c r="I83">
        <v>71</v>
      </c>
      <c r="J83">
        <v>59</v>
      </c>
      <c r="K83">
        <v>71</v>
      </c>
    </row>
    <row r="84" spans="1:11" ht="12.75">
      <c r="A84" t="s">
        <v>49</v>
      </c>
      <c r="B84">
        <v>3</v>
      </c>
      <c r="C84">
        <v>22</v>
      </c>
      <c r="D84">
        <v>9</v>
      </c>
      <c r="E84">
        <v>35</v>
      </c>
      <c r="F84">
        <v>8</v>
      </c>
      <c r="G84">
        <v>14</v>
      </c>
      <c r="H84">
        <v>20</v>
      </c>
      <c r="I84">
        <v>71</v>
      </c>
      <c r="J84">
        <v>46</v>
      </c>
      <c r="K84">
        <v>71</v>
      </c>
    </row>
    <row r="85" spans="1:11" ht="12.75">
      <c r="A85" t="s">
        <v>50</v>
      </c>
      <c r="B85">
        <v>3</v>
      </c>
      <c r="C85">
        <v>28</v>
      </c>
      <c r="D85">
        <v>8</v>
      </c>
      <c r="E85">
        <v>23</v>
      </c>
      <c r="F85">
        <v>19</v>
      </c>
      <c r="G85">
        <v>48</v>
      </c>
      <c r="H85">
        <v>30</v>
      </c>
      <c r="I85">
        <v>99</v>
      </c>
      <c r="J85">
        <v>77</v>
      </c>
      <c r="K85">
        <v>99</v>
      </c>
    </row>
    <row r="86" spans="1:11" ht="12.75">
      <c r="A86" t="s">
        <v>51</v>
      </c>
      <c r="B86">
        <v>5</v>
      </c>
      <c r="C86">
        <v>52</v>
      </c>
      <c r="D86">
        <v>8</v>
      </c>
      <c r="E86">
        <v>30</v>
      </c>
      <c r="F86">
        <v>8</v>
      </c>
      <c r="G86">
        <v>42</v>
      </c>
      <c r="H86">
        <v>21</v>
      </c>
      <c r="I86">
        <v>124</v>
      </c>
      <c r="J86">
        <v>134</v>
      </c>
      <c r="K86">
        <v>123</v>
      </c>
    </row>
    <row r="87" spans="1:11" ht="12.75">
      <c r="A87" t="s">
        <v>52</v>
      </c>
      <c r="B87">
        <v>4</v>
      </c>
      <c r="C87">
        <v>25</v>
      </c>
      <c r="D87">
        <v>8</v>
      </c>
      <c r="E87">
        <v>26</v>
      </c>
      <c r="F87">
        <v>8</v>
      </c>
      <c r="G87">
        <v>16</v>
      </c>
      <c r="H87">
        <v>20</v>
      </c>
      <c r="I87">
        <v>67</v>
      </c>
      <c r="J87">
        <v>76</v>
      </c>
      <c r="K87">
        <v>67</v>
      </c>
    </row>
    <row r="88" spans="1:11" ht="12.75">
      <c r="A88" t="s">
        <v>53</v>
      </c>
      <c r="B88">
        <v>9</v>
      </c>
      <c r="C88">
        <v>86</v>
      </c>
      <c r="D88">
        <v>23</v>
      </c>
      <c r="E88">
        <v>93</v>
      </c>
      <c r="F88">
        <v>18</v>
      </c>
      <c r="G88">
        <v>23</v>
      </c>
      <c r="H88">
        <v>50</v>
      </c>
      <c r="I88">
        <v>202</v>
      </c>
      <c r="J88">
        <v>224</v>
      </c>
      <c r="K88">
        <v>202</v>
      </c>
    </row>
    <row r="89" spans="1:11" ht="12.75">
      <c r="A89" t="s">
        <v>54</v>
      </c>
      <c r="B89">
        <v>2</v>
      </c>
      <c r="C89">
        <v>5</v>
      </c>
      <c r="D89">
        <v>2</v>
      </c>
      <c r="E89">
        <v>9</v>
      </c>
      <c r="F89">
        <v>13</v>
      </c>
      <c r="G89">
        <v>30</v>
      </c>
      <c r="H89">
        <v>17</v>
      </c>
      <c r="I89">
        <v>44</v>
      </c>
      <c r="J89">
        <v>45</v>
      </c>
      <c r="K89">
        <v>44</v>
      </c>
    </row>
    <row r="90" spans="1:11" ht="12.75">
      <c r="A90" t="s">
        <v>55</v>
      </c>
      <c r="B90" s="4">
        <v>5</v>
      </c>
      <c r="C90" s="4">
        <v>45</v>
      </c>
      <c r="D90" s="4">
        <v>2</v>
      </c>
      <c r="E90" s="4">
        <v>3</v>
      </c>
      <c r="F90" s="4">
        <v>8</v>
      </c>
      <c r="G90" s="4">
        <v>13</v>
      </c>
      <c r="H90" s="4">
        <v>15</v>
      </c>
      <c r="I90" s="4">
        <v>61</v>
      </c>
      <c r="J90" s="4">
        <v>64</v>
      </c>
      <c r="K90" s="4">
        <v>61</v>
      </c>
    </row>
    <row r="91" spans="1:11" ht="12.75">
      <c r="A91" s="3" t="s">
        <v>27</v>
      </c>
      <c r="B91">
        <f>SUM(B83:B90)</f>
        <v>36</v>
      </c>
      <c r="C91">
        <f aca="true" t="shared" si="6" ref="C91:K91">SUM(C83:C90)</f>
        <v>309</v>
      </c>
      <c r="D91">
        <f t="shared" si="6"/>
        <v>71</v>
      </c>
      <c r="E91">
        <f t="shared" si="6"/>
        <v>240</v>
      </c>
      <c r="F91">
        <f t="shared" si="6"/>
        <v>86</v>
      </c>
      <c r="G91">
        <f t="shared" si="6"/>
        <v>190</v>
      </c>
      <c r="H91">
        <f t="shared" si="6"/>
        <v>193</v>
      </c>
      <c r="I91">
        <f t="shared" si="6"/>
        <v>739</v>
      </c>
      <c r="J91">
        <f t="shared" si="6"/>
        <v>725</v>
      </c>
      <c r="K91">
        <f t="shared" si="6"/>
        <v>738</v>
      </c>
    </row>
    <row r="92" spans="1:10" ht="12.75">
      <c r="A92" t="s">
        <v>28</v>
      </c>
      <c r="J92" s="4">
        <v>289</v>
      </c>
    </row>
    <row r="93" spans="1:10" ht="12.75">
      <c r="A93" s="3" t="s">
        <v>18</v>
      </c>
      <c r="J93">
        <f>SUM(J91:J92)</f>
        <v>1014</v>
      </c>
    </row>
    <row r="95" spans="1:11" ht="12.75">
      <c r="A95" s="3" t="s">
        <v>56</v>
      </c>
      <c r="B95">
        <v>67</v>
      </c>
      <c r="C95">
        <v>895</v>
      </c>
      <c r="D95">
        <v>22</v>
      </c>
      <c r="E95">
        <v>132</v>
      </c>
      <c r="F95">
        <v>30</v>
      </c>
      <c r="G95">
        <v>98</v>
      </c>
      <c r="H95">
        <v>119</v>
      </c>
      <c r="I95">
        <v>1125</v>
      </c>
      <c r="J95">
        <v>696</v>
      </c>
      <c r="K95">
        <v>1125</v>
      </c>
    </row>
    <row r="97" ht="12.75">
      <c r="A97" t="s">
        <v>60</v>
      </c>
    </row>
    <row r="98" spans="1:11" ht="12.75">
      <c r="A98" t="s">
        <v>57</v>
      </c>
      <c r="B98">
        <v>5</v>
      </c>
      <c r="C98">
        <v>45</v>
      </c>
      <c r="D98">
        <v>17</v>
      </c>
      <c r="E98">
        <v>38</v>
      </c>
      <c r="F98">
        <v>18</v>
      </c>
      <c r="G98">
        <v>38</v>
      </c>
      <c r="H98">
        <v>40</v>
      </c>
      <c r="I98">
        <v>121</v>
      </c>
      <c r="J98">
        <v>131</v>
      </c>
      <c r="K98">
        <v>121</v>
      </c>
    </row>
    <row r="99" spans="1:11" ht="12.75">
      <c r="A99" t="s">
        <v>58</v>
      </c>
      <c r="B99" s="4">
        <v>3</v>
      </c>
      <c r="C99" s="4">
        <v>23</v>
      </c>
      <c r="D99" s="4">
        <v>13</v>
      </c>
      <c r="E99" s="4">
        <v>45</v>
      </c>
      <c r="F99" s="4">
        <v>24</v>
      </c>
      <c r="G99" s="4">
        <v>62</v>
      </c>
      <c r="H99" s="4">
        <v>40</v>
      </c>
      <c r="I99" s="4">
        <v>130</v>
      </c>
      <c r="J99" s="4">
        <v>138</v>
      </c>
      <c r="K99" s="4">
        <v>130</v>
      </c>
    </row>
    <row r="100" spans="1:11" ht="12.75">
      <c r="A100" s="3" t="s">
        <v>27</v>
      </c>
      <c r="B100">
        <f>SUM(B98:B99)</f>
        <v>8</v>
      </c>
      <c r="C100">
        <f aca="true" t="shared" si="7" ref="C100:K100">SUM(C98:C99)</f>
        <v>68</v>
      </c>
      <c r="D100">
        <f t="shared" si="7"/>
        <v>30</v>
      </c>
      <c r="E100">
        <f t="shared" si="7"/>
        <v>83</v>
      </c>
      <c r="F100">
        <f t="shared" si="7"/>
        <v>42</v>
      </c>
      <c r="G100">
        <f t="shared" si="7"/>
        <v>100</v>
      </c>
      <c r="H100">
        <f t="shared" si="7"/>
        <v>80</v>
      </c>
      <c r="I100">
        <f t="shared" si="7"/>
        <v>251</v>
      </c>
      <c r="J100">
        <f t="shared" si="7"/>
        <v>269</v>
      </c>
      <c r="K100">
        <f t="shared" si="7"/>
        <v>251</v>
      </c>
    </row>
    <row r="101" spans="1:10" ht="12.75">
      <c r="A101" t="s">
        <v>28</v>
      </c>
      <c r="J101" s="4">
        <v>43</v>
      </c>
    </row>
    <row r="102" spans="1:10" ht="12.75">
      <c r="A102" s="3" t="s">
        <v>18</v>
      </c>
      <c r="J102">
        <f>SUM(J100:J101)</f>
        <v>312</v>
      </c>
    </row>
    <row r="112" spans="1:11" ht="12.75">
      <c r="A112" t="s">
        <v>137</v>
      </c>
      <c r="K112" t="s">
        <v>130</v>
      </c>
    </row>
    <row r="113" ht="12.75">
      <c r="A113" t="s">
        <v>0</v>
      </c>
    </row>
    <row r="114" spans="10:11" ht="12.75">
      <c r="J114" t="s">
        <v>9</v>
      </c>
      <c r="K114" t="s">
        <v>11</v>
      </c>
    </row>
    <row r="115" spans="1:11" ht="12.75">
      <c r="A115" t="s">
        <v>1</v>
      </c>
      <c r="B115" s="1" t="s">
        <v>3</v>
      </c>
      <c r="D115" s="1" t="s">
        <v>6</v>
      </c>
      <c r="E115" s="1"/>
      <c r="F115" s="1" t="s">
        <v>7</v>
      </c>
      <c r="H115" t="s">
        <v>8</v>
      </c>
      <c r="J115" s="2">
        <v>2000</v>
      </c>
      <c r="K115" t="s">
        <v>12</v>
      </c>
    </row>
    <row r="116" spans="2:11" ht="12.75">
      <c r="B116" t="s">
        <v>4</v>
      </c>
      <c r="C116" t="s">
        <v>5</v>
      </c>
      <c r="D116" t="s">
        <v>4</v>
      </c>
      <c r="E116" t="s">
        <v>5</v>
      </c>
      <c r="F116" t="s">
        <v>4</v>
      </c>
      <c r="G116" t="s">
        <v>5</v>
      </c>
      <c r="H116" t="s">
        <v>4</v>
      </c>
      <c r="I116" t="s">
        <v>5</v>
      </c>
      <c r="J116" t="s">
        <v>10</v>
      </c>
      <c r="K116" t="s">
        <v>13</v>
      </c>
    </row>
    <row r="118" ht="12.75">
      <c r="A118" t="s">
        <v>61</v>
      </c>
    </row>
    <row r="119" ht="12.75">
      <c r="A119" t="s">
        <v>62</v>
      </c>
    </row>
    <row r="120" spans="1:11" ht="12.75">
      <c r="A120" t="s">
        <v>63</v>
      </c>
      <c r="B120">
        <v>15</v>
      </c>
      <c r="C120">
        <v>107</v>
      </c>
      <c r="D120">
        <v>6</v>
      </c>
      <c r="E120">
        <v>40</v>
      </c>
      <c r="F120">
        <v>16</v>
      </c>
      <c r="G120">
        <v>38</v>
      </c>
      <c r="H120">
        <v>37</v>
      </c>
      <c r="I120">
        <v>185</v>
      </c>
      <c r="J120">
        <v>198</v>
      </c>
      <c r="K120">
        <v>225</v>
      </c>
    </row>
    <row r="121" spans="1:11" ht="12.75">
      <c r="A121" t="s">
        <v>64</v>
      </c>
      <c r="B121" t="s">
        <v>26</v>
      </c>
      <c r="C121" t="s">
        <v>26</v>
      </c>
      <c r="D121" t="s">
        <v>26</v>
      </c>
      <c r="E121" t="s">
        <v>26</v>
      </c>
      <c r="F121" t="s">
        <v>26</v>
      </c>
      <c r="G121" t="s">
        <v>26</v>
      </c>
      <c r="H121">
        <v>14</v>
      </c>
      <c r="I121">
        <v>22</v>
      </c>
      <c r="J121">
        <v>22</v>
      </c>
      <c r="K121">
        <v>22</v>
      </c>
    </row>
    <row r="122" spans="1:11" ht="12.75">
      <c r="A122" t="s">
        <v>65</v>
      </c>
      <c r="B122">
        <v>5</v>
      </c>
      <c r="C122">
        <v>27</v>
      </c>
      <c r="D122">
        <v>6</v>
      </c>
      <c r="E122">
        <v>40</v>
      </c>
      <c r="F122">
        <v>5</v>
      </c>
      <c r="G122">
        <v>11</v>
      </c>
      <c r="H122">
        <v>16</v>
      </c>
      <c r="I122">
        <v>78</v>
      </c>
      <c r="J122">
        <v>63</v>
      </c>
      <c r="K122">
        <v>78</v>
      </c>
    </row>
    <row r="123" spans="1:11" ht="12.75">
      <c r="A123" t="s">
        <v>66</v>
      </c>
      <c r="B123">
        <v>5</v>
      </c>
      <c r="C123">
        <v>27</v>
      </c>
      <c r="D123">
        <v>5</v>
      </c>
      <c r="E123">
        <v>13</v>
      </c>
      <c r="F123">
        <v>10</v>
      </c>
      <c r="G123">
        <v>18</v>
      </c>
      <c r="H123">
        <v>20</v>
      </c>
      <c r="I123">
        <v>58</v>
      </c>
      <c r="J123">
        <v>55</v>
      </c>
      <c r="K123">
        <v>58</v>
      </c>
    </row>
    <row r="124" spans="1:11" ht="12.75">
      <c r="A124" t="s">
        <v>67</v>
      </c>
      <c r="B124" t="s">
        <v>26</v>
      </c>
      <c r="C124" t="s">
        <v>26</v>
      </c>
      <c r="D124" t="s">
        <v>26</v>
      </c>
      <c r="E124" t="s">
        <v>26</v>
      </c>
      <c r="F124" t="s">
        <v>26</v>
      </c>
      <c r="G124" t="s">
        <v>26</v>
      </c>
      <c r="H124">
        <v>34</v>
      </c>
      <c r="I124">
        <v>40</v>
      </c>
      <c r="J124">
        <v>40</v>
      </c>
      <c r="K124">
        <v>40</v>
      </c>
    </row>
    <row r="125" spans="1:11" ht="12.75">
      <c r="A125" t="s">
        <v>68</v>
      </c>
      <c r="B125">
        <v>4</v>
      </c>
      <c r="C125">
        <v>37</v>
      </c>
      <c r="D125">
        <v>5</v>
      </c>
      <c r="E125">
        <v>29</v>
      </c>
      <c r="F125">
        <v>9</v>
      </c>
      <c r="G125">
        <v>17</v>
      </c>
      <c r="H125">
        <v>18</v>
      </c>
      <c r="I125">
        <v>83</v>
      </c>
      <c r="J125">
        <v>88</v>
      </c>
      <c r="K125">
        <v>83</v>
      </c>
    </row>
    <row r="126" spans="1:11" ht="12.75">
      <c r="A126" t="s">
        <v>69</v>
      </c>
      <c r="B126" s="4">
        <v>10</v>
      </c>
      <c r="C126" s="4">
        <v>59</v>
      </c>
      <c r="D126" s="4">
        <v>6</v>
      </c>
      <c r="E126" s="4">
        <v>6</v>
      </c>
      <c r="F126" s="4">
        <v>0</v>
      </c>
      <c r="G126" s="4">
        <v>0</v>
      </c>
      <c r="H126" s="4">
        <v>16</v>
      </c>
      <c r="I126" s="4">
        <v>65</v>
      </c>
      <c r="J126" s="4">
        <v>65</v>
      </c>
      <c r="K126" s="4">
        <v>65</v>
      </c>
    </row>
    <row r="127" spans="1:11" ht="12.75">
      <c r="A127" s="3" t="s">
        <v>70</v>
      </c>
      <c r="B127">
        <f>SUM(B120:B126)</f>
        <v>39</v>
      </c>
      <c r="C127">
        <f aca="true" t="shared" si="8" ref="C127:K127">SUM(C120:C126)</f>
        <v>257</v>
      </c>
      <c r="D127">
        <f t="shared" si="8"/>
        <v>28</v>
      </c>
      <c r="E127">
        <f t="shared" si="8"/>
        <v>128</v>
      </c>
      <c r="F127">
        <f t="shared" si="8"/>
        <v>40</v>
      </c>
      <c r="G127">
        <f t="shared" si="8"/>
        <v>84</v>
      </c>
      <c r="H127">
        <f t="shared" si="8"/>
        <v>155</v>
      </c>
      <c r="I127">
        <f t="shared" si="8"/>
        <v>531</v>
      </c>
      <c r="J127">
        <f t="shared" si="8"/>
        <v>531</v>
      </c>
      <c r="K127">
        <f t="shared" si="8"/>
        <v>571</v>
      </c>
    </row>
    <row r="128" ht="12.75">
      <c r="A128" s="3"/>
    </row>
    <row r="129" ht="12.75">
      <c r="A129" t="s">
        <v>71</v>
      </c>
    </row>
    <row r="130" spans="1:11" ht="12.75">
      <c r="A130" t="s">
        <v>72</v>
      </c>
      <c r="B130">
        <v>1</v>
      </c>
      <c r="C130">
        <v>4</v>
      </c>
      <c r="D130">
        <v>1</v>
      </c>
      <c r="E130">
        <v>4</v>
      </c>
      <c r="F130">
        <v>2</v>
      </c>
      <c r="G130">
        <v>5</v>
      </c>
      <c r="H130">
        <v>4</v>
      </c>
      <c r="I130">
        <v>13</v>
      </c>
      <c r="J130">
        <v>12</v>
      </c>
      <c r="K130">
        <v>13</v>
      </c>
    </row>
    <row r="131" spans="1:11" ht="12.75">
      <c r="A131" t="s">
        <v>73</v>
      </c>
      <c r="B131" s="4">
        <v>3</v>
      </c>
      <c r="C131" s="4">
        <v>17</v>
      </c>
      <c r="D131" s="4">
        <v>4</v>
      </c>
      <c r="E131" s="4">
        <v>14</v>
      </c>
      <c r="F131" s="4">
        <v>7</v>
      </c>
      <c r="G131" s="4">
        <v>13</v>
      </c>
      <c r="H131" s="4">
        <v>14</v>
      </c>
      <c r="I131" s="4">
        <v>14</v>
      </c>
      <c r="J131" s="4">
        <v>54</v>
      </c>
      <c r="K131" s="4">
        <v>44</v>
      </c>
    </row>
    <row r="132" spans="1:11" ht="12.75">
      <c r="A132" s="3" t="s">
        <v>27</v>
      </c>
      <c r="B132">
        <f>SUM(B130:B131)</f>
        <v>4</v>
      </c>
      <c r="C132">
        <f aca="true" t="shared" si="9" ref="C132:K132">SUM(C130:C131)</f>
        <v>21</v>
      </c>
      <c r="D132">
        <f t="shared" si="9"/>
        <v>5</v>
      </c>
      <c r="E132">
        <f t="shared" si="9"/>
        <v>18</v>
      </c>
      <c r="F132">
        <f t="shared" si="9"/>
        <v>9</v>
      </c>
      <c r="G132">
        <f t="shared" si="9"/>
        <v>18</v>
      </c>
      <c r="H132">
        <f t="shared" si="9"/>
        <v>18</v>
      </c>
      <c r="I132">
        <f t="shared" si="9"/>
        <v>27</v>
      </c>
      <c r="J132">
        <f t="shared" si="9"/>
        <v>66</v>
      </c>
      <c r="K132">
        <f t="shared" si="9"/>
        <v>57</v>
      </c>
    </row>
    <row r="133" spans="1:10" ht="12.75">
      <c r="A133" t="s">
        <v>28</v>
      </c>
      <c r="J133" s="4">
        <v>31</v>
      </c>
    </row>
    <row r="134" spans="1:10" ht="12.75">
      <c r="A134" s="3" t="s">
        <v>18</v>
      </c>
      <c r="J134">
        <f>SUM(J132:J133)</f>
        <v>97</v>
      </c>
    </row>
    <row r="136" ht="12.75">
      <c r="A136" t="s">
        <v>74</v>
      </c>
    </row>
    <row r="137" spans="1:11" ht="12.75">
      <c r="A137" t="s">
        <v>75</v>
      </c>
      <c r="B137" t="s">
        <v>26</v>
      </c>
      <c r="C137" t="s">
        <v>26</v>
      </c>
      <c r="D137" t="s">
        <v>26</v>
      </c>
      <c r="E137" t="s">
        <v>26</v>
      </c>
      <c r="F137" t="s">
        <v>26</v>
      </c>
      <c r="G137" t="s">
        <v>26</v>
      </c>
      <c r="H137">
        <v>25</v>
      </c>
      <c r="I137">
        <v>35</v>
      </c>
      <c r="J137">
        <v>27</v>
      </c>
      <c r="K137">
        <v>35</v>
      </c>
    </row>
    <row r="138" spans="1:11" ht="12.75">
      <c r="A138" t="s">
        <v>76</v>
      </c>
      <c r="B138">
        <v>7</v>
      </c>
      <c r="C138">
        <v>51</v>
      </c>
      <c r="D138">
        <v>11</v>
      </c>
      <c r="E138">
        <v>13</v>
      </c>
      <c r="F138">
        <v>2</v>
      </c>
      <c r="G138">
        <v>2</v>
      </c>
      <c r="H138">
        <v>20</v>
      </c>
      <c r="I138">
        <v>66</v>
      </c>
      <c r="J138">
        <v>47</v>
      </c>
      <c r="K138">
        <v>66</v>
      </c>
    </row>
    <row r="139" spans="1:11" ht="12.75">
      <c r="A139" t="s">
        <v>77</v>
      </c>
      <c r="B139" s="4">
        <v>0</v>
      </c>
      <c r="C139" s="4">
        <v>0</v>
      </c>
      <c r="D139" s="4">
        <v>18</v>
      </c>
      <c r="E139" s="4">
        <v>19</v>
      </c>
      <c r="F139" s="4">
        <v>7</v>
      </c>
      <c r="G139" s="4">
        <v>8</v>
      </c>
      <c r="H139" s="4">
        <v>25</v>
      </c>
      <c r="I139" s="4">
        <v>27</v>
      </c>
      <c r="J139" s="4">
        <v>26</v>
      </c>
      <c r="K139" s="4">
        <v>35</v>
      </c>
    </row>
    <row r="140" spans="1:11" ht="12.75">
      <c r="A140" s="3" t="s">
        <v>27</v>
      </c>
      <c r="B140">
        <f>SUM(B137:B139)</f>
        <v>7</v>
      </c>
      <c r="C140">
        <f aca="true" t="shared" si="10" ref="C140:K140">SUM(C137:C139)</f>
        <v>51</v>
      </c>
      <c r="D140">
        <f t="shared" si="10"/>
        <v>29</v>
      </c>
      <c r="E140">
        <f t="shared" si="10"/>
        <v>32</v>
      </c>
      <c r="F140">
        <f t="shared" si="10"/>
        <v>9</v>
      </c>
      <c r="G140">
        <f t="shared" si="10"/>
        <v>10</v>
      </c>
      <c r="H140">
        <f t="shared" si="10"/>
        <v>70</v>
      </c>
      <c r="I140">
        <f t="shared" si="10"/>
        <v>128</v>
      </c>
      <c r="J140">
        <f t="shared" si="10"/>
        <v>100</v>
      </c>
      <c r="K140">
        <f t="shared" si="10"/>
        <v>136</v>
      </c>
    </row>
    <row r="141" spans="1:10" ht="12.75">
      <c r="A141" t="s">
        <v>28</v>
      </c>
      <c r="J141" s="4">
        <v>196</v>
      </c>
    </row>
    <row r="142" spans="1:10" ht="12.75">
      <c r="A142" s="3" t="s">
        <v>18</v>
      </c>
      <c r="J142">
        <f>SUM(J140:J141)</f>
        <v>296</v>
      </c>
    </row>
    <row r="149" spans="1:11" ht="12.75">
      <c r="A149" t="s">
        <v>137</v>
      </c>
      <c r="K149" t="s">
        <v>131</v>
      </c>
    </row>
    <row r="150" ht="12.75">
      <c r="A150" t="s">
        <v>0</v>
      </c>
    </row>
    <row r="151" spans="10:11" ht="12.75">
      <c r="J151" t="s">
        <v>9</v>
      </c>
      <c r="K151" t="s">
        <v>11</v>
      </c>
    </row>
    <row r="152" spans="1:11" ht="12.75">
      <c r="A152" t="s">
        <v>1</v>
      </c>
      <c r="B152" s="1" t="s">
        <v>3</v>
      </c>
      <c r="D152" s="1" t="s">
        <v>6</v>
      </c>
      <c r="E152" s="1"/>
      <c r="F152" s="1" t="s">
        <v>7</v>
      </c>
      <c r="H152" t="s">
        <v>8</v>
      </c>
      <c r="J152" s="2">
        <v>2000</v>
      </c>
      <c r="K152" t="s">
        <v>12</v>
      </c>
    </row>
    <row r="153" spans="2:11" ht="12.75">
      <c r="B153" t="s">
        <v>4</v>
      </c>
      <c r="C153" t="s">
        <v>5</v>
      </c>
      <c r="D153" t="s">
        <v>4</v>
      </c>
      <c r="E153" t="s">
        <v>5</v>
      </c>
      <c r="F153" t="s">
        <v>4</v>
      </c>
      <c r="G153" t="s">
        <v>5</v>
      </c>
      <c r="H153" t="s">
        <v>4</v>
      </c>
      <c r="I153" t="s">
        <v>5</v>
      </c>
      <c r="J153" t="s">
        <v>10</v>
      </c>
      <c r="K153" t="s">
        <v>13</v>
      </c>
    </row>
    <row r="155" ht="12.75">
      <c r="A155" t="s">
        <v>78</v>
      </c>
    </row>
    <row r="156" spans="1:11" ht="12.75">
      <c r="A156" t="s">
        <v>79</v>
      </c>
      <c r="B156">
        <v>0</v>
      </c>
      <c r="C156">
        <v>0</v>
      </c>
      <c r="D156">
        <v>1</v>
      </c>
      <c r="E156">
        <v>6</v>
      </c>
      <c r="F156">
        <v>8</v>
      </c>
      <c r="G156">
        <v>17</v>
      </c>
      <c r="H156">
        <v>9</v>
      </c>
      <c r="I156">
        <v>23</v>
      </c>
      <c r="J156">
        <v>21</v>
      </c>
      <c r="K156">
        <v>23</v>
      </c>
    </row>
    <row r="157" spans="1:11" ht="12.75">
      <c r="A157" t="s">
        <v>80</v>
      </c>
      <c r="B157">
        <v>3</v>
      </c>
      <c r="C157">
        <v>4</v>
      </c>
      <c r="D157">
        <v>3</v>
      </c>
      <c r="E157">
        <v>5</v>
      </c>
      <c r="F157">
        <v>3</v>
      </c>
      <c r="G157">
        <v>3</v>
      </c>
      <c r="H157">
        <v>9</v>
      </c>
      <c r="I157">
        <v>12</v>
      </c>
      <c r="J157">
        <v>19</v>
      </c>
      <c r="K157">
        <v>12</v>
      </c>
    </row>
    <row r="158" spans="1:11" ht="12.75">
      <c r="A158" t="s">
        <v>81</v>
      </c>
      <c r="B158" s="4">
        <v>6</v>
      </c>
      <c r="C158" s="4">
        <v>38</v>
      </c>
      <c r="D158" s="4">
        <v>9</v>
      </c>
      <c r="E158" s="4">
        <v>19</v>
      </c>
      <c r="F158" s="4">
        <v>8</v>
      </c>
      <c r="G158" s="4">
        <v>18</v>
      </c>
      <c r="H158" s="4">
        <v>20</v>
      </c>
      <c r="I158" s="4">
        <v>75</v>
      </c>
      <c r="J158" s="4">
        <v>51</v>
      </c>
      <c r="K158" s="4">
        <v>75</v>
      </c>
    </row>
    <row r="159" spans="1:11" ht="12.75">
      <c r="A159" s="3" t="s">
        <v>27</v>
      </c>
      <c r="B159">
        <f>SUM(B156:B158)</f>
        <v>9</v>
      </c>
      <c r="C159">
        <f aca="true" t="shared" si="11" ref="C159:K159">SUM(C156:C158)</f>
        <v>42</v>
      </c>
      <c r="D159">
        <f t="shared" si="11"/>
        <v>13</v>
      </c>
      <c r="E159">
        <f t="shared" si="11"/>
        <v>30</v>
      </c>
      <c r="F159">
        <f t="shared" si="11"/>
        <v>19</v>
      </c>
      <c r="G159">
        <f t="shared" si="11"/>
        <v>38</v>
      </c>
      <c r="H159">
        <f t="shared" si="11"/>
        <v>38</v>
      </c>
      <c r="I159">
        <f t="shared" si="11"/>
        <v>110</v>
      </c>
      <c r="J159">
        <f t="shared" si="11"/>
        <v>91</v>
      </c>
      <c r="K159">
        <f t="shared" si="11"/>
        <v>110</v>
      </c>
    </row>
    <row r="160" spans="1:10" ht="12.75">
      <c r="A160" t="s">
        <v>28</v>
      </c>
      <c r="J160" s="4">
        <v>70</v>
      </c>
    </row>
    <row r="161" spans="1:10" ht="12.75">
      <c r="A161" s="3" t="s">
        <v>18</v>
      </c>
      <c r="J161">
        <f>SUM(J159:J160)</f>
        <v>161</v>
      </c>
    </row>
    <row r="162" spans="1:11" ht="12.75">
      <c r="A162" s="3" t="s">
        <v>82</v>
      </c>
      <c r="B162" t="s">
        <v>26</v>
      </c>
      <c r="C162" t="s">
        <v>26</v>
      </c>
      <c r="D162" t="s">
        <v>26</v>
      </c>
      <c r="E162" t="s">
        <v>26</v>
      </c>
      <c r="F162" t="s">
        <v>26</v>
      </c>
      <c r="G162" t="s">
        <v>26</v>
      </c>
      <c r="H162">
        <v>16</v>
      </c>
      <c r="I162">
        <v>354</v>
      </c>
      <c r="J162">
        <v>354</v>
      </c>
      <c r="K162">
        <v>354</v>
      </c>
    </row>
    <row r="164" ht="12.75">
      <c r="A164" t="s">
        <v>83</v>
      </c>
    </row>
    <row r="165" spans="1:11" ht="12.75">
      <c r="A165" t="s">
        <v>84</v>
      </c>
      <c r="B165">
        <v>1</v>
      </c>
      <c r="C165">
        <v>2</v>
      </c>
      <c r="D165">
        <v>2</v>
      </c>
      <c r="E165">
        <v>2</v>
      </c>
      <c r="F165">
        <v>1</v>
      </c>
      <c r="G165">
        <v>1</v>
      </c>
      <c r="H165">
        <v>4</v>
      </c>
      <c r="I165">
        <v>5</v>
      </c>
      <c r="J165">
        <v>16</v>
      </c>
      <c r="K165">
        <v>5</v>
      </c>
    </row>
    <row r="166" spans="1:11" ht="12.75">
      <c r="A166" t="s">
        <v>85</v>
      </c>
      <c r="B166">
        <v>1</v>
      </c>
      <c r="C166">
        <v>10</v>
      </c>
      <c r="D166">
        <v>1</v>
      </c>
      <c r="E166">
        <v>8</v>
      </c>
      <c r="F166">
        <v>9</v>
      </c>
      <c r="G166">
        <v>20</v>
      </c>
      <c r="H166">
        <v>11</v>
      </c>
      <c r="I166">
        <v>38</v>
      </c>
      <c r="J166">
        <v>36</v>
      </c>
      <c r="K166">
        <v>38</v>
      </c>
    </row>
    <row r="167" spans="1:11" ht="12.75">
      <c r="A167" t="s">
        <v>86</v>
      </c>
      <c r="B167" s="4">
        <v>17</v>
      </c>
      <c r="C167" s="4">
        <v>51</v>
      </c>
      <c r="D167" s="4">
        <v>15</v>
      </c>
      <c r="E167" s="4">
        <v>31</v>
      </c>
      <c r="F167" s="4">
        <v>18</v>
      </c>
      <c r="G167" s="4">
        <v>35</v>
      </c>
      <c r="H167" s="4">
        <v>50</v>
      </c>
      <c r="I167" s="4">
        <v>117</v>
      </c>
      <c r="J167" s="4">
        <v>171</v>
      </c>
      <c r="K167" s="4">
        <v>117</v>
      </c>
    </row>
    <row r="168" spans="1:11" ht="12.75">
      <c r="A168" s="3" t="s">
        <v>27</v>
      </c>
      <c r="B168">
        <f>+SUM(B165:B167)</f>
        <v>19</v>
      </c>
      <c r="C168">
        <f aca="true" t="shared" si="12" ref="C168:K168">+SUM(C165:C167)</f>
        <v>63</v>
      </c>
      <c r="D168">
        <f t="shared" si="12"/>
        <v>18</v>
      </c>
      <c r="E168">
        <f t="shared" si="12"/>
        <v>41</v>
      </c>
      <c r="F168">
        <f t="shared" si="12"/>
        <v>28</v>
      </c>
      <c r="G168">
        <f t="shared" si="12"/>
        <v>56</v>
      </c>
      <c r="H168">
        <f t="shared" si="12"/>
        <v>65</v>
      </c>
      <c r="I168">
        <f t="shared" si="12"/>
        <v>160</v>
      </c>
      <c r="J168">
        <f t="shared" si="12"/>
        <v>223</v>
      </c>
      <c r="K168">
        <f t="shared" si="12"/>
        <v>160</v>
      </c>
    </row>
    <row r="169" spans="1:10" ht="12.75">
      <c r="A169" t="s">
        <v>28</v>
      </c>
      <c r="J169" s="4">
        <v>195</v>
      </c>
    </row>
    <row r="170" spans="1:10" ht="12.75">
      <c r="A170" s="3" t="s">
        <v>18</v>
      </c>
      <c r="J170">
        <f>SUM(J168:J169)</f>
        <v>418</v>
      </c>
    </row>
    <row r="172" ht="12.75">
      <c r="A172" t="s">
        <v>87</v>
      </c>
    </row>
    <row r="173" ht="12.75">
      <c r="A173" t="s">
        <v>88</v>
      </c>
    </row>
    <row r="174" spans="1:11" ht="12.75">
      <c r="A174" t="s">
        <v>89</v>
      </c>
      <c r="B174">
        <v>12</v>
      </c>
      <c r="C174">
        <v>17</v>
      </c>
      <c r="D174">
        <v>1</v>
      </c>
      <c r="E174">
        <v>3</v>
      </c>
      <c r="F174">
        <v>6</v>
      </c>
      <c r="G174">
        <v>6</v>
      </c>
      <c r="H174">
        <v>19</v>
      </c>
      <c r="I174">
        <v>26</v>
      </c>
      <c r="J174">
        <v>24</v>
      </c>
      <c r="K174">
        <v>26</v>
      </c>
    </row>
    <row r="175" spans="1:11" ht="12.75">
      <c r="A175" t="s">
        <v>90</v>
      </c>
      <c r="B175">
        <v>0</v>
      </c>
      <c r="C175">
        <v>0</v>
      </c>
      <c r="D175">
        <v>1</v>
      </c>
      <c r="E175">
        <v>4</v>
      </c>
      <c r="F175">
        <v>4</v>
      </c>
      <c r="G175">
        <v>9</v>
      </c>
      <c r="H175">
        <v>5</v>
      </c>
      <c r="I175">
        <v>13</v>
      </c>
      <c r="J175">
        <v>32</v>
      </c>
      <c r="K175">
        <v>29</v>
      </c>
    </row>
    <row r="176" spans="1:11" ht="12.75">
      <c r="A176" t="s">
        <v>91</v>
      </c>
      <c r="B176">
        <v>8</v>
      </c>
      <c r="C176">
        <v>8</v>
      </c>
      <c r="D176">
        <v>9</v>
      </c>
      <c r="E176">
        <v>11</v>
      </c>
      <c r="F176">
        <v>10</v>
      </c>
      <c r="G176">
        <v>15</v>
      </c>
      <c r="H176">
        <v>27</v>
      </c>
      <c r="I176">
        <v>34</v>
      </c>
      <c r="J176">
        <v>34</v>
      </c>
      <c r="K176">
        <v>33</v>
      </c>
    </row>
    <row r="177" spans="1:10" ht="12.75">
      <c r="A177" t="s">
        <v>92</v>
      </c>
      <c r="B177" t="s">
        <v>26</v>
      </c>
      <c r="C177" t="s">
        <v>26</v>
      </c>
      <c r="D177" t="s">
        <v>26</v>
      </c>
      <c r="E177" t="s">
        <v>26</v>
      </c>
      <c r="F177" t="s">
        <v>26</v>
      </c>
      <c r="G177" t="s">
        <v>26</v>
      </c>
      <c r="H177">
        <v>10</v>
      </c>
      <c r="I177">
        <v>22</v>
      </c>
      <c r="J177">
        <v>22</v>
      </c>
    </row>
    <row r="178" spans="1:11" ht="12.75">
      <c r="A178" t="s">
        <v>93</v>
      </c>
      <c r="B178" s="4">
        <v>7</v>
      </c>
      <c r="C178" s="4">
        <v>10</v>
      </c>
      <c r="D178" s="4">
        <v>6</v>
      </c>
      <c r="E178" s="4">
        <v>7</v>
      </c>
      <c r="F178" s="4">
        <v>5</v>
      </c>
      <c r="G178" s="4">
        <v>5</v>
      </c>
      <c r="H178" s="4">
        <v>18</v>
      </c>
      <c r="I178" s="4">
        <v>22</v>
      </c>
      <c r="J178" s="4">
        <v>16</v>
      </c>
      <c r="K178" s="7" t="s">
        <v>94</v>
      </c>
    </row>
    <row r="179" spans="1:11" ht="12.75">
      <c r="A179" s="3" t="s">
        <v>27</v>
      </c>
      <c r="B179">
        <f>SUM(B174:B178)</f>
        <v>27</v>
      </c>
      <c r="C179">
        <f aca="true" t="shared" si="13" ref="C179:K179">SUM(C174:C178)</f>
        <v>35</v>
      </c>
      <c r="D179">
        <f t="shared" si="13"/>
        <v>17</v>
      </c>
      <c r="E179">
        <f t="shared" si="13"/>
        <v>25</v>
      </c>
      <c r="F179">
        <f t="shared" si="13"/>
        <v>25</v>
      </c>
      <c r="G179">
        <f t="shared" si="13"/>
        <v>35</v>
      </c>
      <c r="H179">
        <f t="shared" si="13"/>
        <v>79</v>
      </c>
      <c r="I179">
        <f t="shared" si="13"/>
        <v>117</v>
      </c>
      <c r="J179">
        <f t="shared" si="13"/>
        <v>128</v>
      </c>
      <c r="K179">
        <f t="shared" si="13"/>
        <v>88</v>
      </c>
    </row>
    <row r="180" spans="1:10" ht="12.75">
      <c r="A180" t="s">
        <v>28</v>
      </c>
      <c r="J180" s="4">
        <v>58</v>
      </c>
    </row>
    <row r="181" spans="1:10" ht="12.75">
      <c r="A181" s="3" t="s">
        <v>18</v>
      </c>
      <c r="J181">
        <f>SUM(J179:J180)</f>
        <v>186</v>
      </c>
    </row>
    <row r="186" spans="1:11" ht="12.75">
      <c r="A186" t="s">
        <v>137</v>
      </c>
      <c r="K186" t="s">
        <v>132</v>
      </c>
    </row>
    <row r="187" ht="12.75">
      <c r="A187" t="s">
        <v>0</v>
      </c>
    </row>
    <row r="188" spans="10:11" ht="12.75">
      <c r="J188" t="s">
        <v>9</v>
      </c>
      <c r="K188" t="s">
        <v>11</v>
      </c>
    </row>
    <row r="189" spans="1:11" ht="12.75">
      <c r="A189" t="s">
        <v>1</v>
      </c>
      <c r="B189" s="1" t="s">
        <v>3</v>
      </c>
      <c r="D189" s="1" t="s">
        <v>6</v>
      </c>
      <c r="E189" s="1"/>
      <c r="F189" s="1" t="s">
        <v>7</v>
      </c>
      <c r="H189" t="s">
        <v>8</v>
      </c>
      <c r="J189" s="2">
        <v>2000</v>
      </c>
      <c r="K189" t="s">
        <v>12</v>
      </c>
    </row>
    <row r="190" spans="2:11" ht="12.75">
      <c r="B190" t="s">
        <v>4</v>
      </c>
      <c r="C190" t="s">
        <v>5</v>
      </c>
      <c r="D190" t="s">
        <v>4</v>
      </c>
      <c r="E190" t="s">
        <v>5</v>
      </c>
      <c r="F190" t="s">
        <v>4</v>
      </c>
      <c r="G190" t="s">
        <v>5</v>
      </c>
      <c r="H190" t="s">
        <v>4</v>
      </c>
      <c r="I190" t="s">
        <v>5</v>
      </c>
      <c r="J190" t="s">
        <v>10</v>
      </c>
      <c r="K190" t="s">
        <v>13</v>
      </c>
    </row>
    <row r="192" ht="12.75">
      <c r="A192" t="s">
        <v>95</v>
      </c>
    </row>
    <row r="193" spans="1:11" ht="12.75">
      <c r="A193" t="s">
        <v>96</v>
      </c>
      <c r="B193">
        <v>1</v>
      </c>
      <c r="C193">
        <v>6</v>
      </c>
      <c r="D193">
        <v>4</v>
      </c>
      <c r="E193">
        <v>18</v>
      </c>
      <c r="F193">
        <v>13</v>
      </c>
      <c r="G193">
        <v>32</v>
      </c>
      <c r="H193">
        <v>18</v>
      </c>
      <c r="I193">
        <v>56</v>
      </c>
      <c r="J193">
        <v>50</v>
      </c>
      <c r="K193">
        <v>56</v>
      </c>
    </row>
    <row r="194" spans="1:11" ht="12.75">
      <c r="A194" t="s">
        <v>97</v>
      </c>
      <c r="B194">
        <v>0</v>
      </c>
      <c r="C194">
        <v>0</v>
      </c>
      <c r="D194">
        <v>2</v>
      </c>
      <c r="E194">
        <v>7</v>
      </c>
      <c r="F194">
        <v>8</v>
      </c>
      <c r="G194">
        <v>17</v>
      </c>
      <c r="H194">
        <v>10</v>
      </c>
      <c r="I194">
        <v>24</v>
      </c>
      <c r="J194">
        <v>25</v>
      </c>
      <c r="K194">
        <v>24</v>
      </c>
    </row>
    <row r="195" spans="1:11" ht="12.75">
      <c r="A195" t="s">
        <v>98</v>
      </c>
      <c r="B195">
        <v>1</v>
      </c>
      <c r="C195">
        <v>4</v>
      </c>
      <c r="D195">
        <v>3</v>
      </c>
      <c r="E195">
        <v>18</v>
      </c>
      <c r="F195">
        <v>5</v>
      </c>
      <c r="G195">
        <v>11</v>
      </c>
      <c r="H195">
        <v>9</v>
      </c>
      <c r="I195">
        <v>33</v>
      </c>
      <c r="J195">
        <v>33</v>
      </c>
      <c r="K195">
        <v>33</v>
      </c>
    </row>
    <row r="196" spans="1:10" ht="12.75">
      <c r="A196" t="s">
        <v>99</v>
      </c>
      <c r="B196" t="s">
        <v>26</v>
      </c>
      <c r="C196" t="s">
        <v>26</v>
      </c>
      <c r="D196" t="s">
        <v>26</v>
      </c>
      <c r="E196" t="s">
        <v>26</v>
      </c>
      <c r="F196" t="s">
        <v>26</v>
      </c>
      <c r="G196" t="s">
        <v>26</v>
      </c>
      <c r="H196">
        <v>5</v>
      </c>
      <c r="I196">
        <v>13</v>
      </c>
      <c r="J196">
        <v>13</v>
      </c>
    </row>
    <row r="197" spans="1:11" ht="12.75">
      <c r="A197" t="s">
        <v>100</v>
      </c>
      <c r="B197">
        <v>2</v>
      </c>
      <c r="C197">
        <v>15</v>
      </c>
      <c r="D197">
        <v>2</v>
      </c>
      <c r="E197">
        <v>15</v>
      </c>
      <c r="F197">
        <v>4</v>
      </c>
      <c r="G197">
        <v>10</v>
      </c>
      <c r="H197">
        <v>8</v>
      </c>
      <c r="I197">
        <v>40</v>
      </c>
      <c r="J197">
        <v>196</v>
      </c>
      <c r="K197">
        <v>40</v>
      </c>
    </row>
    <row r="198" spans="1:11" ht="12.75">
      <c r="A198" t="s">
        <v>101</v>
      </c>
      <c r="B198">
        <v>2</v>
      </c>
      <c r="C198">
        <v>19</v>
      </c>
      <c r="D198">
        <v>2</v>
      </c>
      <c r="E198">
        <v>9</v>
      </c>
      <c r="F198">
        <v>4</v>
      </c>
      <c r="G198">
        <v>5</v>
      </c>
      <c r="H198">
        <v>8</v>
      </c>
      <c r="I198">
        <v>33</v>
      </c>
      <c r="J198">
        <v>35</v>
      </c>
      <c r="K198">
        <v>33</v>
      </c>
    </row>
    <row r="199" spans="1:11" ht="12.75">
      <c r="A199" t="s">
        <v>102</v>
      </c>
      <c r="B199">
        <v>0</v>
      </c>
      <c r="C199">
        <v>0</v>
      </c>
      <c r="D199">
        <v>1</v>
      </c>
      <c r="E199">
        <v>4</v>
      </c>
      <c r="F199">
        <v>8</v>
      </c>
      <c r="G199">
        <v>19</v>
      </c>
      <c r="H199">
        <v>9</v>
      </c>
      <c r="I199">
        <v>23</v>
      </c>
      <c r="J199">
        <v>25</v>
      </c>
      <c r="K199">
        <v>23</v>
      </c>
    </row>
    <row r="200" spans="1:11" ht="12.75">
      <c r="A200" t="s">
        <v>103</v>
      </c>
      <c r="B200">
        <v>6</v>
      </c>
      <c r="C200">
        <v>52</v>
      </c>
      <c r="D200">
        <v>11</v>
      </c>
      <c r="E200">
        <v>71</v>
      </c>
      <c r="F200">
        <v>31</v>
      </c>
      <c r="G200">
        <v>76</v>
      </c>
      <c r="H200">
        <v>48</v>
      </c>
      <c r="I200">
        <v>199</v>
      </c>
      <c r="J200">
        <v>247</v>
      </c>
      <c r="K200">
        <v>199</v>
      </c>
    </row>
    <row r="201" spans="1:11" ht="12.75">
      <c r="A201" t="s">
        <v>104</v>
      </c>
      <c r="B201">
        <v>1</v>
      </c>
      <c r="C201">
        <v>4</v>
      </c>
      <c r="D201">
        <v>3</v>
      </c>
      <c r="E201">
        <v>14</v>
      </c>
      <c r="F201">
        <v>8</v>
      </c>
      <c r="G201">
        <v>18</v>
      </c>
      <c r="H201">
        <v>12</v>
      </c>
      <c r="I201">
        <v>36</v>
      </c>
      <c r="J201">
        <v>36</v>
      </c>
      <c r="K201">
        <v>36</v>
      </c>
    </row>
    <row r="202" spans="1:11" ht="12.75">
      <c r="A202" t="s">
        <v>105</v>
      </c>
      <c r="B202" s="4">
        <v>0</v>
      </c>
      <c r="C202" s="4">
        <v>0</v>
      </c>
      <c r="D202" s="4">
        <v>2</v>
      </c>
      <c r="E202" s="4">
        <v>15</v>
      </c>
      <c r="F202" s="4">
        <v>9</v>
      </c>
      <c r="G202" s="4">
        <v>19</v>
      </c>
      <c r="H202" s="4">
        <v>11</v>
      </c>
      <c r="I202" s="4">
        <v>34</v>
      </c>
      <c r="J202" s="4">
        <v>36</v>
      </c>
      <c r="K202" s="4">
        <v>34</v>
      </c>
    </row>
    <row r="203" spans="1:11" ht="12.75">
      <c r="A203" s="3" t="s">
        <v>27</v>
      </c>
      <c r="B203">
        <f>SUM(B193:B202)</f>
        <v>13</v>
      </c>
      <c r="C203">
        <f aca="true" t="shared" si="14" ref="C203:K203">SUM(C193:C202)</f>
        <v>100</v>
      </c>
      <c r="D203">
        <f t="shared" si="14"/>
        <v>30</v>
      </c>
      <c r="E203">
        <f t="shared" si="14"/>
        <v>171</v>
      </c>
      <c r="F203">
        <f t="shared" si="14"/>
        <v>90</v>
      </c>
      <c r="G203">
        <f t="shared" si="14"/>
        <v>207</v>
      </c>
      <c r="H203">
        <f t="shared" si="14"/>
        <v>138</v>
      </c>
      <c r="I203">
        <f t="shared" si="14"/>
        <v>491</v>
      </c>
      <c r="J203">
        <f t="shared" si="14"/>
        <v>696</v>
      </c>
      <c r="K203">
        <f t="shared" si="14"/>
        <v>478</v>
      </c>
    </row>
    <row r="204" spans="1:10" ht="12.75">
      <c r="A204" t="s">
        <v>28</v>
      </c>
      <c r="J204">
        <v>221</v>
      </c>
    </row>
    <row r="205" spans="1:10" ht="12.75">
      <c r="A205" s="3" t="s">
        <v>18</v>
      </c>
      <c r="J205">
        <f>SUM(J203:J204)</f>
        <v>917</v>
      </c>
    </row>
    <row r="207" spans="1:2" ht="12.75">
      <c r="A207" t="s">
        <v>106</v>
      </c>
      <c r="B207" t="s">
        <v>107</v>
      </c>
    </row>
    <row r="209" ht="12.75">
      <c r="A209" t="s">
        <v>108</v>
      </c>
    </row>
    <row r="210" spans="1:10" ht="12.75">
      <c r="A210" t="s">
        <v>109</v>
      </c>
      <c r="B210" t="s">
        <v>26</v>
      </c>
      <c r="C210" t="s">
        <v>26</v>
      </c>
      <c r="D210" t="s">
        <v>26</v>
      </c>
      <c r="E210" t="s">
        <v>26</v>
      </c>
      <c r="F210" t="s">
        <v>26</v>
      </c>
      <c r="G210" t="s">
        <v>26</v>
      </c>
      <c r="H210">
        <v>11</v>
      </c>
      <c r="I210">
        <v>60</v>
      </c>
      <c r="J210">
        <v>60</v>
      </c>
    </row>
    <row r="211" spans="1:11" ht="12.75">
      <c r="A211" t="s">
        <v>110</v>
      </c>
      <c r="B211">
        <v>4</v>
      </c>
      <c r="C211">
        <v>41</v>
      </c>
      <c r="D211">
        <v>5</v>
      </c>
      <c r="E211">
        <v>36</v>
      </c>
      <c r="F211">
        <v>21</v>
      </c>
      <c r="G211">
        <v>55</v>
      </c>
      <c r="H211">
        <v>30</v>
      </c>
      <c r="I211">
        <v>132</v>
      </c>
      <c r="J211">
        <v>126</v>
      </c>
      <c r="K211">
        <v>132</v>
      </c>
    </row>
    <row r="212" spans="1:11" ht="12.75">
      <c r="A212" t="s">
        <v>111</v>
      </c>
      <c r="B212">
        <v>5</v>
      </c>
      <c r="C212">
        <v>49</v>
      </c>
      <c r="D212">
        <v>2</v>
      </c>
      <c r="E212">
        <v>22</v>
      </c>
      <c r="F212">
        <v>40</v>
      </c>
      <c r="G212">
        <v>103</v>
      </c>
      <c r="H212">
        <v>47</v>
      </c>
      <c r="I212">
        <v>174</v>
      </c>
      <c r="J212">
        <v>173</v>
      </c>
      <c r="K212">
        <v>174</v>
      </c>
    </row>
    <row r="213" spans="1:11" ht="12.75">
      <c r="A213" t="s">
        <v>112</v>
      </c>
      <c r="B213" s="4">
        <v>3</v>
      </c>
      <c r="C213" s="4">
        <v>16</v>
      </c>
      <c r="D213" s="4">
        <v>0</v>
      </c>
      <c r="E213" s="4">
        <v>0</v>
      </c>
      <c r="F213" s="4">
        <v>6</v>
      </c>
      <c r="G213" s="4">
        <v>7</v>
      </c>
      <c r="H213" s="4">
        <v>9</v>
      </c>
      <c r="I213" s="4">
        <v>23</v>
      </c>
      <c r="J213" s="4">
        <v>17</v>
      </c>
      <c r="K213" s="4">
        <v>32</v>
      </c>
    </row>
    <row r="214" spans="1:11" ht="12.75">
      <c r="A214" s="3" t="s">
        <v>27</v>
      </c>
      <c r="B214">
        <f>SUM(B210:B213)</f>
        <v>12</v>
      </c>
      <c r="C214">
        <f aca="true" t="shared" si="15" ref="C214:K214">SUM(C210:C213)</f>
        <v>106</v>
      </c>
      <c r="D214">
        <f t="shared" si="15"/>
        <v>7</v>
      </c>
      <c r="E214">
        <f t="shared" si="15"/>
        <v>58</v>
      </c>
      <c r="F214">
        <f t="shared" si="15"/>
        <v>67</v>
      </c>
      <c r="G214">
        <f t="shared" si="15"/>
        <v>165</v>
      </c>
      <c r="H214">
        <f t="shared" si="15"/>
        <v>97</v>
      </c>
      <c r="I214">
        <f t="shared" si="15"/>
        <v>389</v>
      </c>
      <c r="J214">
        <f t="shared" si="15"/>
        <v>376</v>
      </c>
      <c r="K214">
        <f t="shared" si="15"/>
        <v>338</v>
      </c>
    </row>
    <row r="215" spans="1:10" ht="12.75">
      <c r="A215" t="s">
        <v>28</v>
      </c>
      <c r="J215" s="4">
        <v>111</v>
      </c>
    </row>
    <row r="216" spans="1:10" ht="12.75">
      <c r="A216" s="3" t="s">
        <v>18</v>
      </c>
      <c r="J216">
        <f>SUM(J214:J215)</f>
        <v>487</v>
      </c>
    </row>
    <row r="223" spans="1:11" ht="12.75">
      <c r="A223" t="s">
        <v>137</v>
      </c>
      <c r="K223" t="s">
        <v>133</v>
      </c>
    </row>
    <row r="224" ht="12.75">
      <c r="A224" t="s">
        <v>0</v>
      </c>
    </row>
    <row r="225" spans="10:11" ht="12.75">
      <c r="J225" t="s">
        <v>9</v>
      </c>
      <c r="K225" t="s">
        <v>11</v>
      </c>
    </row>
    <row r="226" spans="1:11" ht="12.75">
      <c r="A226" t="s">
        <v>1</v>
      </c>
      <c r="B226" s="1" t="s">
        <v>3</v>
      </c>
      <c r="D226" s="1" t="s">
        <v>6</v>
      </c>
      <c r="E226" s="1"/>
      <c r="F226" s="1" t="s">
        <v>7</v>
      </c>
      <c r="H226" t="s">
        <v>8</v>
      </c>
      <c r="J226" s="2">
        <v>2000</v>
      </c>
      <c r="K226" t="s">
        <v>12</v>
      </c>
    </row>
    <row r="227" spans="2:11" ht="12.75">
      <c r="B227" t="s">
        <v>4</v>
      </c>
      <c r="C227" t="s">
        <v>5</v>
      </c>
      <c r="D227" t="s">
        <v>4</v>
      </c>
      <c r="E227" t="s">
        <v>5</v>
      </c>
      <c r="F227" t="s">
        <v>4</v>
      </c>
      <c r="G227" t="s">
        <v>5</v>
      </c>
      <c r="H227" t="s">
        <v>4</v>
      </c>
      <c r="I227" t="s">
        <v>5</v>
      </c>
      <c r="J227" t="s">
        <v>10</v>
      </c>
      <c r="K227" t="s">
        <v>13</v>
      </c>
    </row>
    <row r="229" ht="12.75">
      <c r="A229" t="s">
        <v>113</v>
      </c>
    </row>
    <row r="230" spans="1:11" ht="12.75">
      <c r="A230" t="s">
        <v>114</v>
      </c>
      <c r="B230">
        <v>3</v>
      </c>
      <c r="C230">
        <v>29</v>
      </c>
      <c r="D230">
        <v>6</v>
      </c>
      <c r="E230">
        <v>9</v>
      </c>
      <c r="F230">
        <v>9</v>
      </c>
      <c r="G230">
        <v>9</v>
      </c>
      <c r="H230">
        <v>18</v>
      </c>
      <c r="I230">
        <v>47</v>
      </c>
      <c r="J230">
        <v>45</v>
      </c>
      <c r="K230">
        <v>47</v>
      </c>
    </row>
    <row r="231" spans="1:11" ht="12.75">
      <c r="A231" t="s">
        <v>115</v>
      </c>
      <c r="B231">
        <v>7</v>
      </c>
      <c r="C231">
        <v>46</v>
      </c>
      <c r="D231">
        <v>3</v>
      </c>
      <c r="E231">
        <v>11</v>
      </c>
      <c r="F231">
        <v>4</v>
      </c>
      <c r="G231">
        <v>7</v>
      </c>
      <c r="H231">
        <v>14</v>
      </c>
      <c r="I231">
        <v>64</v>
      </c>
      <c r="J231">
        <v>70</v>
      </c>
      <c r="K231">
        <v>64</v>
      </c>
    </row>
    <row r="232" spans="1:11" ht="12.75">
      <c r="A232" t="s">
        <v>116</v>
      </c>
      <c r="B232" s="4">
        <v>5</v>
      </c>
      <c r="C232" s="4">
        <v>20</v>
      </c>
      <c r="D232" s="4">
        <v>0</v>
      </c>
      <c r="E232" s="4">
        <v>0</v>
      </c>
      <c r="F232" s="4">
        <v>4</v>
      </c>
      <c r="G232" s="4">
        <v>5</v>
      </c>
      <c r="H232" s="4">
        <v>9</v>
      </c>
      <c r="I232" s="4">
        <v>25</v>
      </c>
      <c r="J232" s="4">
        <v>38</v>
      </c>
      <c r="K232" s="4">
        <v>25</v>
      </c>
    </row>
    <row r="233" spans="1:11" ht="12.75">
      <c r="A233" s="3" t="s">
        <v>27</v>
      </c>
      <c r="B233">
        <f>SUM(B230:B232)</f>
        <v>15</v>
      </c>
      <c r="C233">
        <f aca="true" t="shared" si="16" ref="C233:K233">SUM(C230:C232)</f>
        <v>95</v>
      </c>
      <c r="D233">
        <f t="shared" si="16"/>
        <v>9</v>
      </c>
      <c r="E233">
        <f t="shared" si="16"/>
        <v>20</v>
      </c>
      <c r="F233">
        <f t="shared" si="16"/>
        <v>17</v>
      </c>
      <c r="G233">
        <f t="shared" si="16"/>
        <v>21</v>
      </c>
      <c r="H233">
        <f t="shared" si="16"/>
        <v>41</v>
      </c>
      <c r="I233">
        <f t="shared" si="16"/>
        <v>136</v>
      </c>
      <c r="J233">
        <f t="shared" si="16"/>
        <v>153</v>
      </c>
      <c r="K233">
        <f t="shared" si="16"/>
        <v>136</v>
      </c>
    </row>
    <row r="234" spans="1:10" ht="12.75">
      <c r="A234" t="s">
        <v>28</v>
      </c>
      <c r="J234" s="4">
        <v>22</v>
      </c>
    </row>
    <row r="235" spans="1:10" ht="12.75">
      <c r="A235" s="3" t="s">
        <v>18</v>
      </c>
      <c r="J235">
        <f>SUM(J233:J234)</f>
        <v>175</v>
      </c>
    </row>
    <row r="237" ht="12.75">
      <c r="A237" t="s">
        <v>117</v>
      </c>
    </row>
    <row r="238" spans="1:11" ht="12.75">
      <c r="A238" t="s">
        <v>118</v>
      </c>
      <c r="B238" t="s">
        <v>26</v>
      </c>
      <c r="C238" t="s">
        <v>26</v>
      </c>
      <c r="D238" t="s">
        <v>26</v>
      </c>
      <c r="E238" t="s">
        <v>26</v>
      </c>
      <c r="F238" t="s">
        <v>26</v>
      </c>
      <c r="G238" t="s">
        <v>26</v>
      </c>
      <c r="H238">
        <v>13</v>
      </c>
      <c r="I238">
        <v>23</v>
      </c>
      <c r="J238">
        <v>23</v>
      </c>
      <c r="K238">
        <v>23</v>
      </c>
    </row>
    <row r="239" spans="1:11" ht="12.75">
      <c r="A239" t="s">
        <v>119</v>
      </c>
      <c r="B239" t="s">
        <v>26</v>
      </c>
      <c r="C239" t="s">
        <v>26</v>
      </c>
      <c r="D239" t="s">
        <v>26</v>
      </c>
      <c r="E239" t="s">
        <v>26</v>
      </c>
      <c r="F239" t="s">
        <v>26</v>
      </c>
      <c r="G239" t="s">
        <v>26</v>
      </c>
      <c r="H239">
        <v>6</v>
      </c>
      <c r="I239">
        <v>10</v>
      </c>
      <c r="J239">
        <v>20</v>
      </c>
      <c r="K239">
        <v>10</v>
      </c>
    </row>
    <row r="240" spans="1:11" ht="12.75">
      <c r="A240" t="s">
        <v>120</v>
      </c>
      <c r="B240" t="s">
        <v>26</v>
      </c>
      <c r="C240" t="s">
        <v>26</v>
      </c>
      <c r="D240" t="s">
        <v>26</v>
      </c>
      <c r="E240" t="s">
        <v>26</v>
      </c>
      <c r="F240" t="s">
        <v>26</v>
      </c>
      <c r="G240" t="s">
        <v>26</v>
      </c>
      <c r="H240">
        <v>12</v>
      </c>
      <c r="I240">
        <v>47</v>
      </c>
      <c r="J240">
        <v>47</v>
      </c>
      <c r="K240">
        <v>47</v>
      </c>
    </row>
    <row r="241" spans="1:10" ht="12.75">
      <c r="A241" t="s">
        <v>121</v>
      </c>
      <c r="B241" t="s">
        <v>26</v>
      </c>
      <c r="C241" t="s">
        <v>26</v>
      </c>
      <c r="D241" t="s">
        <v>26</v>
      </c>
      <c r="E241" t="s">
        <v>26</v>
      </c>
      <c r="F241" t="s">
        <v>26</v>
      </c>
      <c r="G241" t="s">
        <v>26</v>
      </c>
      <c r="H241">
        <v>8</v>
      </c>
      <c r="I241">
        <v>24</v>
      </c>
      <c r="J241">
        <v>24</v>
      </c>
    </row>
    <row r="242" spans="1:11" ht="12.75">
      <c r="A242" t="s">
        <v>122</v>
      </c>
      <c r="B242" t="s">
        <v>26</v>
      </c>
      <c r="C242" t="s">
        <v>26</v>
      </c>
      <c r="D242" t="s">
        <v>26</v>
      </c>
      <c r="E242" t="s">
        <v>26</v>
      </c>
      <c r="F242" t="s">
        <v>26</v>
      </c>
      <c r="G242" t="s">
        <v>26</v>
      </c>
      <c r="H242">
        <v>11</v>
      </c>
      <c r="I242">
        <v>14</v>
      </c>
      <c r="J242">
        <v>19</v>
      </c>
      <c r="K242">
        <v>14</v>
      </c>
    </row>
    <row r="243" spans="1:11" ht="12.75">
      <c r="A243" t="s">
        <v>123</v>
      </c>
      <c r="B243" s="4">
        <v>1</v>
      </c>
      <c r="C243" s="4">
        <v>5</v>
      </c>
      <c r="D243" s="4">
        <v>3</v>
      </c>
      <c r="E243" s="4">
        <v>4</v>
      </c>
      <c r="F243" s="4">
        <v>1</v>
      </c>
      <c r="G243" s="4">
        <v>4</v>
      </c>
      <c r="H243" s="4">
        <v>5</v>
      </c>
      <c r="I243" s="4">
        <v>13</v>
      </c>
      <c r="J243" s="4">
        <v>54</v>
      </c>
      <c r="K243" s="4">
        <v>13</v>
      </c>
    </row>
    <row r="244" spans="1:11" ht="12.75">
      <c r="A244" s="3" t="s">
        <v>27</v>
      </c>
      <c r="B244">
        <f>SUM(B238:B243)</f>
        <v>1</v>
      </c>
      <c r="C244">
        <f aca="true" t="shared" si="17" ref="C244:K244">SUM(C238:C243)</f>
        <v>5</v>
      </c>
      <c r="D244">
        <f t="shared" si="17"/>
        <v>3</v>
      </c>
      <c r="E244">
        <f t="shared" si="17"/>
        <v>4</v>
      </c>
      <c r="F244">
        <f t="shared" si="17"/>
        <v>1</v>
      </c>
      <c r="G244">
        <f t="shared" si="17"/>
        <v>4</v>
      </c>
      <c r="H244">
        <f t="shared" si="17"/>
        <v>55</v>
      </c>
      <c r="I244">
        <f t="shared" si="17"/>
        <v>131</v>
      </c>
      <c r="J244">
        <f t="shared" si="17"/>
        <v>187</v>
      </c>
      <c r="K244">
        <f t="shared" si="17"/>
        <v>107</v>
      </c>
    </row>
    <row r="245" spans="1:10" ht="12.75">
      <c r="A245" t="s">
        <v>28</v>
      </c>
      <c r="J245" s="4">
        <v>28</v>
      </c>
    </row>
    <row r="246" spans="1:10" ht="12.75">
      <c r="A246" s="3" t="s">
        <v>18</v>
      </c>
      <c r="J246">
        <f>SUM(J244:J245)</f>
        <v>215</v>
      </c>
    </row>
    <row r="248" ht="12.75">
      <c r="A248" t="s">
        <v>124</v>
      </c>
    </row>
    <row r="249" spans="1:11" ht="12.75">
      <c r="A249" s="3" t="s">
        <v>125</v>
      </c>
      <c r="B249">
        <v>3</v>
      </c>
      <c r="C249">
        <v>18</v>
      </c>
      <c r="D249">
        <v>5</v>
      </c>
      <c r="E249">
        <v>25</v>
      </c>
      <c r="F249">
        <v>5</v>
      </c>
      <c r="G249">
        <v>9</v>
      </c>
      <c r="H249">
        <v>13</v>
      </c>
      <c r="I249">
        <v>52</v>
      </c>
      <c r="J249">
        <v>66</v>
      </c>
      <c r="K249">
        <v>51</v>
      </c>
    </row>
    <row r="251" spans="1:11" ht="12.75">
      <c r="A251" s="3" t="s">
        <v>134</v>
      </c>
      <c r="B251">
        <f aca="true" t="shared" si="18" ref="B251:G251">SUM(B12+B23+B30+B52+B59+B69+B91+B95+B100+B127+B132+B140+B159+B168+B179+B203+B214+B233+B244+B249)</f>
        <v>368</v>
      </c>
      <c r="C251">
        <f t="shared" si="18"/>
        <v>2558</v>
      </c>
      <c r="D251">
        <f t="shared" si="18"/>
        <v>484</v>
      </c>
      <c r="E251">
        <f t="shared" si="18"/>
        <v>1658</v>
      </c>
      <c r="F251">
        <f t="shared" si="18"/>
        <v>670</v>
      </c>
      <c r="G251">
        <f t="shared" si="18"/>
        <v>1469</v>
      </c>
      <c r="H251">
        <f>SUM(H12+H23+H30+H52+H59+H63+H69+H91+H95+H100+H127+H132+H140+H159+H162+H168+H179+H203+H214+H233+H244+H249)</f>
        <v>1757</v>
      </c>
      <c r="I251">
        <f>SUM(I12+I23+I30+I52+I59+I63+I69+I91+I95+I100+I127+I132+I140+I159+I162+I168+I179+I203+I214+I233+I244+I249)</f>
        <v>8276</v>
      </c>
      <c r="J251">
        <f>SUM(J12+J23+J30+J52+J59+J63+J69+J91+J95+J100+J127+J132+J140+J159+J162+J168+J179+J203+J214+J233+J244+J249)</f>
        <v>7930</v>
      </c>
      <c r="K251">
        <f>SUM(K12+K23+K30+K52+K59+K63+K69+K91+K95+K100+K127+K132+K140+K159+K162+K168+K179+K203+K214+K233+K244+K249)</f>
        <v>7332</v>
      </c>
    </row>
    <row r="253" spans="1:10" ht="12.75">
      <c r="A253" s="3" t="s">
        <v>135</v>
      </c>
      <c r="J253">
        <f>SUM(J13+J24+J31+J53+J60+J70+J92+J101+J133+J141+J160+J169+J180+J204+J215+J234+J245)</f>
        <v>2667</v>
      </c>
    </row>
    <row r="255" spans="1:10" ht="12.75">
      <c r="A255" s="3" t="s">
        <v>136</v>
      </c>
      <c r="J255">
        <f>SUM(J14+J25+J32+J54+J61+J63+J71+J93+J95+J102+J127+J134+J142+J161+J162+J170+J181+J205+J216+J235+J246+J249)</f>
        <v>10597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FWS User</cp:lastModifiedBy>
  <cp:lastPrinted>2006-09-14T01:11:29Z</cp:lastPrinted>
  <dcterms:created xsi:type="dcterms:W3CDTF">1996-10-14T23:33:28Z</dcterms:created>
  <dcterms:modified xsi:type="dcterms:W3CDTF">2006-10-19T23:03:48Z</dcterms:modified>
  <cp:category/>
  <cp:version/>
  <cp:contentType/>
  <cp:contentStatus/>
</cp:coreProperties>
</file>