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7815" activeTab="1"/>
  </bookViews>
  <sheets>
    <sheet name="60dayFRN" sheetId="1" r:id="rId1"/>
    <sheet name="IC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<sst xmlns="http://schemas.openxmlformats.org/spreadsheetml/2006/main" count="56" uniqueCount="27">
  <si>
    <t>Affected Public</t>
  </si>
  <si>
    <t>Reporting</t>
  </si>
  <si>
    <t>SUMMARY OF BURDEN FOR THIS COLLECTION</t>
  </si>
  <si>
    <t xml:space="preserve"> </t>
  </si>
  <si>
    <t xml:space="preserve">(a)                                                                                      Description of Collection Activity </t>
  </si>
  <si>
    <t>(b)           Form Number</t>
  </si>
  <si>
    <t>(c )                                         No. Respondents</t>
  </si>
  <si>
    <t>(d)                           No. Responses Per Respondent</t>
  </si>
  <si>
    <t>(f)                               Hours Per Response</t>
  </si>
  <si>
    <t>(e)                                     Total Annual Responses          (cxd)</t>
  </si>
  <si>
    <t>(g)                              Total Burden                 (exf)</t>
  </si>
  <si>
    <t>Total SA Reporting Burden</t>
  </si>
  <si>
    <t>No.of Respondents</t>
  </si>
  <si>
    <t>Est. Annual Responses Per Respondent</t>
  </si>
  <si>
    <t>Est. Total Annual Responses</t>
  </si>
  <si>
    <t>Est. Hours Per Response</t>
  </si>
  <si>
    <t>Est. Total Annual Burden for this ICR</t>
  </si>
  <si>
    <t>Retailers</t>
  </si>
  <si>
    <t xml:space="preserve">Authorizations </t>
  </si>
  <si>
    <t>252-2</t>
  </si>
  <si>
    <t>Addendum to FNS 252-2</t>
  </si>
  <si>
    <t>252-C</t>
  </si>
  <si>
    <t>Store Visits</t>
  </si>
  <si>
    <t xml:space="preserve">Authorizations/Re-auth </t>
  </si>
  <si>
    <t>252-E</t>
  </si>
  <si>
    <t>SUMMARY OF BURDEN - #0584-0008</t>
  </si>
  <si>
    <t>E-Authentication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</si>
</sst>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000000"/>
    <numFmt numFmtId="167" formatCode="#,##0.000000000"/>
    <numFmt numFmtId="168" formatCode="#,##0.00000"/>
    <numFmt numFmtId="169" formatCode="#,##0.000000"/>
    <numFmt numFmtId="170" formatCode="0.000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1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Fill="1" applyBorder="1" applyAlignment="1">
      <alignment/>
    </xf>
    <xf numFmtId="4" fontId="0" fillId="0" borderId="6" xfId="0" applyNumberFormat="1" applyBorder="1" applyAlignment="1">
      <alignment/>
    </xf>
    <xf numFmtId="0" fontId="4" fillId="0" borderId="0" xfId="0" applyFont="1" applyAlignment="1">
      <alignment/>
    </xf>
    <xf numFmtId="0" fontId="0" fillId="0" borderId="2" xfId="0" applyFont="1" applyBorder="1" applyAlignment="1">
      <alignment/>
    </xf>
    <xf numFmtId="0" fontId="2" fillId="0" borderId="0" xfId="0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right" wrapText="1"/>
    </xf>
    <xf numFmtId="4" fontId="0" fillId="0" borderId="2" xfId="0" applyNumberFormat="1" applyBorder="1" applyAlignment="1">
      <alignment/>
    </xf>
    <xf numFmtId="4" fontId="0" fillId="0" borderId="8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right"/>
    </xf>
    <xf numFmtId="4" fontId="0" fillId="0" borderId="11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1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3" fontId="0" fillId="0" borderId="11" xfId="0" applyNumberFormat="1" applyFill="1" applyBorder="1" applyAlignment="1">
      <alignment/>
    </xf>
    <xf numFmtId="164" fontId="0" fillId="0" borderId="1" xfId="0" applyNumberFormat="1" applyFont="1" applyBorder="1" applyAlignment="1">
      <alignment horizontal="right" wrapText="1"/>
    </xf>
    <xf numFmtId="169" fontId="0" fillId="0" borderId="1" xfId="0" applyNumberFormat="1" applyFont="1" applyBorder="1" applyAlignment="1">
      <alignment horizontal="right" wrapText="1"/>
    </xf>
    <xf numFmtId="168" fontId="0" fillId="0" borderId="11" xfId="0" applyNumberFormat="1" applyFill="1" applyBorder="1" applyAlignment="1">
      <alignment/>
    </xf>
    <xf numFmtId="168" fontId="0" fillId="0" borderId="6" xfId="0" applyNumberFormat="1" applyBorder="1" applyAlignment="1">
      <alignment/>
    </xf>
    <xf numFmtId="168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170" fontId="0" fillId="0" borderId="1" xfId="0" applyNumberFormat="1" applyFont="1" applyBorder="1" applyAlignment="1">
      <alignment horizontal="right" wrapText="1"/>
    </xf>
    <xf numFmtId="168" fontId="0" fillId="0" borderId="2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1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168" fontId="0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5" xfId="0" applyFont="1" applyFill="1" applyBorder="1" applyAlignment="1">
      <alignment/>
    </xf>
    <xf numFmtId="3" fontId="0" fillId="0" borderId="6" xfId="0" applyNumberFormat="1" applyFont="1" applyBorder="1" applyAlignment="1">
      <alignment/>
    </xf>
    <xf numFmtId="168" fontId="0" fillId="0" borderId="6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168" fontId="0" fillId="0" borderId="5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10</xdr:row>
      <xdr:rowOff>0</xdr:rowOff>
    </xdr:from>
    <xdr:to>
      <xdr:col>3</xdr:col>
      <xdr:colOff>542925</xdr:colOff>
      <xdr:row>10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40195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10</xdr:row>
      <xdr:rowOff>0</xdr:rowOff>
    </xdr:from>
    <xdr:to>
      <xdr:col>7</xdr:col>
      <xdr:colOff>533400</xdr:colOff>
      <xdr:row>10</xdr:row>
      <xdr:rowOff>0</xdr:rowOff>
    </xdr:to>
    <xdr:sp>
      <xdr:nvSpPr>
        <xdr:cNvPr id="2" name="Line 13"/>
        <xdr:cNvSpPr>
          <a:spLocks/>
        </xdr:cNvSpPr>
      </xdr:nvSpPr>
      <xdr:spPr>
        <a:xfrm flipV="1">
          <a:off x="79819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11</xdr:row>
      <xdr:rowOff>0</xdr:rowOff>
    </xdr:from>
    <xdr:to>
      <xdr:col>3</xdr:col>
      <xdr:colOff>542925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486150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11</xdr:row>
      <xdr:rowOff>0</xdr:rowOff>
    </xdr:from>
    <xdr:to>
      <xdr:col>7</xdr:col>
      <xdr:colOff>533400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448550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J13"/>
  <sheetViews>
    <sheetView zoomScale="120" zoomScaleNormal="120" workbookViewId="0" topLeftCell="A1">
      <selection activeCell="A1" sqref="A1:IV16384"/>
    </sheetView>
  </sheetViews>
  <sheetFormatPr defaultColWidth="9.140625" defaultRowHeight="12.75"/>
  <cols>
    <col min="1" max="1" width="13.421875" style="0" customWidth="1"/>
    <col min="2" max="2" width="31.00390625" style="0" customWidth="1"/>
    <col min="3" max="3" width="7.7109375" style="0" customWidth="1"/>
    <col min="4" max="4" width="16.00390625" style="0" customWidth="1"/>
    <col min="5" max="5" width="14.140625" style="0" customWidth="1"/>
    <col min="6" max="6" width="16.00390625" style="0" customWidth="1"/>
    <col min="7" max="7" width="13.421875" style="0" customWidth="1"/>
    <col min="8" max="8" width="16.28125" style="0" customWidth="1"/>
  </cols>
  <sheetData>
    <row r="1" ht="18">
      <c r="A1" s="19" t="s">
        <v>25</v>
      </c>
    </row>
    <row r="2" spans="1:8" ht="51">
      <c r="A2" s="3" t="s">
        <v>0</v>
      </c>
      <c r="B2" s="25" t="s">
        <v>4</v>
      </c>
      <c r="C2" s="25" t="s">
        <v>5</v>
      </c>
      <c r="D2" s="25" t="s">
        <v>6</v>
      </c>
      <c r="E2" s="25" t="s">
        <v>7</v>
      </c>
      <c r="F2" s="25" t="s">
        <v>9</v>
      </c>
      <c r="G2" s="25" t="s">
        <v>8</v>
      </c>
      <c r="H2" s="25" t="s">
        <v>10</v>
      </c>
    </row>
    <row r="3" spans="1:8" ht="12.75">
      <c r="A3" s="1" t="s">
        <v>3</v>
      </c>
      <c r="B3" s="1" t="s">
        <v>1</v>
      </c>
      <c r="C3" s="1"/>
      <c r="D3" s="4"/>
      <c r="E3" s="4"/>
      <c r="F3" s="4"/>
      <c r="G3" s="4"/>
      <c r="H3" s="5"/>
    </row>
    <row r="4" spans="1:10" ht="15" customHeight="1">
      <c r="A4" s="10" t="s">
        <v>17</v>
      </c>
      <c r="B4" s="2" t="s">
        <v>23</v>
      </c>
      <c r="C4" s="35">
        <v>252</v>
      </c>
      <c r="D4" s="37">
        <v>13081</v>
      </c>
      <c r="E4" s="12">
        <v>1</v>
      </c>
      <c r="F4" s="12">
        <f>SUM(D4*E4)</f>
        <v>13081</v>
      </c>
      <c r="G4" s="41">
        <v>0.331666</v>
      </c>
      <c r="H4" s="6">
        <f>SUM(F4*G4)</f>
        <v>4338.522946</v>
      </c>
      <c r="J4" s="7"/>
    </row>
    <row r="5" spans="1:10" ht="15" customHeight="1">
      <c r="A5" s="11"/>
      <c r="B5" s="2" t="s">
        <v>23</v>
      </c>
      <c r="C5" s="35" t="s">
        <v>24</v>
      </c>
      <c r="D5" s="37">
        <v>8720</v>
      </c>
      <c r="E5" s="12">
        <v>1</v>
      </c>
      <c r="F5" s="12">
        <f>SUM(D5*E5)</f>
        <v>8720</v>
      </c>
      <c r="G5" s="40">
        <v>0.315</v>
      </c>
      <c r="H5" s="6">
        <f>SUM(F5*G5)</f>
        <v>2746.8</v>
      </c>
      <c r="J5" s="7"/>
    </row>
    <row r="6" spans="1:10" ht="15" customHeight="1">
      <c r="A6" s="11"/>
      <c r="B6" s="2" t="s">
        <v>18</v>
      </c>
      <c r="C6" s="35" t="s">
        <v>19</v>
      </c>
      <c r="D6" s="37">
        <v>234</v>
      </c>
      <c r="E6" s="12">
        <v>1</v>
      </c>
      <c r="F6" s="12">
        <f>SUM(D6*E6)</f>
        <v>234</v>
      </c>
      <c r="G6" s="12">
        <v>0.18</v>
      </c>
      <c r="H6" s="6">
        <f>SUM(F6*G6)</f>
        <v>42.12</v>
      </c>
      <c r="J6" s="7"/>
    </row>
    <row r="7" spans="1:10" ht="15" customHeight="1">
      <c r="A7" s="11"/>
      <c r="B7" s="20" t="s">
        <v>20</v>
      </c>
      <c r="C7" s="36" t="s">
        <v>21</v>
      </c>
      <c r="D7" s="38">
        <v>5274</v>
      </c>
      <c r="E7" s="27">
        <v>1</v>
      </c>
      <c r="F7" s="12">
        <f>SUM(D7*E7)</f>
        <v>5274</v>
      </c>
      <c r="G7" s="27">
        <v>0.08</v>
      </c>
      <c r="H7" s="6">
        <f>SUM(F7*G7)</f>
        <v>421.92</v>
      </c>
      <c r="J7" s="7"/>
    </row>
    <row r="8" spans="1:10" ht="15" customHeight="1" thickBot="1">
      <c r="A8" s="11"/>
      <c r="B8" s="20" t="s">
        <v>22</v>
      </c>
      <c r="C8" s="10"/>
      <c r="D8" s="38">
        <v>45765</v>
      </c>
      <c r="E8" s="27">
        <v>1</v>
      </c>
      <c r="F8" s="27">
        <f>SUM(D8*E8)</f>
        <v>45765</v>
      </c>
      <c r="G8" s="27">
        <v>0.0166</v>
      </c>
      <c r="H8" s="28">
        <f>SUM(F8*G8)</f>
        <v>759.699</v>
      </c>
      <c r="J8" s="7"/>
    </row>
    <row r="9" spans="1:10" ht="19.5" customHeight="1">
      <c r="A9" s="32"/>
      <c r="B9" s="33" t="s">
        <v>11</v>
      </c>
      <c r="C9" s="33"/>
      <c r="D9" s="39">
        <v>45765</v>
      </c>
      <c r="E9" s="42">
        <f>SUM(F9/D9)</f>
        <v>1.5967223861029172</v>
      </c>
      <c r="F9" s="34">
        <f>SUM(F4:F8)</f>
        <v>73074</v>
      </c>
      <c r="G9" s="42">
        <f>SUM(H9/F9)</f>
        <v>0.11370750124531297</v>
      </c>
      <c r="H9" s="34">
        <f>SUM(H4:H8)</f>
        <v>8309.061946</v>
      </c>
      <c r="J9" s="7"/>
    </row>
    <row r="10" spans="1:8" ht="13.5">
      <c r="A10" s="8"/>
      <c r="B10" s="21"/>
      <c r="C10" s="21"/>
      <c r="D10" s="22"/>
      <c r="E10" s="23"/>
      <c r="F10" s="26"/>
      <c r="G10" s="24"/>
      <c r="H10" s="26"/>
    </row>
    <row r="11" spans="1:8" ht="19.5" customHeight="1">
      <c r="A11" s="13"/>
      <c r="B11" s="14"/>
      <c r="C11" s="14"/>
      <c r="D11" s="15"/>
      <c r="E11" s="30"/>
      <c r="F11" s="9"/>
      <c r="G11" s="9"/>
      <c r="H11" s="9"/>
    </row>
    <row r="12" spans="1:8" ht="39" thickBot="1">
      <c r="A12" s="13"/>
      <c r="B12" s="14"/>
      <c r="C12" s="14"/>
      <c r="D12" s="31" t="s">
        <v>12</v>
      </c>
      <c r="E12" s="31" t="s">
        <v>13</v>
      </c>
      <c r="F12" s="31" t="s">
        <v>14</v>
      </c>
      <c r="G12" s="31" t="s">
        <v>15</v>
      </c>
      <c r="H12" s="31" t="s">
        <v>16</v>
      </c>
    </row>
    <row r="13" spans="1:8" ht="19.5" customHeight="1" thickBot="1" thickTop="1">
      <c r="A13" s="16" t="s">
        <v>2</v>
      </c>
      <c r="B13" s="17"/>
      <c r="C13" s="17"/>
      <c r="D13" s="45">
        <v>45765</v>
      </c>
      <c r="E13" s="43">
        <f>SUM(F13/D13)</f>
        <v>1.5967223861029172</v>
      </c>
      <c r="F13" s="18">
        <f>SUM(F9)</f>
        <v>73074</v>
      </c>
      <c r="G13" s="44">
        <f>SUM(H13/F13)</f>
        <v>0.11370750124531297</v>
      </c>
      <c r="H13" s="29">
        <f>SUM(H9)</f>
        <v>8309.061946</v>
      </c>
    </row>
    <row r="14" ht="13.5" thickTop="1"/>
  </sheetData>
  <printOptions/>
  <pageMargins left="0.75" right="0.4" top="1" bottom="1" header="0.5" footer="0.5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J14"/>
  <sheetViews>
    <sheetView tabSelected="1" workbookViewId="0" topLeftCell="A1">
      <selection activeCell="H5" sqref="H5"/>
    </sheetView>
  </sheetViews>
  <sheetFormatPr defaultColWidth="9.140625" defaultRowHeight="12.75"/>
  <cols>
    <col min="1" max="1" width="13.421875" style="0" customWidth="1"/>
    <col min="2" max="2" width="23.00390625" style="0" customWidth="1"/>
    <col min="3" max="3" width="7.7109375" style="0" customWidth="1"/>
    <col min="4" max="4" width="16.00390625" style="0" customWidth="1"/>
    <col min="5" max="5" width="14.140625" style="0" customWidth="1"/>
    <col min="6" max="6" width="16.00390625" style="0" customWidth="1"/>
    <col min="7" max="7" width="13.421875" style="0" customWidth="1"/>
    <col min="8" max="8" width="16.28125" style="0" customWidth="1"/>
  </cols>
  <sheetData>
    <row r="1" ht="18">
      <c r="A1" s="19" t="s">
        <v>25</v>
      </c>
    </row>
    <row r="2" spans="1:8" ht="51">
      <c r="A2" s="3" t="s">
        <v>0</v>
      </c>
      <c r="B2" s="25" t="s">
        <v>4</v>
      </c>
      <c r="C2" s="25" t="s">
        <v>5</v>
      </c>
      <c r="D2" s="25" t="s">
        <v>6</v>
      </c>
      <c r="E2" s="25" t="s">
        <v>7</v>
      </c>
      <c r="F2" s="25" t="s">
        <v>9</v>
      </c>
      <c r="G2" s="25" t="s">
        <v>8</v>
      </c>
      <c r="H2" s="25" t="s">
        <v>10</v>
      </c>
    </row>
    <row r="3" spans="1:8" ht="12.75">
      <c r="A3" s="1" t="s">
        <v>3</v>
      </c>
      <c r="B3" s="1" t="s">
        <v>1</v>
      </c>
      <c r="C3" s="1"/>
      <c r="D3" s="4"/>
      <c r="E3" s="4"/>
      <c r="F3" s="4"/>
      <c r="G3" s="4"/>
      <c r="H3" s="48"/>
    </row>
    <row r="4" spans="1:10" ht="15" customHeight="1">
      <c r="A4" s="49" t="s">
        <v>17</v>
      </c>
      <c r="B4" s="50" t="s">
        <v>23</v>
      </c>
      <c r="C4" s="51">
        <v>252</v>
      </c>
      <c r="D4" s="52">
        <v>11999.57</v>
      </c>
      <c r="E4" s="12">
        <v>1</v>
      </c>
      <c r="F4" s="12">
        <f>SUM(D4*E4)</f>
        <v>11999.57</v>
      </c>
      <c r="G4" s="46">
        <v>0.1837</v>
      </c>
      <c r="H4" s="53">
        <f>SUM(F4*G4)</f>
        <v>2204.321009</v>
      </c>
      <c r="J4" s="7"/>
    </row>
    <row r="5" spans="1:10" ht="15" customHeight="1">
      <c r="A5" s="54"/>
      <c r="B5" s="50" t="s">
        <v>23</v>
      </c>
      <c r="C5" s="51" t="s">
        <v>24</v>
      </c>
      <c r="D5" s="12">
        <v>10212.4</v>
      </c>
      <c r="E5" s="12">
        <v>1</v>
      </c>
      <c r="F5" s="12">
        <f>SUM(D5*E5)</f>
        <v>10212.4</v>
      </c>
      <c r="G5" s="46">
        <v>0.167</v>
      </c>
      <c r="H5" s="53">
        <f>SUM(F5*G5)</f>
        <v>1705.4708</v>
      </c>
      <c r="J5" s="7"/>
    </row>
    <row r="6" spans="1:10" ht="15" customHeight="1">
      <c r="A6" s="54"/>
      <c r="B6" s="50" t="s">
        <v>26</v>
      </c>
      <c r="C6" s="51" t="s">
        <v>24</v>
      </c>
      <c r="D6" s="12">
        <v>10212.4</v>
      </c>
      <c r="E6" s="12">
        <v>1</v>
      </c>
      <c r="F6" s="12">
        <f>SUM(D6*E6)</f>
        <v>10212.4</v>
      </c>
      <c r="G6" s="46">
        <v>0.1336</v>
      </c>
      <c r="H6" s="53">
        <f>SUM(F6*G6)</f>
        <v>1364.37664</v>
      </c>
      <c r="J6" s="7"/>
    </row>
    <row r="7" spans="1:10" ht="15" customHeight="1">
      <c r="A7" s="54"/>
      <c r="B7" s="50" t="s">
        <v>18</v>
      </c>
      <c r="C7" s="51" t="s">
        <v>19</v>
      </c>
      <c r="D7" s="55">
        <v>304</v>
      </c>
      <c r="E7" s="12">
        <v>1</v>
      </c>
      <c r="F7" s="12">
        <f>SUM(D7*E7)</f>
        <v>304</v>
      </c>
      <c r="G7" s="46">
        <v>0.1837</v>
      </c>
      <c r="H7" s="53">
        <f>SUM(F7*G7)</f>
        <v>55.8448</v>
      </c>
      <c r="J7" s="7"/>
    </row>
    <row r="8" spans="1:10" ht="15" customHeight="1">
      <c r="A8" s="54"/>
      <c r="B8" s="20" t="s">
        <v>20</v>
      </c>
      <c r="C8" s="56" t="s">
        <v>21</v>
      </c>
      <c r="D8" s="38">
        <v>4335</v>
      </c>
      <c r="E8" s="27">
        <v>1</v>
      </c>
      <c r="F8" s="12">
        <f>SUM(D8*E8)</f>
        <v>4335</v>
      </c>
      <c r="G8" s="47">
        <v>0.0835</v>
      </c>
      <c r="H8" s="53">
        <f>SUM(F8*G8)</f>
        <v>361.9725</v>
      </c>
      <c r="J8" s="7"/>
    </row>
    <row r="9" spans="1:10" ht="15" customHeight="1" thickBot="1">
      <c r="A9" s="54"/>
      <c r="B9" s="20" t="s">
        <v>22</v>
      </c>
      <c r="C9" s="20"/>
      <c r="D9" s="38">
        <v>14635</v>
      </c>
      <c r="E9" s="27">
        <v>1</v>
      </c>
      <c r="F9" s="27">
        <f>SUM(D9*E9)</f>
        <v>14635</v>
      </c>
      <c r="G9" s="47">
        <v>0.0167</v>
      </c>
      <c r="H9" s="57">
        <f>SUM(F9*G9)</f>
        <v>244.40449999999998</v>
      </c>
      <c r="J9" s="7"/>
    </row>
    <row r="10" spans="1:10" ht="19.5" customHeight="1">
      <c r="A10" s="58"/>
      <c r="B10" s="33" t="s">
        <v>11</v>
      </c>
      <c r="C10" s="33"/>
      <c r="D10" s="59">
        <f>SUM(D4:D9)-D6</f>
        <v>41485.97</v>
      </c>
      <c r="E10" s="60">
        <f>SUM(F10/D10)</f>
        <v>1</v>
      </c>
      <c r="F10" s="59">
        <f>SUM(F4:F9)-F6</f>
        <v>41485.97</v>
      </c>
      <c r="G10" s="60">
        <f>SUM(H10/F10)</f>
        <v>0.14309392425921338</v>
      </c>
      <c r="H10" s="59">
        <f>SUM(H4:H9)</f>
        <v>5936.390248999999</v>
      </c>
      <c r="J10" s="7"/>
    </row>
    <row r="11" spans="1:8" ht="13.5">
      <c r="A11" s="61"/>
      <c r="B11" s="21"/>
      <c r="C11" s="21"/>
      <c r="D11" s="22"/>
      <c r="E11" s="23"/>
      <c r="F11" s="24"/>
      <c r="G11" s="24"/>
      <c r="H11" s="24"/>
    </row>
    <row r="12" spans="1:8" ht="18.75" customHeight="1">
      <c r="A12" s="13"/>
      <c r="B12" s="14"/>
      <c r="C12" s="14"/>
      <c r="D12" s="62"/>
      <c r="E12" s="63"/>
      <c r="F12" s="64"/>
      <c r="G12" s="64"/>
      <c r="H12" s="64"/>
    </row>
    <row r="13" spans="1:8" ht="39" thickBot="1">
      <c r="A13" s="13"/>
      <c r="B13" s="14"/>
      <c r="C13" s="14"/>
      <c r="D13" s="31" t="s">
        <v>12</v>
      </c>
      <c r="E13" s="31" t="s">
        <v>13</v>
      </c>
      <c r="F13" s="31" t="s">
        <v>14</v>
      </c>
      <c r="G13" s="31" t="s">
        <v>15</v>
      </c>
      <c r="H13" s="31" t="s">
        <v>16</v>
      </c>
    </row>
    <row r="14" spans="1:8" ht="19.5" customHeight="1" thickBot="1" thickTop="1">
      <c r="A14" s="16" t="s">
        <v>2</v>
      </c>
      <c r="B14" s="65"/>
      <c r="C14" s="65"/>
      <c r="D14" s="66">
        <f>SUM(D10)</f>
        <v>41485.97</v>
      </c>
      <c r="E14" s="67">
        <f>SUM(F14/D14)</f>
        <v>1</v>
      </c>
      <c r="F14" s="68">
        <f>SUM(F10)</f>
        <v>41485.97</v>
      </c>
      <c r="G14" s="69">
        <f>SUM(H14/F14)</f>
        <v>0.14309392425921338</v>
      </c>
      <c r="H14" s="70">
        <f>SUM(H10)</f>
        <v>5936.390248999999</v>
      </c>
    </row>
    <row r="15" ht="13.5" thickTop="1"/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Rgreene</cp:lastModifiedBy>
  <cp:lastPrinted>2008-04-28T19:10:43Z</cp:lastPrinted>
  <dcterms:created xsi:type="dcterms:W3CDTF">2007-02-02T17:02:40Z</dcterms:created>
  <dcterms:modified xsi:type="dcterms:W3CDTF">2008-05-23T18:24:22Z</dcterms:modified>
  <cp:category/>
  <cp:version/>
  <cp:contentType/>
  <cp:contentStatus/>
</cp:coreProperties>
</file>