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<sst xmlns="http://schemas.openxmlformats.org/spreadsheetml/2006/main" count="62" uniqueCount="42">
  <si>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>Recordkeeping</t>
  </si>
  <si>
    <t>Affected Public</t>
  </si>
  <si>
    <t>Reporting</t>
  </si>
  <si>
    <t xml:space="preserve"> </t>
  </si>
  <si>
    <t xml:space="preserve">(d)                                          Total Annual Recordkeeping hours (bxc) </t>
  </si>
  <si>
    <t xml:space="preserve">(a)                                                                                      Description of Collection Activity </t>
  </si>
  <si>
    <t>(b)           Form Number</t>
  </si>
  <si>
    <t>(c )                                         No. Respondents</t>
  </si>
  <si>
    <t>(f)                               Hours Per Response</t>
  </si>
  <si>
    <t xml:space="preserve">(a)                                                                   Description of Record keeping Activity </t>
  </si>
  <si>
    <t xml:space="preserve">(b)                                               No. of Recordkeeper                                 </t>
  </si>
  <si>
    <t>Individuals</t>
  </si>
  <si>
    <t>Households</t>
  </si>
  <si>
    <t>Application to participate in the FSP</t>
  </si>
  <si>
    <t>Application for Recertification</t>
  </si>
  <si>
    <t>Monthly Report</t>
  </si>
  <si>
    <t>Monthly Reports</t>
  </si>
  <si>
    <t>Quarterly Report</t>
  </si>
  <si>
    <t>Semiannual or Simplified Reporting</t>
  </si>
  <si>
    <t>Semiannual or Simplified Report</t>
  </si>
  <si>
    <t>Change Report</t>
  </si>
  <si>
    <t>Notice of Eligibility or Denial</t>
  </si>
  <si>
    <t>Notice of Late Incomplete Report</t>
  </si>
  <si>
    <t>Notice of Missed Interviews</t>
  </si>
  <si>
    <t>Notice of Expiration of Certification</t>
  </si>
  <si>
    <t>Notice of Adverse Action (NOAA)</t>
  </si>
  <si>
    <t>Adequate Notice</t>
  </si>
  <si>
    <t>Request for Contact</t>
  </si>
  <si>
    <t>Case Files</t>
  </si>
  <si>
    <t>Monitoring Duplicate Participation</t>
  </si>
  <si>
    <t>SUMMARY OF BURDEN - #0584-0064</t>
  </si>
  <si>
    <t>Total Individual/Household Burden</t>
  </si>
  <si>
    <t>(e)                                     Total Annual Responses                                         (cxd)</t>
  </si>
  <si>
    <t>(g)                              Total Burden                                        (exf)</t>
  </si>
  <si>
    <t>(d)                                                    No. Responses Per Respondent</t>
  </si>
  <si>
    <t xml:space="preserve">(c )                                         Annual hours per Recordkeeper </t>
  </si>
  <si>
    <t>BURDEN FOR THIS COLLECTION</t>
  </si>
  <si>
    <t>State Agencies</t>
  </si>
  <si>
    <t>local agencies</t>
  </si>
  <si>
    <t>Tota No. Respondents</t>
  </si>
  <si>
    <t xml:space="preserve">Total Annual Responses </t>
  </si>
  <si>
    <t xml:space="preserve">Total Burden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</si>
</sst>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00"/>
    <numFmt numFmtId="167" formatCode="#,##0.000000000"/>
    <numFmt numFmtId="168" formatCode="#,##0.00000"/>
    <numFmt numFmtId="169" formatCode="0.000"/>
    <numFmt numFmtId="170" formatCode="#,##0.000000"/>
    <numFmt numFmtId="171" formatCode="#,##0.00000000"/>
    <numFmt numFmtId="172" formatCode="0.00000"/>
    <numFmt numFmtId="173" formatCode="0.000000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" fontId="0" fillId="0" borderId="1" xfId="0" applyNumberFormat="1" applyFont="1" applyBorder="1" applyAlignment="1">
      <alignment horizontal="right" wrapText="1"/>
    </xf>
    <xf numFmtId="1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4" fontId="0" fillId="0" borderId="2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0" fillId="0" borderId="3" xfId="0" applyNumberFormat="1" applyBorder="1" applyAlignment="1">
      <alignment/>
    </xf>
    <xf numFmtId="164" fontId="0" fillId="0" borderId="2" xfId="0" applyNumberFormat="1" applyFont="1" applyBorder="1" applyAlignment="1">
      <alignment horizontal="right" wrapText="1"/>
    </xf>
    <xf numFmtId="169" fontId="0" fillId="0" borderId="1" xfId="0" applyNumberFormat="1" applyFont="1" applyBorder="1" applyAlignment="1">
      <alignment horizontal="right" wrapText="1"/>
    </xf>
    <xf numFmtId="169" fontId="0" fillId="0" borderId="2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169" fontId="0" fillId="0" borderId="3" xfId="0" applyNumberFormat="1" applyFont="1" applyBorder="1" applyAlignment="1">
      <alignment horizontal="right" wrapText="1"/>
    </xf>
    <xf numFmtId="0" fontId="0" fillId="0" borderId="4" xfId="0" applyBorder="1" applyAlignment="1">
      <alignment/>
    </xf>
    <xf numFmtId="171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3" borderId="6" xfId="0" applyFont="1" applyFill="1" applyBorder="1" applyAlignment="1">
      <alignment horizontal="right"/>
    </xf>
    <xf numFmtId="3" fontId="0" fillId="3" borderId="6" xfId="0" applyNumberFormat="1" applyFill="1" applyBorder="1" applyAlignment="1">
      <alignment/>
    </xf>
    <xf numFmtId="168" fontId="0" fillId="3" borderId="6" xfId="0" applyNumberFormat="1" applyFill="1" applyBorder="1" applyAlignment="1">
      <alignment/>
    </xf>
    <xf numFmtId="0" fontId="0" fillId="3" borderId="2" xfId="0" applyFont="1" applyFill="1" applyBorder="1" applyAlignment="1">
      <alignment/>
    </xf>
    <xf numFmtId="173" fontId="0" fillId="3" borderId="6" xfId="0" applyNumberForma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3" fontId="0" fillId="3" borderId="9" xfId="0" applyNumberFormat="1" applyFill="1" applyBorder="1" applyAlignment="1">
      <alignment/>
    </xf>
    <xf numFmtId="168" fontId="0" fillId="3" borderId="9" xfId="0" applyNumberFormat="1" applyFill="1" applyBorder="1" applyAlignment="1">
      <alignment/>
    </xf>
    <xf numFmtId="4" fontId="0" fillId="3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3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0" fillId="0" borderId="7" xfId="0" applyNumberFormat="1" applyFill="1" applyBorder="1" applyAlignment="1">
      <alignment/>
    </xf>
    <xf numFmtId="168" fontId="0" fillId="0" borderId="7" xfId="0" applyNumberFormat="1" applyFill="1" applyBorder="1" applyAlignment="1">
      <alignment/>
    </xf>
    <xf numFmtId="4" fontId="0" fillId="0" borderId="7" xfId="0" applyNumberFormat="1" applyFill="1" applyBorder="1" applyAlignment="1">
      <alignment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168" fontId="0" fillId="3" borderId="14" xfId="0" applyNumberFormat="1" applyFill="1" applyBorder="1" applyAlignment="1">
      <alignment vertical="center"/>
    </xf>
    <xf numFmtId="0" fontId="0" fillId="3" borderId="15" xfId="0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right"/>
    </xf>
    <xf numFmtId="1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Fill="1" applyBorder="1" applyAlignment="1">
      <alignment/>
    </xf>
    <xf numFmtId="168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2" fillId="0" borderId="18" xfId="0" applyFont="1" applyBorder="1" applyAlignment="1">
      <alignment/>
    </xf>
    <xf numFmtId="165" fontId="0" fillId="3" borderId="6" xfId="0" applyNumberFormat="1" applyFill="1" applyBorder="1" applyAlignment="1">
      <alignment/>
    </xf>
    <xf numFmtId="165" fontId="0" fillId="3" borderId="9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3" borderId="6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46</xdr:row>
      <xdr:rowOff>0</xdr:rowOff>
    </xdr:from>
    <xdr:to>
      <xdr:col>4</xdr:col>
      <xdr:colOff>542925</xdr:colOff>
      <xdr:row>46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42862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46</xdr:row>
      <xdr:rowOff>0</xdr:rowOff>
    </xdr:from>
    <xdr:to>
      <xdr:col>8</xdr:col>
      <xdr:colOff>533400</xdr:colOff>
      <xdr:row>46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836295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2"/>
  <sheetViews>
    <sheetView tabSelected="1" workbookViewId="0" topLeftCell="A16">
      <selection activeCell="C34" sqref="C34"/>
    </sheetView>
  </sheetViews>
  <sheetFormatPr defaultColWidth="9.140625" defaultRowHeight="12.75"/>
  <cols>
    <col min="1" max="1" width="1.57421875" style="0" customWidth="1"/>
    <col min="2" max="2" width="15.8515625" style="0" customWidth="1"/>
    <col min="3" max="3" width="31.00390625" style="0" customWidth="1"/>
    <col min="4" max="4" width="7.7109375" style="0" customWidth="1"/>
    <col min="5" max="5" width="16.00390625" style="0" customWidth="1"/>
    <col min="6" max="6" width="15.8515625" style="0" customWidth="1"/>
    <col min="7" max="7" width="16.00390625" style="0" customWidth="1"/>
    <col min="8" max="8" width="13.421875" style="0" customWidth="1"/>
    <col min="9" max="9" width="16.28125" style="0" customWidth="1"/>
  </cols>
  <sheetData>
    <row r="1" ht="18">
      <c r="B1" s="13" t="s">
        <v>30</v>
      </c>
    </row>
    <row r="2" spans="2:9" ht="51">
      <c r="B2" s="18" t="s">
        <v>1</v>
      </c>
      <c r="C2" s="18" t="s">
        <v>5</v>
      </c>
      <c r="D2" s="18" t="s">
        <v>6</v>
      </c>
      <c r="E2" s="18" t="s">
        <v>7</v>
      </c>
      <c r="F2" s="18" t="s">
        <v>34</v>
      </c>
      <c r="G2" s="18" t="s">
        <v>32</v>
      </c>
      <c r="H2" s="18" t="s">
        <v>8</v>
      </c>
      <c r="I2" s="18" t="s">
        <v>33</v>
      </c>
    </row>
    <row r="3" spans="2:9" ht="12.75">
      <c r="B3" s="73" t="s">
        <v>2</v>
      </c>
      <c r="D3" s="1"/>
      <c r="E3" s="3"/>
      <c r="F3" s="3"/>
      <c r="G3" s="3"/>
      <c r="H3" s="3"/>
      <c r="I3" s="4"/>
    </row>
    <row r="4" spans="2:11" ht="15.75" customHeight="1">
      <c r="B4" s="41" t="s">
        <v>11</v>
      </c>
      <c r="C4" s="2" t="s">
        <v>13</v>
      </c>
      <c r="D4" s="2" t="s">
        <v>3</v>
      </c>
      <c r="E4" s="27">
        <v>10967909</v>
      </c>
      <c r="F4" s="9">
        <v>1</v>
      </c>
      <c r="G4" s="9">
        <f aca="true" t="shared" si="0" ref="G4:G13">SUM(E4*F4)</f>
        <v>10967909</v>
      </c>
      <c r="H4" s="31">
        <v>0.32</v>
      </c>
      <c r="I4" s="5">
        <f aca="true" t="shared" si="1" ref="I4:I13">SUM(G4*H4)</f>
        <v>3509730.88</v>
      </c>
      <c r="K4" s="6"/>
    </row>
    <row r="5" spans="2:11" ht="15.75" customHeight="1">
      <c r="B5" s="42" t="s">
        <v>12</v>
      </c>
      <c r="C5" s="2" t="s">
        <v>14</v>
      </c>
      <c r="D5" s="2" t="s">
        <v>3</v>
      </c>
      <c r="E5" s="27">
        <v>10121739</v>
      </c>
      <c r="F5" s="9">
        <v>1</v>
      </c>
      <c r="G5" s="9">
        <f t="shared" si="0"/>
        <v>10121739</v>
      </c>
      <c r="H5" s="31">
        <v>0.32</v>
      </c>
      <c r="I5" s="5">
        <f t="shared" si="1"/>
        <v>3238956.48</v>
      </c>
      <c r="K5" s="6"/>
    </row>
    <row r="6" spans="2:11" ht="15.75" customHeight="1">
      <c r="B6" s="42"/>
      <c r="C6" s="14" t="s">
        <v>15</v>
      </c>
      <c r="D6" s="8"/>
      <c r="E6" s="28">
        <v>142506</v>
      </c>
      <c r="F6" s="22">
        <v>11</v>
      </c>
      <c r="G6" s="9">
        <f t="shared" si="0"/>
        <v>1567566</v>
      </c>
      <c r="H6" s="32">
        <v>0.12</v>
      </c>
      <c r="I6" s="5">
        <f t="shared" si="1"/>
        <v>188107.91999999998</v>
      </c>
      <c r="K6" s="6"/>
    </row>
    <row r="7" spans="2:11" ht="15.75" customHeight="1">
      <c r="B7" s="42"/>
      <c r="C7" s="14" t="s">
        <v>17</v>
      </c>
      <c r="D7" s="8"/>
      <c r="E7" s="28">
        <v>799469</v>
      </c>
      <c r="F7" s="22">
        <v>3</v>
      </c>
      <c r="G7" s="9">
        <f t="shared" si="0"/>
        <v>2398407</v>
      </c>
      <c r="H7" s="32">
        <v>0.13</v>
      </c>
      <c r="I7" s="5">
        <f t="shared" si="1"/>
        <v>311792.91000000003</v>
      </c>
      <c r="K7" s="6"/>
    </row>
    <row r="8" spans="2:11" ht="15.75" customHeight="1">
      <c r="B8" s="42"/>
      <c r="C8" s="14" t="s">
        <v>18</v>
      </c>
      <c r="D8" s="8"/>
      <c r="E8" s="28">
        <v>10788683</v>
      </c>
      <c r="F8" s="22">
        <v>1</v>
      </c>
      <c r="G8" s="22">
        <f t="shared" si="0"/>
        <v>10788683</v>
      </c>
      <c r="H8" s="32">
        <v>0.13</v>
      </c>
      <c r="I8" s="23">
        <f t="shared" si="1"/>
        <v>1402528.79</v>
      </c>
      <c r="K8" s="6"/>
    </row>
    <row r="9" spans="2:11" ht="15.75" customHeight="1">
      <c r="B9" s="42"/>
      <c r="C9" s="8" t="s">
        <v>20</v>
      </c>
      <c r="D9" s="8"/>
      <c r="E9" s="28">
        <v>1664843</v>
      </c>
      <c r="F9" s="22">
        <v>1</v>
      </c>
      <c r="G9" s="22">
        <f t="shared" si="0"/>
        <v>1664843</v>
      </c>
      <c r="H9" s="32">
        <v>0.08</v>
      </c>
      <c r="I9" s="23">
        <f t="shared" si="1"/>
        <v>133187.44</v>
      </c>
      <c r="K9" s="6"/>
    </row>
    <row r="10" spans="2:11" ht="15.75" customHeight="1">
      <c r="B10" s="42"/>
      <c r="C10" s="8" t="s">
        <v>23</v>
      </c>
      <c r="D10" s="8"/>
      <c r="E10" s="28">
        <v>1693242</v>
      </c>
      <c r="F10" s="22">
        <v>1</v>
      </c>
      <c r="G10" s="22">
        <f t="shared" si="0"/>
        <v>1693242</v>
      </c>
      <c r="H10" s="32">
        <v>0.02</v>
      </c>
      <c r="I10" s="23">
        <f t="shared" si="1"/>
        <v>33864.840000000004</v>
      </c>
      <c r="K10" s="6"/>
    </row>
    <row r="11" spans="2:11" ht="15.75" customHeight="1">
      <c r="B11" s="42"/>
      <c r="C11" s="8" t="s">
        <v>25</v>
      </c>
      <c r="D11" s="8"/>
      <c r="E11" s="28">
        <v>47695.75</v>
      </c>
      <c r="F11" s="22">
        <v>1</v>
      </c>
      <c r="G11" s="22">
        <f t="shared" si="0"/>
        <v>47695.75</v>
      </c>
      <c r="H11" s="32">
        <v>0.02</v>
      </c>
      <c r="I11" s="23">
        <f t="shared" si="1"/>
        <v>953.915</v>
      </c>
      <c r="K11" s="6"/>
    </row>
    <row r="12" spans="2:11" ht="15.75" customHeight="1">
      <c r="B12" s="42"/>
      <c r="C12" s="8" t="s">
        <v>26</v>
      </c>
      <c r="D12" s="8"/>
      <c r="E12" s="28">
        <v>8430</v>
      </c>
      <c r="F12" s="22">
        <v>1</v>
      </c>
      <c r="G12" s="22">
        <f t="shared" si="0"/>
        <v>8430</v>
      </c>
      <c r="H12" s="32">
        <v>0.02</v>
      </c>
      <c r="I12" s="23">
        <f t="shared" si="1"/>
        <v>168.6</v>
      </c>
      <c r="K12" s="6"/>
    </row>
    <row r="13" spans="2:11" ht="15.75" customHeight="1" thickBot="1">
      <c r="B13" s="42"/>
      <c r="C13" s="11" t="s">
        <v>27</v>
      </c>
      <c r="D13" s="11"/>
      <c r="E13" s="33">
        <v>763132</v>
      </c>
      <c r="F13" s="34">
        <v>1</v>
      </c>
      <c r="G13" s="34">
        <f t="shared" si="0"/>
        <v>763132</v>
      </c>
      <c r="H13" s="35">
        <v>0.03</v>
      </c>
      <c r="I13" s="12">
        <f t="shared" si="1"/>
        <v>22893.96</v>
      </c>
      <c r="K13" s="6"/>
    </row>
    <row r="14" spans="2:11" ht="15.75" customHeight="1">
      <c r="B14" s="43"/>
      <c r="C14" s="44" t="s">
        <v>31</v>
      </c>
      <c r="D14" s="44"/>
      <c r="E14" s="45">
        <v>10967909</v>
      </c>
      <c r="F14" s="48">
        <f>SUM(G14/E14)</f>
        <v>3.64897691528987</v>
      </c>
      <c r="G14" s="46">
        <f>SUM(G4:G13)</f>
        <v>40021646.75</v>
      </c>
      <c r="H14" s="46">
        <f>SUM(I14/G14)</f>
        <v>0.22093508021380953</v>
      </c>
      <c r="I14" s="46">
        <f>SUM(I4:I13)</f>
        <v>8842185.735</v>
      </c>
      <c r="K14" s="6"/>
    </row>
    <row r="15" spans="3:11" ht="15.75" customHeight="1">
      <c r="C15" s="15"/>
      <c r="D15" s="15"/>
      <c r="E15" s="10"/>
      <c r="F15" s="24"/>
      <c r="G15" s="25" t="s">
        <v>3</v>
      </c>
      <c r="H15" s="26"/>
      <c r="I15" s="25"/>
      <c r="K15" s="6"/>
    </row>
    <row r="16" spans="2:11" ht="15.75" customHeight="1">
      <c r="B16" s="73" t="s">
        <v>2</v>
      </c>
      <c r="C16" s="74"/>
      <c r="D16" s="74"/>
      <c r="E16" s="75"/>
      <c r="F16" s="76"/>
      <c r="G16" s="77"/>
      <c r="H16" s="78"/>
      <c r="I16" s="79"/>
      <c r="K16" s="6"/>
    </row>
    <row r="17" spans="2:11" ht="15.75" customHeight="1">
      <c r="B17" s="41" t="s">
        <v>37</v>
      </c>
      <c r="C17" s="2" t="s">
        <v>13</v>
      </c>
      <c r="D17" s="2" t="s">
        <v>3</v>
      </c>
      <c r="E17" s="27">
        <v>53</v>
      </c>
      <c r="F17" s="22">
        <v>206941.679245</v>
      </c>
      <c r="G17" s="9">
        <f>SUM(E17*F17)</f>
        <v>10967908.999985</v>
      </c>
      <c r="H17" s="22">
        <v>0.32</v>
      </c>
      <c r="I17" s="5">
        <f>SUM(G17*H17)</f>
        <v>3509730.8799952003</v>
      </c>
      <c r="K17" s="6"/>
    </row>
    <row r="18" spans="2:11" ht="15.75" customHeight="1">
      <c r="B18" s="42" t="s">
        <v>3</v>
      </c>
      <c r="C18" s="2" t="s">
        <v>14</v>
      </c>
      <c r="D18" s="2" t="s">
        <v>3</v>
      </c>
      <c r="E18" s="27">
        <v>53</v>
      </c>
      <c r="F18" s="9">
        <v>190976.207547</v>
      </c>
      <c r="G18" s="9">
        <f aca="true" t="shared" si="2" ref="G18:G29">SUM(E18*F18)</f>
        <v>10121738.999991</v>
      </c>
      <c r="H18" s="9">
        <v>0.32</v>
      </c>
      <c r="I18" s="5">
        <f aca="true" t="shared" si="3" ref="I18:I29">SUM(G18*H18)</f>
        <v>3238956.47999712</v>
      </c>
      <c r="K18" s="6"/>
    </row>
    <row r="19" spans="2:11" ht="15.75" customHeight="1">
      <c r="B19" s="42"/>
      <c r="C19" s="14" t="s">
        <v>16</v>
      </c>
      <c r="D19" s="8"/>
      <c r="E19" s="28">
        <v>53</v>
      </c>
      <c r="F19" s="22">
        <v>29576.716981</v>
      </c>
      <c r="G19" s="9">
        <f t="shared" si="2"/>
        <v>1567565.9999930002</v>
      </c>
      <c r="H19" s="22">
        <v>0.18</v>
      </c>
      <c r="I19" s="5">
        <f t="shared" si="3"/>
        <v>282161.87999874004</v>
      </c>
      <c r="K19" s="6"/>
    </row>
    <row r="20" spans="2:11" ht="15.75" customHeight="1">
      <c r="B20" s="42"/>
      <c r="C20" s="14" t="s">
        <v>17</v>
      </c>
      <c r="D20" s="8"/>
      <c r="E20" s="28">
        <v>1</v>
      </c>
      <c r="F20" s="22">
        <v>2398407</v>
      </c>
      <c r="G20" s="9">
        <f t="shared" si="2"/>
        <v>2398407</v>
      </c>
      <c r="H20" s="22">
        <v>0.2</v>
      </c>
      <c r="I20" s="5">
        <f t="shared" si="3"/>
        <v>479681.4</v>
      </c>
      <c r="K20" s="6"/>
    </row>
    <row r="21" spans="2:11" ht="15.75" customHeight="1">
      <c r="B21" s="42"/>
      <c r="C21" s="14" t="s">
        <v>19</v>
      </c>
      <c r="D21" s="8"/>
      <c r="E21" s="28">
        <v>47</v>
      </c>
      <c r="F21" s="22">
        <v>229546.446808</v>
      </c>
      <c r="G21" s="22">
        <f t="shared" si="2"/>
        <v>10788682.999976</v>
      </c>
      <c r="H21" s="22">
        <v>0.18</v>
      </c>
      <c r="I21" s="23">
        <f t="shared" si="3"/>
        <v>1941962.93999568</v>
      </c>
      <c r="K21" s="6"/>
    </row>
    <row r="22" spans="2:11" ht="15.75" customHeight="1">
      <c r="B22" s="42"/>
      <c r="C22" s="8" t="s">
        <v>20</v>
      </c>
      <c r="D22" s="8"/>
      <c r="E22" s="28">
        <v>53</v>
      </c>
      <c r="F22" s="22">
        <v>31412.132075</v>
      </c>
      <c r="G22" s="22">
        <f t="shared" si="2"/>
        <v>1664842.999975</v>
      </c>
      <c r="H22" s="22">
        <v>0.18</v>
      </c>
      <c r="I22" s="23">
        <f t="shared" si="3"/>
        <v>299671.7399955</v>
      </c>
      <c r="K22" s="6"/>
    </row>
    <row r="23" spans="2:11" ht="15.75" customHeight="1">
      <c r="B23" s="42"/>
      <c r="C23" s="8" t="s">
        <v>21</v>
      </c>
      <c r="D23" s="8"/>
      <c r="E23" s="28">
        <v>53</v>
      </c>
      <c r="F23" s="22">
        <v>397918.075471</v>
      </c>
      <c r="G23" s="22">
        <f t="shared" si="2"/>
        <v>21089657.999963</v>
      </c>
      <c r="H23" s="22">
        <v>0.03</v>
      </c>
      <c r="I23" s="23">
        <f t="shared" si="3"/>
        <v>632689.73999889</v>
      </c>
      <c r="K23" s="6"/>
    </row>
    <row r="24" spans="2:11" ht="15.75" customHeight="1">
      <c r="B24" s="42"/>
      <c r="C24" s="8" t="s">
        <v>22</v>
      </c>
      <c r="D24" s="8"/>
      <c r="E24" s="28">
        <v>53</v>
      </c>
      <c r="F24" s="22">
        <v>662.735849</v>
      </c>
      <c r="G24" s="22">
        <f t="shared" si="2"/>
        <v>35124.999997</v>
      </c>
      <c r="H24" s="22">
        <v>0.03</v>
      </c>
      <c r="I24" s="23">
        <f t="shared" si="3"/>
        <v>1053.74999991</v>
      </c>
      <c r="K24" s="6"/>
    </row>
    <row r="25" spans="2:11" ht="15.75" customHeight="1">
      <c r="B25" s="42"/>
      <c r="C25" s="8" t="s">
        <v>23</v>
      </c>
      <c r="D25" s="8"/>
      <c r="E25" s="28">
        <v>53</v>
      </c>
      <c r="F25" s="22">
        <v>35497.735849</v>
      </c>
      <c r="G25" s="22">
        <f t="shared" si="2"/>
        <v>1881379.9999969997</v>
      </c>
      <c r="H25" s="30">
        <v>0.02</v>
      </c>
      <c r="I25" s="23">
        <f t="shared" si="3"/>
        <v>37627.599999939994</v>
      </c>
      <c r="K25" s="6"/>
    </row>
    <row r="26" spans="2:11" ht="15.75" customHeight="1">
      <c r="B26" s="42"/>
      <c r="C26" s="8" t="s">
        <v>24</v>
      </c>
      <c r="D26" s="8"/>
      <c r="E26" s="28">
        <v>53</v>
      </c>
      <c r="F26" s="22">
        <v>190976.207547</v>
      </c>
      <c r="G26" s="22">
        <f t="shared" si="2"/>
        <v>10121738.999991</v>
      </c>
      <c r="H26" s="30">
        <v>0.03</v>
      </c>
      <c r="I26" s="23">
        <f t="shared" si="3"/>
        <v>303652.16999972996</v>
      </c>
      <c r="K26" s="6"/>
    </row>
    <row r="27" spans="2:11" ht="15.75" customHeight="1">
      <c r="B27" s="42"/>
      <c r="C27" s="8" t="s">
        <v>25</v>
      </c>
      <c r="D27" s="8"/>
      <c r="E27" s="28">
        <v>53</v>
      </c>
      <c r="F27" s="22">
        <v>17998.396226</v>
      </c>
      <c r="G27" s="22">
        <f t="shared" si="2"/>
        <v>953914.9999780001</v>
      </c>
      <c r="H27" s="30">
        <v>0.03</v>
      </c>
      <c r="I27" s="23">
        <f t="shared" si="3"/>
        <v>28617.449999340002</v>
      </c>
      <c r="K27" s="6"/>
    </row>
    <row r="28" spans="2:11" ht="15.75" customHeight="1">
      <c r="B28" s="42"/>
      <c r="C28" s="8" t="s">
        <v>26</v>
      </c>
      <c r="D28" s="8"/>
      <c r="E28" s="28">
        <v>53</v>
      </c>
      <c r="F28" s="22">
        <v>3976.45283</v>
      </c>
      <c r="G28" s="22">
        <f t="shared" si="2"/>
        <v>210751.99999</v>
      </c>
      <c r="H28" s="22">
        <v>0.03</v>
      </c>
      <c r="I28" s="23">
        <f t="shared" si="3"/>
        <v>6322.5599997</v>
      </c>
      <c r="K28" s="6"/>
    </row>
    <row r="29" spans="2:11" ht="15.75" customHeight="1" thickBot="1">
      <c r="B29" s="42"/>
      <c r="C29" s="11" t="s">
        <v>27</v>
      </c>
      <c r="D29" s="11"/>
      <c r="E29" s="33">
        <v>53</v>
      </c>
      <c r="F29" s="34">
        <v>17998.396226</v>
      </c>
      <c r="G29" s="34">
        <f t="shared" si="2"/>
        <v>953914.9999780001</v>
      </c>
      <c r="H29" s="34">
        <v>0.03</v>
      </c>
      <c r="I29" s="12">
        <f t="shared" si="3"/>
        <v>28617.449999340002</v>
      </c>
      <c r="K29" s="6"/>
    </row>
    <row r="30" spans="2:11" ht="15.75" customHeight="1" thickBot="1">
      <c r="B30" s="69"/>
      <c r="C30" s="51" t="s">
        <v>2</v>
      </c>
      <c r="D30" s="52"/>
      <c r="E30" s="53">
        <v>53</v>
      </c>
      <c r="F30" s="54">
        <f>SUM(G30/E30)</f>
        <v>1372747.754713472</v>
      </c>
      <c r="G30" s="55">
        <f>SUM(G17:G29)</f>
        <v>72755630.99981402</v>
      </c>
      <c r="H30" s="54">
        <f>SUM(I30/G30)</f>
        <v>0.14831492616711242</v>
      </c>
      <c r="I30" s="82">
        <f>SUM(I17:I29)</f>
        <v>10790746.03997909</v>
      </c>
      <c r="K30" s="6"/>
    </row>
    <row r="31" spans="2:11" ht="15.75" customHeight="1">
      <c r="B31" s="56"/>
      <c r="C31" s="57"/>
      <c r="D31" s="57"/>
      <c r="E31" s="58"/>
      <c r="F31" s="59"/>
      <c r="G31" s="60"/>
      <c r="H31" s="59"/>
      <c r="I31" s="60"/>
      <c r="K31" s="6"/>
    </row>
    <row r="32" spans="2:11" ht="49.5" customHeight="1">
      <c r="B32" s="18" t="s">
        <v>1</v>
      </c>
      <c r="C32" s="18" t="s">
        <v>9</v>
      </c>
      <c r="D32" s="19"/>
      <c r="E32" s="18" t="s">
        <v>10</v>
      </c>
      <c r="F32" s="19"/>
      <c r="G32" s="19" t="s">
        <v>3</v>
      </c>
      <c r="H32" s="18" t="s">
        <v>35</v>
      </c>
      <c r="I32" s="18" t="s">
        <v>4</v>
      </c>
      <c r="K32" s="6"/>
    </row>
    <row r="33" spans="2:11" ht="15.75" customHeight="1">
      <c r="B33" s="80" t="s">
        <v>0</v>
      </c>
      <c r="D33" s="62"/>
      <c r="E33" s="10"/>
      <c r="F33" s="24"/>
      <c r="G33" s="25"/>
      <c r="H33" s="25"/>
      <c r="I33" s="70"/>
      <c r="K33" s="6"/>
    </row>
    <row r="34" spans="2:11" ht="15.75" customHeight="1">
      <c r="B34" s="47" t="s">
        <v>38</v>
      </c>
      <c r="C34" s="2" t="s">
        <v>28</v>
      </c>
      <c r="D34" s="20"/>
      <c r="E34" s="38">
        <v>2724</v>
      </c>
      <c r="F34" s="83">
        <v>46693.21</v>
      </c>
      <c r="G34" s="83">
        <f>SUM(E34*F34)</f>
        <v>127192304.03999999</v>
      </c>
      <c r="H34" s="2">
        <v>0.03</v>
      </c>
      <c r="I34" s="5">
        <f>SUM(G34*H34)</f>
        <v>3815769.1211999995</v>
      </c>
      <c r="K34" s="6"/>
    </row>
    <row r="35" spans="2:11" ht="15.75" customHeight="1" thickBot="1">
      <c r="B35" s="71"/>
      <c r="C35" s="36" t="s">
        <v>29</v>
      </c>
      <c r="D35" s="21"/>
      <c r="E35" s="29">
        <v>2724</v>
      </c>
      <c r="F35" s="84">
        <v>17098.413</v>
      </c>
      <c r="G35" s="84">
        <f>SUM(E35*F35)</f>
        <v>46576077.012</v>
      </c>
      <c r="H35" s="37">
        <v>0.00416666</v>
      </c>
      <c r="I35" s="12">
        <f>SUM(G35*H35)</f>
        <v>194066.67704281994</v>
      </c>
      <c r="K35" s="6"/>
    </row>
    <row r="36" spans="2:11" ht="15.75" customHeight="1">
      <c r="B36" s="72"/>
      <c r="C36" s="61" t="s">
        <v>0</v>
      </c>
      <c r="D36" s="44"/>
      <c r="E36" s="45">
        <v>2724</v>
      </c>
      <c r="F36" s="85">
        <f>SUM(G36/E36)</f>
        <v>63791.62299999999</v>
      </c>
      <c r="G36" s="85">
        <f>SUM(G34:G35)</f>
        <v>173768381.052</v>
      </c>
      <c r="H36" s="85">
        <f>SUM(I36/G36)</f>
        <v>0.023075750455676287</v>
      </c>
      <c r="I36" s="81">
        <f>SUM(I34:I35)</f>
        <v>4009835.7982428195</v>
      </c>
      <c r="K36" s="6"/>
    </row>
    <row r="37" spans="2:11" ht="15.75" customHeight="1">
      <c r="B37" s="50"/>
      <c r="C37" s="49"/>
      <c r="D37" s="49"/>
      <c r="E37" s="63"/>
      <c r="F37" s="64"/>
      <c r="G37" s="65"/>
      <c r="H37" s="65"/>
      <c r="I37" s="65"/>
      <c r="K37" s="6"/>
    </row>
    <row r="38" spans="3:11" ht="34.5" customHeight="1" thickBot="1">
      <c r="C38" s="15"/>
      <c r="D38" s="15"/>
      <c r="E38" s="18" t="s">
        <v>39</v>
      </c>
      <c r="F38" s="24"/>
      <c r="G38" s="18" t="s">
        <v>40</v>
      </c>
      <c r="H38" s="26"/>
      <c r="I38" s="18" t="s">
        <v>41</v>
      </c>
      <c r="K38" s="6"/>
    </row>
    <row r="39" spans="2:11" ht="19.5" customHeight="1" thickBot="1">
      <c r="B39" s="66" t="s">
        <v>36</v>
      </c>
      <c r="C39" s="67"/>
      <c r="D39" s="67"/>
      <c r="E39" s="86">
        <f>SUM(E14+E30+E36)</f>
        <v>10970686</v>
      </c>
      <c r="F39" s="68" t="s">
        <v>3</v>
      </c>
      <c r="G39" s="87">
        <f>SUM(G14+G30+G36)</f>
        <v>286545658.801814</v>
      </c>
      <c r="H39" s="68" t="s">
        <v>3</v>
      </c>
      <c r="I39" s="87">
        <f>SUM(I14+I30+I36)</f>
        <v>23642767.57322191</v>
      </c>
      <c r="K39" s="6"/>
    </row>
    <row r="40" spans="3:11" ht="19.5" customHeight="1">
      <c r="C40" s="15"/>
      <c r="D40" s="15"/>
      <c r="E40" s="10"/>
      <c r="F40" s="24"/>
      <c r="G40" s="25"/>
      <c r="H40" s="26"/>
      <c r="I40" s="25"/>
      <c r="K40" s="6"/>
    </row>
    <row r="41" spans="3:11" ht="19.5" customHeight="1">
      <c r="C41" s="15"/>
      <c r="D41" s="15"/>
      <c r="E41" s="10"/>
      <c r="F41" s="24"/>
      <c r="G41" s="25"/>
      <c r="H41" s="26"/>
      <c r="I41" s="25"/>
      <c r="K41" s="6"/>
    </row>
    <row r="42" spans="2:9" ht="13.5">
      <c r="B42" s="7"/>
      <c r="C42" s="15"/>
      <c r="D42" s="15"/>
      <c r="E42" s="16"/>
      <c r="F42" s="17"/>
      <c r="G42" s="39"/>
      <c r="H42" s="40"/>
      <c r="I42" s="39"/>
    </row>
    <row r="44" ht="19.5" customHeight="1"/>
    <row r="45" ht="15" customHeight="1"/>
    <row r="46" ht="19.5" customHeight="1"/>
  </sheetData>
  <printOptions/>
  <pageMargins left="0.75" right="0.4" top="0.49" bottom="0.53" header="0.5" footer="0.5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2007-09-27T14:59:30Z</cp:lastPrinted>
  <dcterms:created xsi:type="dcterms:W3CDTF">2007-02-02T17:02:40Z</dcterms:created>
  <dcterms:modified xsi:type="dcterms:W3CDTF">2007-09-27T16:17:19Z</dcterms:modified>
  <cp:category/>
  <cp:version/>
  <cp:contentType/>
  <cp:contentStatus/>
</cp:coreProperties>
</file>