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Rgreene</author>
  </authors>
  <commentList>
    <comment ref="B18" authorId="0">
      <text>
        <r>
          <rPr>
            <b/>
            <sz val="8"/>
            <rFont val="Tahoma"/>
            <family val="0"/>
          </rPr>
          <t>Rgreene:</t>
        </r>
        <r>
          <rPr>
            <sz val="8"/>
            <rFont val="Tahoma"/>
            <family val="0"/>
          </rPr>
          <t xml:space="preserve">
248.10(b) was misidentified in the table.  Also in the narrative 44 SA is indicated.  Verify numbers.</t>
        </r>
      </text>
    </comment>
  </commentList>
</comments>
</file>

<file path=xl/sharedStrings.xml><?xml version="1.0" encoding="utf-8"?>
<sst xmlns="http://schemas.openxmlformats.org/spreadsheetml/2006/main" count="50" uniqueCount="48">
  <si>
    <t>No. Respondents</t>
  </si>
  <si>
    <t>Total Annual Responses</t>
  </si>
  <si>
    <t>Hours Per Response</t>
  </si>
  <si>
    <t>Recordkeeping</t>
  </si>
  <si>
    <t>Avg. No. Responses Per Respondent</t>
  </si>
  <si>
    <t>Affected Public</t>
  </si>
  <si>
    <t>Requirement</t>
  </si>
  <si>
    <t>State Agency</t>
  </si>
  <si>
    <t>Reporting</t>
  </si>
  <si>
    <t>Total SA Reporting burden</t>
  </si>
  <si>
    <t>Total SA Recordkeeping Burden</t>
  </si>
  <si>
    <t>Total affected public</t>
  </si>
  <si>
    <t>SUMMARY OF BURDEN FOR THIS COLLECTION</t>
  </si>
  <si>
    <t xml:space="preserve"> </t>
  </si>
  <si>
    <t>Total Burden</t>
  </si>
  <si>
    <t>State Plan</t>
  </si>
  <si>
    <t>Coupon Management System</t>
  </si>
  <si>
    <t>State Agency Corrective Action Plan</t>
  </si>
  <si>
    <t>Audit Responses</t>
  </si>
  <si>
    <t>Annual Financial Report FNS-683</t>
  </si>
  <si>
    <t>Annual Report on Recipients, Farmers, Farmer's Markets, Roadside Stands FNS 203</t>
  </si>
  <si>
    <t>Citation</t>
  </si>
  <si>
    <t>248.10(a)(2)&amp;(3)</t>
  </si>
  <si>
    <t>240.10(e)</t>
  </si>
  <si>
    <t>248.17(b)(2)(ii)</t>
  </si>
  <si>
    <t>248.23(b)</t>
  </si>
  <si>
    <t>240.10(f)</t>
  </si>
  <si>
    <t>248.18(b)</t>
  </si>
  <si>
    <t>Record of Financial Expenditures</t>
  </si>
  <si>
    <t>Burden - #0584-0447</t>
  </si>
  <si>
    <t>248.10(e)</t>
  </si>
  <si>
    <t>248.11(c )</t>
  </si>
  <si>
    <t>Summary of Farmer/Farmers' Market/Roadside Stand Monitoring</t>
  </si>
  <si>
    <t>TOTAL SA BURDEN</t>
  </si>
  <si>
    <t>TOTAL FM BURDEN</t>
  </si>
  <si>
    <t>Average no. responses per respondent</t>
  </si>
  <si>
    <t>TOTAL BURDEN</t>
  </si>
  <si>
    <t>Avg. burden hours per respondent</t>
  </si>
  <si>
    <t>Financial Management System</t>
  </si>
  <si>
    <t>Total annual responses</t>
  </si>
  <si>
    <t>Farmer's/                      Farmer's Market</t>
  </si>
  <si>
    <t>248.10(a)(2)(3)&amp;(b)</t>
  </si>
  <si>
    <r>
      <t xml:space="preserve">Farmer's Market Agreement and Authorization (1/3 of 19291 authorized entities per year for 3 year periods)                                                 </t>
    </r>
    <r>
      <rPr>
        <i/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   </t>
    </r>
  </si>
  <si>
    <t>248.10(b)</t>
  </si>
  <si>
    <t xml:space="preserve">Farmer/Farmers' Market/Roadside Stand Market Agreement </t>
  </si>
  <si>
    <r>
      <t xml:space="preserve">Authorization </t>
    </r>
    <r>
      <rPr>
        <sz val="9"/>
        <rFont val="Arial Narrow"/>
        <family val="2"/>
      </rPr>
      <t xml:space="preserve">                                                                                 </t>
    </r>
  </si>
  <si>
    <r>
      <t xml:space="preserve">Monitoring/Review  </t>
    </r>
    <r>
      <rPr>
        <sz val="9"/>
        <rFont val="Arial Narrow"/>
        <family val="2"/>
      </rPr>
      <t xml:space="preserve">                                                                       </t>
    </r>
    <r>
      <rPr>
        <sz val="9"/>
        <rFont val="Arial"/>
        <family val="2"/>
      </rPr>
      <t xml:space="preserve"> </t>
    </r>
  </si>
  <si>
    <r>
      <t xml:space="preserve">Nutrition Education                                                       </t>
    </r>
    <r>
      <rPr>
        <i/>
        <sz val="10"/>
        <rFont val="Arial"/>
        <family val="0"/>
      </rPr>
      <t>[moved from recordkeeping to reporting]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</si>
</sst>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00"/>
    <numFmt numFmtId="167" formatCode="#,##0.000000000"/>
  </numFmts>
  <fonts count="15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1" fontId="0" fillId="0" borderId="1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66" fontId="0" fillId="0" borderId="0" xfId="0" applyNumberFormat="1" applyBorder="1" applyAlignment="1">
      <alignment/>
    </xf>
    <xf numFmtId="4" fontId="0" fillId="0" borderId="7" xfId="0" applyNumberFormat="1" applyFill="1" applyBorder="1" applyAlignment="1">
      <alignment/>
    </xf>
    <xf numFmtId="166" fontId="0" fillId="0" borderId="5" xfId="0" applyNumberFormat="1" applyBorder="1" applyAlignment="1">
      <alignment/>
    </xf>
    <xf numFmtId="0" fontId="2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7" xfId="0" applyNumberFormat="1" applyBorder="1" applyAlignment="1">
      <alignment/>
    </xf>
    <xf numFmtId="4" fontId="4" fillId="0" borderId="1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top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17" xfId="0" applyBorder="1" applyAlignment="1">
      <alignment/>
    </xf>
    <xf numFmtId="4" fontId="0" fillId="0" borderId="18" xfId="0" applyNumberFormat="1" applyFont="1" applyBorder="1" applyAlignment="1">
      <alignment horizontal="right" wrapText="1"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horizontal="right" wrapText="1"/>
    </xf>
    <xf numFmtId="1" fontId="0" fillId="0" borderId="18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1" xfId="0" applyFont="1" applyBorder="1" applyAlignment="1">
      <alignment horizontal="right"/>
    </xf>
    <xf numFmtId="3" fontId="0" fillId="0" borderId="21" xfId="0" applyNumberFormat="1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4" fontId="0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9" fillId="0" borderId="3" xfId="0" applyFont="1" applyBorder="1" applyAlignment="1">
      <alignment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/>
    </xf>
    <xf numFmtId="0" fontId="1" fillId="2" borderId="1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/>
    </xf>
    <xf numFmtId="0" fontId="2" fillId="3" borderId="15" xfId="0" applyFont="1" applyFill="1" applyBorder="1" applyAlignment="1">
      <alignment horizontal="right" vertical="center"/>
    </xf>
    <xf numFmtId="1" fontId="0" fillId="3" borderId="1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" fontId="0" fillId="0" borderId="2" xfId="0" applyNumberFormat="1" applyFont="1" applyBorder="1" applyAlignment="1">
      <alignment horizontal="right" wrapText="1"/>
    </xf>
    <xf numFmtId="1" fontId="0" fillId="0" borderId="2" xfId="0" applyNumberFormat="1" applyFont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0" fontId="0" fillId="0" borderId="18" xfId="0" applyFont="1" applyBorder="1" applyAlignment="1">
      <alignment wrapText="1"/>
    </xf>
    <xf numFmtId="1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/>
    </xf>
    <xf numFmtId="1" fontId="0" fillId="2" borderId="18" xfId="0" applyNumberFormat="1" applyFont="1" applyFill="1" applyBorder="1" applyAlignment="1">
      <alignment/>
    </xf>
    <xf numFmtId="4" fontId="0" fillId="2" borderId="21" xfId="0" applyNumberFormat="1" applyFont="1" applyFill="1" applyBorder="1" applyAlignment="1">
      <alignment/>
    </xf>
    <xf numFmtId="0" fontId="2" fillId="3" borderId="12" xfId="0" applyFont="1" applyFill="1" applyBorder="1" applyAlignment="1">
      <alignment vertical="center"/>
    </xf>
    <xf numFmtId="1" fontId="0" fillId="3" borderId="12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4" fontId="0" fillId="3" borderId="12" xfId="0" applyNumberFormat="1" applyFont="1" applyFill="1" applyBorder="1" applyAlignment="1">
      <alignment/>
    </xf>
    <xf numFmtId="4" fontId="0" fillId="3" borderId="13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5">
      <selection activeCell="G31" sqref="G31"/>
    </sheetView>
  </sheetViews>
  <sheetFormatPr defaultColWidth="9.140625" defaultRowHeight="12.75"/>
  <cols>
    <col min="1" max="1" width="13.28125" style="0" customWidth="1"/>
    <col min="2" max="2" width="14.421875" style="0" customWidth="1"/>
    <col min="3" max="3" width="31.00390625" style="0" customWidth="1"/>
    <col min="4" max="4" width="16.00390625" style="0" customWidth="1"/>
    <col min="5" max="5" width="14.140625" style="0" customWidth="1"/>
    <col min="6" max="6" width="18.421875" style="0" customWidth="1"/>
    <col min="7" max="7" width="13.421875" style="0" customWidth="1"/>
    <col min="8" max="8" width="15.7109375" style="0" customWidth="1"/>
  </cols>
  <sheetData>
    <row r="1" spans="2:8" ht="18">
      <c r="B1" s="18" t="s">
        <v>29</v>
      </c>
      <c r="C1" s="57"/>
      <c r="D1" s="57"/>
      <c r="E1" s="57"/>
      <c r="F1" s="57"/>
      <c r="G1" s="57"/>
      <c r="H1" s="57"/>
    </row>
    <row r="2" spans="2:8" ht="12.75">
      <c r="B2" s="57"/>
      <c r="C2" s="1"/>
      <c r="D2" s="57"/>
      <c r="E2" s="57"/>
      <c r="F2" s="57"/>
      <c r="G2" s="57"/>
      <c r="H2" s="57"/>
    </row>
    <row r="3" spans="1:8" ht="51">
      <c r="A3" s="2" t="s">
        <v>5</v>
      </c>
      <c r="B3" s="2" t="s">
        <v>21</v>
      </c>
      <c r="C3" s="17" t="s">
        <v>6</v>
      </c>
      <c r="D3" s="2" t="s">
        <v>0</v>
      </c>
      <c r="E3" s="2" t="s">
        <v>4</v>
      </c>
      <c r="F3" s="2" t="s">
        <v>1</v>
      </c>
      <c r="G3" s="2" t="s">
        <v>2</v>
      </c>
      <c r="H3" s="68" t="s">
        <v>14</v>
      </c>
    </row>
    <row r="4" spans="1:8" ht="12.75">
      <c r="A4" s="3"/>
      <c r="B4" s="35"/>
      <c r="C4" s="23"/>
      <c r="D4" s="3"/>
      <c r="E4" s="3"/>
      <c r="F4" s="3"/>
      <c r="G4" s="3"/>
      <c r="H4" s="69"/>
    </row>
    <row r="5" spans="1:8" ht="12" customHeight="1">
      <c r="A5" s="8"/>
      <c r="B5" s="62" t="s">
        <v>8</v>
      </c>
      <c r="C5" s="70"/>
      <c r="D5" s="63"/>
      <c r="E5" s="63"/>
      <c r="F5" s="63"/>
      <c r="G5" s="63"/>
      <c r="H5" s="71"/>
    </row>
    <row r="6" spans="1:8" ht="15" customHeight="1">
      <c r="A6" s="109" t="s">
        <v>7</v>
      </c>
      <c r="B6" s="72">
        <v>248.4</v>
      </c>
      <c r="C6" s="73" t="s">
        <v>15</v>
      </c>
      <c r="D6" s="74">
        <v>45</v>
      </c>
      <c r="E6" s="75">
        <v>1</v>
      </c>
      <c r="F6" s="75">
        <f aca="true" t="shared" si="0" ref="F6:F14">SUM(D6*E6)</f>
        <v>45</v>
      </c>
      <c r="G6" s="75">
        <v>40</v>
      </c>
      <c r="H6" s="76">
        <f aca="true" t="shared" si="1" ref="H6:H14">SUM(F6*G6)</f>
        <v>1800</v>
      </c>
    </row>
    <row r="7" spans="1:8" ht="13.5">
      <c r="A7" s="60"/>
      <c r="B7" s="72" t="s">
        <v>22</v>
      </c>
      <c r="C7" s="77" t="s">
        <v>45</v>
      </c>
      <c r="D7" s="78">
        <v>45</v>
      </c>
      <c r="E7" s="75">
        <v>142.88</v>
      </c>
      <c r="F7" s="75">
        <f t="shared" si="0"/>
        <v>6429.599999999999</v>
      </c>
      <c r="G7" s="75">
        <v>1</v>
      </c>
      <c r="H7" s="79">
        <f t="shared" si="1"/>
        <v>6429.599999999999</v>
      </c>
    </row>
    <row r="8" spans="1:8" ht="13.5">
      <c r="A8" s="60"/>
      <c r="B8" s="72" t="s">
        <v>23</v>
      </c>
      <c r="C8" s="80" t="s">
        <v>46</v>
      </c>
      <c r="D8" s="78">
        <v>45</v>
      </c>
      <c r="E8" s="81">
        <v>42.86</v>
      </c>
      <c r="F8" s="75">
        <f t="shared" si="0"/>
        <v>1928.7</v>
      </c>
      <c r="G8" s="81">
        <v>2</v>
      </c>
      <c r="H8" s="79">
        <f t="shared" si="1"/>
        <v>3857.4</v>
      </c>
    </row>
    <row r="9" spans="1:8" ht="15" customHeight="1">
      <c r="A9" s="9"/>
      <c r="B9" s="72" t="s">
        <v>26</v>
      </c>
      <c r="C9" s="82" t="s">
        <v>16</v>
      </c>
      <c r="D9" s="78">
        <v>45</v>
      </c>
      <c r="E9" s="81">
        <v>1</v>
      </c>
      <c r="F9" s="75">
        <f t="shared" si="0"/>
        <v>45</v>
      </c>
      <c r="G9" s="81">
        <v>5</v>
      </c>
      <c r="H9" s="76">
        <f t="shared" si="1"/>
        <v>225</v>
      </c>
    </row>
    <row r="10" spans="1:8" ht="15" customHeight="1">
      <c r="A10" s="9"/>
      <c r="B10" s="72">
        <v>248.11</v>
      </c>
      <c r="C10" s="82" t="s">
        <v>38</v>
      </c>
      <c r="D10" s="74">
        <v>45</v>
      </c>
      <c r="E10" s="83">
        <v>1</v>
      </c>
      <c r="F10" s="84">
        <f t="shared" si="0"/>
        <v>45</v>
      </c>
      <c r="G10" s="83">
        <v>10</v>
      </c>
      <c r="H10" s="79">
        <f t="shared" si="1"/>
        <v>450</v>
      </c>
    </row>
    <row r="11" spans="1:8" ht="15" customHeight="1">
      <c r="A11" s="9"/>
      <c r="B11" s="72" t="s">
        <v>24</v>
      </c>
      <c r="C11" s="82" t="s">
        <v>17</v>
      </c>
      <c r="D11" s="85">
        <v>9</v>
      </c>
      <c r="E11" s="81">
        <v>1</v>
      </c>
      <c r="F11" s="75">
        <f t="shared" si="0"/>
        <v>9</v>
      </c>
      <c r="G11" s="81">
        <v>10</v>
      </c>
      <c r="H11" s="79">
        <f t="shared" si="1"/>
        <v>90</v>
      </c>
    </row>
    <row r="12" spans="1:8" ht="15" customHeight="1">
      <c r="A12" s="9"/>
      <c r="B12" s="72" t="s">
        <v>27</v>
      </c>
      <c r="C12" s="82" t="s">
        <v>18</v>
      </c>
      <c r="D12" s="86">
        <v>13</v>
      </c>
      <c r="E12" s="83">
        <v>1</v>
      </c>
      <c r="F12" s="84">
        <f t="shared" si="0"/>
        <v>13</v>
      </c>
      <c r="G12" s="83">
        <v>15</v>
      </c>
      <c r="H12" s="79">
        <f t="shared" si="1"/>
        <v>195</v>
      </c>
    </row>
    <row r="13" spans="1:8" ht="15" customHeight="1">
      <c r="A13" s="9"/>
      <c r="B13" s="72" t="s">
        <v>25</v>
      </c>
      <c r="C13" s="82" t="s">
        <v>19</v>
      </c>
      <c r="D13" s="86">
        <v>45</v>
      </c>
      <c r="E13" s="83">
        <v>1</v>
      </c>
      <c r="F13" s="84">
        <f t="shared" si="0"/>
        <v>45</v>
      </c>
      <c r="G13" s="83">
        <v>3</v>
      </c>
      <c r="H13" s="79">
        <f t="shared" si="1"/>
        <v>135</v>
      </c>
    </row>
    <row r="14" spans="1:8" ht="39" thickBot="1">
      <c r="A14" s="9"/>
      <c r="B14" s="87"/>
      <c r="C14" s="88" t="s">
        <v>20</v>
      </c>
      <c r="D14" s="89">
        <v>45</v>
      </c>
      <c r="E14" s="90">
        <v>1</v>
      </c>
      <c r="F14" s="91">
        <f t="shared" si="0"/>
        <v>45</v>
      </c>
      <c r="G14" s="92">
        <v>1</v>
      </c>
      <c r="H14" s="92">
        <f t="shared" si="1"/>
        <v>45</v>
      </c>
    </row>
    <row r="15" spans="1:8" ht="19.5" customHeight="1" thickBot="1">
      <c r="A15" s="36"/>
      <c r="B15" s="57"/>
      <c r="C15" s="61" t="s">
        <v>9</v>
      </c>
      <c r="D15" s="93">
        <v>45</v>
      </c>
      <c r="E15" s="94">
        <f>SUM(F15/D15)</f>
        <v>191.22888888888886</v>
      </c>
      <c r="F15" s="94">
        <f>SUM(F6:F14)</f>
        <v>8605.3</v>
      </c>
      <c r="G15" s="94">
        <f>SUM(H15/F15)</f>
        <v>1.5370759880538738</v>
      </c>
      <c r="H15" s="94">
        <f>SUM(H6:H14)</f>
        <v>13226.999999999998</v>
      </c>
    </row>
    <row r="16" spans="1:8" ht="12" customHeight="1">
      <c r="A16" s="36"/>
      <c r="B16" s="64" t="s">
        <v>3</v>
      </c>
      <c r="C16" s="95"/>
      <c r="D16" s="96"/>
      <c r="E16" s="97"/>
      <c r="F16" s="98"/>
      <c r="G16" s="98"/>
      <c r="H16" s="99"/>
    </row>
    <row r="17" spans="1:8" s="59" customFormat="1" ht="12" customHeight="1">
      <c r="A17" s="58"/>
      <c r="B17" s="72">
        <v>248.9</v>
      </c>
      <c r="C17" s="77" t="s">
        <v>47</v>
      </c>
      <c r="D17" s="100">
        <v>45</v>
      </c>
      <c r="E17" s="101">
        <v>1</v>
      </c>
      <c r="F17" s="84">
        <f>SUM(D17*E17)</f>
        <v>45</v>
      </c>
      <c r="G17" s="102">
        <v>1</v>
      </c>
      <c r="H17" s="79">
        <f>SUM(F17*G17)</f>
        <v>45</v>
      </c>
    </row>
    <row r="18" spans="1:8" ht="38.25">
      <c r="A18" s="32"/>
      <c r="B18" s="103" t="s">
        <v>43</v>
      </c>
      <c r="C18" s="104" t="s">
        <v>44</v>
      </c>
      <c r="D18" s="105">
        <v>45</v>
      </c>
      <c r="E18" s="76">
        <v>1</v>
      </c>
      <c r="F18" s="76">
        <f>SUM(D18*E18)</f>
        <v>45</v>
      </c>
      <c r="G18" s="76">
        <v>2</v>
      </c>
      <c r="H18" s="76">
        <f>SUM(F18*G18)</f>
        <v>90</v>
      </c>
    </row>
    <row r="19" spans="1:8" ht="38.25">
      <c r="A19" s="9"/>
      <c r="B19" s="103" t="s">
        <v>30</v>
      </c>
      <c r="C19" s="106" t="s">
        <v>32</v>
      </c>
      <c r="D19" s="107">
        <v>45</v>
      </c>
      <c r="E19" s="79">
        <v>1</v>
      </c>
      <c r="F19" s="79">
        <f>SUM(D19*E19)</f>
        <v>45</v>
      </c>
      <c r="G19" s="79">
        <v>2</v>
      </c>
      <c r="H19" s="79">
        <f>SUM(F19*G19)</f>
        <v>90</v>
      </c>
    </row>
    <row r="20" spans="1:8" ht="15" customHeight="1" thickBot="1">
      <c r="A20" s="9"/>
      <c r="B20" s="103" t="s">
        <v>31</v>
      </c>
      <c r="C20" s="108" t="s">
        <v>28</v>
      </c>
      <c r="D20" s="105">
        <v>45</v>
      </c>
      <c r="E20" s="46">
        <v>1</v>
      </c>
      <c r="F20" s="46">
        <f>SUM(D20*E20)</f>
        <v>45</v>
      </c>
      <c r="G20" s="46">
        <v>2</v>
      </c>
      <c r="H20" s="46">
        <f>SUM(F20*G20)</f>
        <v>90</v>
      </c>
    </row>
    <row r="21" spans="1:8" ht="19.5" customHeight="1" thickBot="1">
      <c r="A21" s="36"/>
      <c r="B21" s="10"/>
      <c r="C21" s="26" t="s">
        <v>10</v>
      </c>
      <c r="D21" s="11">
        <v>45</v>
      </c>
      <c r="E21" s="24">
        <f>SUM(F21/D21)</f>
        <v>4</v>
      </c>
      <c r="F21" s="24">
        <f>SUM(F17:F20)</f>
        <v>180</v>
      </c>
      <c r="G21" s="25">
        <f>SUM(H21/F21)</f>
        <v>1.75</v>
      </c>
      <c r="H21" s="24">
        <f>SUM(H17:H20)</f>
        <v>315</v>
      </c>
    </row>
    <row r="22" spans="1:9" ht="19.5" customHeight="1" thickTop="1">
      <c r="A22" s="33"/>
      <c r="B22" s="34"/>
      <c r="C22" s="65" t="s">
        <v>33</v>
      </c>
      <c r="D22" s="66">
        <v>45</v>
      </c>
      <c r="E22" s="67">
        <f>SUM(F22/D22)</f>
        <v>191.22888888888886</v>
      </c>
      <c r="F22" s="67">
        <f>SUM(F15)</f>
        <v>8605.3</v>
      </c>
      <c r="G22" s="67">
        <f>SUM(H22/F22)</f>
        <v>1.5736813359208859</v>
      </c>
      <c r="H22" s="67">
        <f>SUM(H15+H21)</f>
        <v>13541.999999999998</v>
      </c>
      <c r="I22" s="6"/>
    </row>
    <row r="23" spans="2:9" ht="19.5" customHeight="1">
      <c r="B23" s="10"/>
      <c r="C23" s="12"/>
      <c r="D23" s="13"/>
      <c r="E23" s="21"/>
      <c r="F23" s="15"/>
      <c r="G23" s="15"/>
      <c r="H23" s="15"/>
      <c r="I23" s="6"/>
    </row>
    <row r="24" spans="1:9" ht="12" customHeight="1">
      <c r="A24" s="8"/>
      <c r="B24" s="22" t="s">
        <v>8</v>
      </c>
      <c r="C24" s="27"/>
      <c r="D24" s="28"/>
      <c r="E24" s="28"/>
      <c r="F24" s="28"/>
      <c r="G24" s="28"/>
      <c r="H24" s="29"/>
      <c r="I24" s="6"/>
    </row>
    <row r="25" spans="1:9" s="48" customFormat="1" ht="51.75" thickBot="1">
      <c r="A25" s="41" t="s">
        <v>40</v>
      </c>
      <c r="B25" s="42" t="s">
        <v>41</v>
      </c>
      <c r="C25" s="43" t="s">
        <v>42</v>
      </c>
      <c r="D25" s="44">
        <v>6430</v>
      </c>
      <c r="E25" s="45">
        <v>1</v>
      </c>
      <c r="F25" s="37">
        <f>SUM(D25*E25)</f>
        <v>6430</v>
      </c>
      <c r="G25" s="45">
        <v>1</v>
      </c>
      <c r="H25" s="46">
        <f>SUM(F25*G25)</f>
        <v>6430</v>
      </c>
      <c r="I25" s="47"/>
    </row>
    <row r="26" spans="1:9" s="57" customFormat="1" ht="19.5" customHeight="1">
      <c r="A26" s="49"/>
      <c r="B26" s="50" t="s">
        <v>13</v>
      </c>
      <c r="C26" s="51" t="s">
        <v>34</v>
      </c>
      <c r="D26" s="52">
        <f>SUM(D25)</f>
        <v>6430</v>
      </c>
      <c r="E26" s="53">
        <v>1</v>
      </c>
      <c r="F26" s="54">
        <f>SUM(F25)</f>
        <v>6430</v>
      </c>
      <c r="G26" s="53">
        <v>1</v>
      </c>
      <c r="H26" s="55">
        <f>SUM(H25)</f>
        <v>6430</v>
      </c>
      <c r="I26" s="56"/>
    </row>
    <row r="27" spans="2:9" ht="19.5" customHeight="1" thickBot="1">
      <c r="B27" s="10"/>
      <c r="C27" s="12"/>
      <c r="D27" s="13"/>
      <c r="E27" s="19"/>
      <c r="F27" s="7"/>
      <c r="G27" s="7"/>
      <c r="H27" s="7"/>
      <c r="I27" s="6"/>
    </row>
    <row r="28" spans="1:8" ht="19.5" customHeight="1" thickBot="1" thickTop="1">
      <c r="A28" s="40" t="s">
        <v>12</v>
      </c>
      <c r="B28" s="38"/>
      <c r="C28" s="39"/>
      <c r="D28" s="30">
        <f>SUM(D22+D26)</f>
        <v>6475</v>
      </c>
      <c r="E28" s="20">
        <v>2.32</v>
      </c>
      <c r="F28" s="20">
        <f>SUM(F22+F26+45)</f>
        <v>15080.3</v>
      </c>
      <c r="G28" s="14">
        <v>1.32</v>
      </c>
      <c r="H28" s="16">
        <f>SUM(H22+H26)</f>
        <v>19972</v>
      </c>
    </row>
    <row r="29" spans="2:8" ht="39" thickTop="1">
      <c r="B29" s="10"/>
      <c r="C29" s="4"/>
      <c r="D29" s="31" t="s">
        <v>11</v>
      </c>
      <c r="E29" s="31" t="s">
        <v>35</v>
      </c>
      <c r="F29" s="31" t="s">
        <v>39</v>
      </c>
      <c r="G29" s="31" t="s">
        <v>37</v>
      </c>
      <c r="H29" s="31" t="s">
        <v>36</v>
      </c>
    </row>
    <row r="30" spans="2:8" ht="15" customHeight="1">
      <c r="B30" s="1"/>
      <c r="D30" s="7"/>
      <c r="E30" s="15"/>
      <c r="F30" s="15" t="s">
        <v>13</v>
      </c>
      <c r="G30" s="15"/>
      <c r="H30" s="15"/>
    </row>
    <row r="31" spans="2:8" ht="15" customHeight="1">
      <c r="B31" s="10"/>
      <c r="D31" s="7"/>
      <c r="E31" s="7"/>
      <c r="F31" s="7"/>
      <c r="G31" s="7"/>
      <c r="H31" s="7"/>
    </row>
    <row r="32" spans="2:8" ht="15" customHeight="1">
      <c r="B32" s="10"/>
      <c r="G32" s="5"/>
      <c r="H32" s="5"/>
    </row>
    <row r="33" spans="2:8" ht="15" customHeight="1">
      <c r="B33" s="10"/>
      <c r="D33" s="6"/>
      <c r="E33" s="6"/>
      <c r="F33" s="6"/>
      <c r="G33" s="7"/>
      <c r="H33" s="7"/>
    </row>
    <row r="34" spans="2:8" ht="15" customHeight="1">
      <c r="B34" s="1"/>
      <c r="D34" s="6"/>
      <c r="E34" s="6"/>
      <c r="F34" s="6"/>
      <c r="G34" s="6"/>
      <c r="H34" s="6"/>
    </row>
  </sheetData>
  <printOptions/>
  <pageMargins left="0.75" right="0.75" top="0.48" bottom="0.48" header="0.37" footer="0.5"/>
  <pageSetup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Rgreene</cp:lastModifiedBy>
  <cp:lastPrinted>2008-04-25T18:38:14Z</cp:lastPrinted>
  <dcterms:created xsi:type="dcterms:W3CDTF">2007-02-02T17:02:40Z</dcterms:created>
  <dcterms:modified xsi:type="dcterms:W3CDTF">2008-04-28T20:00:32Z</dcterms:modified>
  <cp:category/>
  <cp:version/>
  <cp:contentType/>
  <cp:contentStatus/>
</cp:coreProperties>
</file>