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390" windowWidth="15210" windowHeight="4725" tabRatio="868" activeTab="0"/>
  </bookViews>
  <sheets>
    <sheet name="Instructions" sheetId="1" r:id="rId1"/>
    <sheet name="Cover" sheetId="2" r:id="rId2"/>
    <sheet name="Administration" sheetId="3" r:id="rId3"/>
    <sheet name="Level one sub-capabilities" sheetId="4" r:id="rId4"/>
    <sheet name="Level two sub-capabilities" sheetId="5" r:id="rId5"/>
    <sheet name="Add'l consid_emerging item" sheetId="6" r:id="rId6"/>
    <sheet name="Demographic Info" sheetId="7" r:id="rId7"/>
    <sheet name="Measures" sheetId="8" r:id="rId8"/>
    <sheet name="Data Elements" sheetId="9" r:id="rId9"/>
    <sheet name="Data Elements (ESAR)" sheetId="10" r:id="rId10"/>
    <sheet name="Completion Summary" sheetId="11" r:id="rId11"/>
    <sheet name="Lookup Tables (Hidden)" sheetId="12" state="hidden" r:id="rId12"/>
  </sheets>
  <externalReferences>
    <externalReference r:id="rId15"/>
    <externalReference r:id="rId16"/>
  </externalReferences>
  <definedNames>
    <definedName name="Areas">'Lookup Tables (Hidden)'!$E$2:$E$7</definedName>
    <definedName name="Areas_EY">#REF!</definedName>
    <definedName name="Areas2">'Lookup Tables (Hidden)'!$E$2:$E$8</definedName>
    <definedName name="ExcTypes">'Lookup Tables (Hidden)'!$G$2:$G$4</definedName>
    <definedName name="FC">'Lookup Tables (Hidden)'!$B$2:$B$4</definedName>
    <definedName name="hold">'[2]Meas-Lookup Tables (Hidden)'!$D$2:$D$8</definedName>
    <definedName name="MaxScore">'[1]Look-up Tables (Hidden) '!$B$19</definedName>
    <definedName name="Pcts">'Lookup Tables (Hidden)'!$F$2:$F$6</definedName>
    <definedName name="prelimtable">'[1]Look-up Tables (Hidden) '!$F$4:$G$8</definedName>
    <definedName name="_xlnm.Print_Area" localSheetId="1">'Cover'!$A$1:$J$29</definedName>
    <definedName name="_xlnm.Print_Area" localSheetId="8">'Data Elements'!$A$1:$F$83</definedName>
    <definedName name="_xlnm.Print_Area" localSheetId="3">'Level one sub-capabilities'!$A$1:$J$28</definedName>
    <definedName name="_xlnm.Print_Titles" localSheetId="5">'Add''l consid_emerging item'!$1:$6</definedName>
    <definedName name="_xlnm.Print_Titles" localSheetId="2">'Administration'!$1:$6</definedName>
    <definedName name="_xlnm.Print_Titles" localSheetId="3">'Level one sub-capabilities'!$1:$6</definedName>
    <definedName name="_xlnm.Print_Titles" localSheetId="4">'Level two sub-capabilities'!$1:$6</definedName>
    <definedName name="Reports">'Demographic Info'!$H$3:$H$4</definedName>
    <definedName name="ScaleTable">'[1]Look-up Tables (Hidden) '!$B$4:$C$15</definedName>
    <definedName name="Scenario">'Lookup Tables (Hidden)'!$D$1:$D$8</definedName>
    <definedName name="Scenarios">'Lookup Tables (Hidden)'!$D$2:$D$8</definedName>
    <definedName name="States">'Cover'!$J$9:$J$44</definedName>
    <definedName name="States2">'Cover'!$J$6:$J$47</definedName>
    <definedName name="States3">'Cover'!$J$6:$J$67</definedName>
    <definedName name="YN">'Lookup Tables (Hidden)'!$A$2:$A$3</definedName>
    <definedName name="YN2">'Lookup Tables (Hidden)'!$A$2:$A$3</definedName>
  </definedNames>
  <calcPr fullCalcOnLoad="1"/>
</workbook>
</file>

<file path=xl/comments2.xml><?xml version="1.0" encoding="utf-8"?>
<comments xmlns="http://schemas.openxmlformats.org/spreadsheetml/2006/main">
  <authors>
    <author>HRSA</author>
  </authors>
  <commentList>
    <comment ref="B10" authorId="0">
      <text>
        <r>
          <rPr>
            <b/>
            <sz val="12"/>
            <rFont val="Tahoma"/>
            <family val="2"/>
          </rPr>
          <t>Instruction:</t>
        </r>
        <r>
          <rPr>
            <sz val="12"/>
            <rFont val="Tahoma"/>
            <family val="2"/>
          </rPr>
          <t xml:space="preserve">
Place grantee name here.</t>
        </r>
      </text>
    </comment>
    <comment ref="F10" authorId="0">
      <text>
        <r>
          <rPr>
            <b/>
            <sz val="12"/>
            <rFont val="Tahoma"/>
            <family val="2"/>
          </rPr>
          <t>Instruction:</t>
        </r>
        <r>
          <rPr>
            <sz val="12"/>
            <rFont val="Tahoma"/>
            <family val="2"/>
          </rPr>
          <t xml:space="preserve">
Select State/Territory code.</t>
        </r>
      </text>
    </comment>
    <comment ref="C19" authorId="0">
      <text>
        <r>
          <rPr>
            <b/>
            <sz val="12"/>
            <rFont val="Tahoma"/>
            <family val="2"/>
          </rPr>
          <t xml:space="preserve">Instruction:
</t>
        </r>
        <r>
          <rPr>
            <sz val="12"/>
            <rFont val="Tahoma"/>
            <family val="2"/>
          </rPr>
          <t>Please enter the amount of the entire award. This is Line 12a. Of the Notice of Grant Award (NGA).</t>
        </r>
      </text>
    </comment>
    <comment ref="B23" authorId="0">
      <text>
        <r>
          <rPr>
            <b/>
            <sz val="12"/>
            <rFont val="Tahoma"/>
            <family val="2"/>
          </rPr>
          <t>Instruction:</t>
        </r>
        <r>
          <rPr>
            <sz val="12"/>
            <rFont val="Tahoma"/>
            <family val="2"/>
          </rPr>
          <t xml:space="preserve">
Enter the name of the individual filling out this report.</t>
        </r>
      </text>
    </comment>
    <comment ref="B27" authorId="0">
      <text>
        <r>
          <rPr>
            <b/>
            <sz val="12"/>
            <rFont val="Tahoma"/>
            <family val="2"/>
          </rPr>
          <t>Instruction:</t>
        </r>
        <r>
          <rPr>
            <sz val="12"/>
            <rFont val="Tahoma"/>
            <family val="2"/>
          </rPr>
          <t xml:space="preserve">
Enter the date in the following format:
MM/DD/YY. ie. 03/06/07 </t>
        </r>
      </text>
    </comment>
  </commentList>
</comments>
</file>

<file path=xl/comments3.xml><?xml version="1.0" encoding="utf-8"?>
<comments xmlns="http://schemas.openxmlformats.org/spreadsheetml/2006/main">
  <authors>
    <author>HRSA</author>
    <author>RSP</author>
  </authors>
  <commentList>
    <comment ref="B5" authorId="0">
      <text>
        <r>
          <rPr>
            <b/>
            <sz val="14"/>
            <rFont val="Tahoma"/>
            <family val="2"/>
          </rPr>
          <t>Instruction:</t>
        </r>
        <r>
          <rPr>
            <sz val="14"/>
            <rFont val="Tahoma"/>
            <family val="2"/>
          </rPr>
          <t xml:space="preserve">
Describe all costs associated with the delivery of this grant as described in the FY 06 Grant Application. </t>
        </r>
      </text>
    </comment>
    <comment ref="B6" authorId="0">
      <text>
        <r>
          <rPr>
            <b/>
            <sz val="14"/>
            <rFont val="Tahoma"/>
            <family val="2"/>
          </rPr>
          <t>Instruction:</t>
        </r>
        <r>
          <rPr>
            <sz val="14"/>
            <rFont val="Tahoma"/>
            <family val="2"/>
          </rPr>
          <t xml:space="preserve">
Give brief one to three word description of the type of activity seen.  ie. Personnel, Indirects, Fringe, Contractual/Consultant, Travel, Equipment, Supplies, Subcontract, and Other.</t>
        </r>
      </text>
    </comment>
    <comment ref="C6" authorId="0">
      <text>
        <r>
          <rPr>
            <b/>
            <sz val="14"/>
            <rFont val="Tahoma"/>
            <family val="2"/>
          </rPr>
          <t>Instruction:</t>
        </r>
        <r>
          <rPr>
            <sz val="14"/>
            <rFont val="Tahoma"/>
            <family val="2"/>
          </rPr>
          <t xml:space="preserve">
Describe activity proposed in the FY 06 NBHPP Grant Application.</t>
        </r>
      </text>
    </comment>
    <comment ref="D6" authorId="0">
      <text>
        <r>
          <rPr>
            <b/>
            <sz val="14"/>
            <rFont val="Tahoma"/>
            <family val="2"/>
          </rPr>
          <t>Instruction:</t>
        </r>
        <r>
          <rPr>
            <sz val="14"/>
            <rFont val="Tahoma"/>
            <family val="2"/>
          </rPr>
          <t xml:space="preserve">
Describe the progress of this activity since FY 06 NBHPP Grant Application.</t>
        </r>
      </text>
    </comment>
    <comment ref="E6" authorId="1">
      <text>
        <r>
          <rPr>
            <b/>
            <sz val="14"/>
            <rFont val="Tahoma"/>
            <family val="2"/>
          </rPr>
          <t>Instruction:</t>
        </r>
        <r>
          <rPr>
            <sz val="14"/>
            <rFont val="Tahoma"/>
            <family val="2"/>
          </rPr>
          <t xml:space="preserve">
Give the amount proposed in your FY 06 NBHPP Grant Application.</t>
        </r>
      </text>
    </comment>
    <comment ref="F6" authorId="1">
      <text>
        <r>
          <rPr>
            <b/>
            <sz val="14"/>
            <rFont val="Tahoma"/>
            <family val="2"/>
          </rPr>
          <t>Instruction:</t>
        </r>
        <r>
          <rPr>
            <sz val="14"/>
            <rFont val="Tahoma"/>
            <family val="2"/>
          </rPr>
          <t xml:space="preserve">
Give amount obligated for this activity.</t>
        </r>
      </text>
    </comment>
    <comment ref="G6" authorId="1">
      <text>
        <r>
          <rPr>
            <b/>
            <sz val="14"/>
            <rFont val="Tahoma"/>
            <family val="2"/>
          </rPr>
          <t>Instruction:</t>
        </r>
        <r>
          <rPr>
            <sz val="14"/>
            <rFont val="Tahoma"/>
            <family val="2"/>
          </rPr>
          <t xml:space="preserve">
Give amount still unobligated for this activity. </t>
        </r>
        <r>
          <rPr>
            <b/>
            <u val="single"/>
            <sz val="14"/>
            <color indexed="10"/>
            <rFont val="Tahoma"/>
            <family val="2"/>
          </rPr>
          <t>Note: Overall Obligated + Unobligated should equal total grant award.</t>
        </r>
      </text>
    </comment>
    <comment ref="H6" authorId="1">
      <text>
        <r>
          <rPr>
            <b/>
            <sz val="14"/>
            <rFont val="Tahoma"/>
            <family val="2"/>
          </rPr>
          <t xml:space="preserve">Instruction:
</t>
        </r>
        <r>
          <rPr>
            <sz val="14"/>
            <rFont val="Tahoma"/>
            <family val="2"/>
          </rPr>
          <t>Give</t>
        </r>
        <r>
          <rPr>
            <b/>
            <sz val="14"/>
            <rFont val="Tahoma"/>
            <family val="2"/>
          </rPr>
          <t xml:space="preserve"> </t>
        </r>
        <r>
          <rPr>
            <sz val="14"/>
            <rFont val="Tahoma"/>
            <family val="2"/>
          </rPr>
          <t>amount that has been spent, to date, on this activity.</t>
        </r>
      </text>
    </comment>
  </commentList>
</comments>
</file>

<file path=xl/comments4.xml><?xml version="1.0" encoding="utf-8"?>
<comments xmlns="http://schemas.openxmlformats.org/spreadsheetml/2006/main">
  <authors>
    <author>HRSA</author>
    <author>RSP</author>
  </authors>
  <commentList>
    <comment ref="B5" authorId="0">
      <text>
        <r>
          <rPr>
            <b/>
            <sz val="14"/>
            <rFont val="Tahoma"/>
            <family val="2"/>
          </rPr>
          <t>Instruction:</t>
        </r>
        <r>
          <rPr>
            <sz val="14"/>
            <rFont val="Tahoma"/>
            <family val="2"/>
          </rPr>
          <t xml:space="preserve">
Descibe ESAR-VHP, EMAC, MRC, Mutual Aid, Other volunteers and Medical Advance/Strike Team activities.
Pick the category that most accurately describes the activity.  
</t>
        </r>
        <r>
          <rPr>
            <b/>
            <sz val="14"/>
            <rFont val="Tahoma"/>
            <family val="2"/>
          </rPr>
          <t xml:space="preserve">Note: </t>
        </r>
        <r>
          <rPr>
            <sz val="14"/>
            <rFont val="Tahoma"/>
            <family val="2"/>
          </rPr>
          <t xml:space="preserve">ESAR-VHP is considered an FY 06 funding priority.  This must be addressed.  
</t>
        </r>
      </text>
    </comment>
    <comment ref="B6" authorId="0">
      <text>
        <r>
          <rPr>
            <b/>
            <sz val="14"/>
            <rFont val="Tahoma"/>
            <family val="2"/>
          </rPr>
          <t>Instruction:</t>
        </r>
        <r>
          <rPr>
            <sz val="14"/>
            <rFont val="Tahoma"/>
            <family val="2"/>
          </rPr>
          <t xml:space="preserve">
Select category that best describes activity.</t>
        </r>
      </text>
    </comment>
    <comment ref="C6" authorId="0">
      <text>
        <r>
          <rPr>
            <b/>
            <sz val="14"/>
            <rFont val="Tahoma"/>
            <family val="2"/>
          </rPr>
          <t>Instruction:</t>
        </r>
        <r>
          <rPr>
            <sz val="14"/>
            <rFont val="Tahoma"/>
            <family val="2"/>
          </rPr>
          <t xml:space="preserve">
Briefley Describe Activity. i.e. Building volunteer database etc.</t>
        </r>
      </text>
    </comment>
    <comment ref="E6" authorId="0">
      <text>
        <r>
          <rPr>
            <b/>
            <sz val="14"/>
            <rFont val="Tahoma"/>
            <family val="2"/>
          </rPr>
          <t>Instruction:</t>
        </r>
        <r>
          <rPr>
            <sz val="14"/>
            <rFont val="Tahoma"/>
            <family val="2"/>
          </rPr>
          <t xml:space="preserve">
Describe progress of this activity since FY 06 Grant award.</t>
        </r>
      </text>
    </comment>
    <comment ref="D6" authorId="0">
      <text>
        <r>
          <rPr>
            <b/>
            <sz val="14"/>
            <rFont val="Tahoma"/>
            <family val="2"/>
          </rPr>
          <t>Instruction:</t>
        </r>
        <r>
          <rPr>
            <sz val="14"/>
            <rFont val="Tahoma"/>
            <family val="2"/>
          </rPr>
          <t xml:space="preserve">
Briefly describe what you expect to accomplish with this activity during this grant cycle.  </t>
        </r>
      </text>
    </comment>
    <comment ref="H6" authorId="1">
      <text>
        <r>
          <rPr>
            <b/>
            <sz val="14"/>
            <rFont val="Tahoma"/>
            <family val="2"/>
          </rPr>
          <t>Instruction:</t>
        </r>
        <r>
          <rPr>
            <sz val="14"/>
            <rFont val="Tahoma"/>
            <family val="2"/>
          </rPr>
          <t xml:space="preserve">
Give amount still unobligated for this activity. </t>
        </r>
        <r>
          <rPr>
            <b/>
            <u val="single"/>
            <sz val="14"/>
            <color indexed="10"/>
            <rFont val="Tahoma"/>
            <family val="2"/>
          </rPr>
          <t>Note: Overal Obligated + Unobligated should equal total grant award.</t>
        </r>
      </text>
    </comment>
    <comment ref="I6" authorId="1">
      <text>
        <r>
          <rPr>
            <b/>
            <sz val="14"/>
            <rFont val="Tahoma"/>
            <family val="2"/>
          </rPr>
          <t xml:space="preserve">Instruction:
</t>
        </r>
        <r>
          <rPr>
            <sz val="14"/>
            <rFont val="Tahoma"/>
            <family val="2"/>
          </rPr>
          <t>Give</t>
        </r>
        <r>
          <rPr>
            <b/>
            <sz val="14"/>
            <rFont val="Tahoma"/>
            <family val="2"/>
          </rPr>
          <t xml:space="preserve"> </t>
        </r>
        <r>
          <rPr>
            <sz val="14"/>
            <rFont val="Tahoma"/>
            <family val="2"/>
          </rPr>
          <t>amount spent in this Activity.</t>
        </r>
      </text>
    </comment>
    <comment ref="G6" authorId="1">
      <text>
        <r>
          <rPr>
            <b/>
            <sz val="14"/>
            <rFont val="Tahoma"/>
            <family val="2"/>
          </rPr>
          <t>Instruction:</t>
        </r>
        <r>
          <rPr>
            <sz val="14"/>
            <rFont val="Tahoma"/>
            <family val="2"/>
          </rPr>
          <t xml:space="preserve">
Give amount obligated for this activity.</t>
        </r>
      </text>
    </comment>
    <comment ref="F6" authorId="1">
      <text>
        <r>
          <rPr>
            <b/>
            <sz val="14"/>
            <rFont val="Tahoma"/>
            <family val="2"/>
          </rPr>
          <t>Instruction:</t>
        </r>
        <r>
          <rPr>
            <sz val="14"/>
            <rFont val="Tahoma"/>
            <family val="2"/>
          </rPr>
          <t xml:space="preserve">
Give the amount proposed in your FY 06 NBHPP grant application.</t>
        </r>
      </text>
    </comment>
  </commentList>
</comments>
</file>

<file path=xl/comments5.xml><?xml version="1.0" encoding="utf-8"?>
<comments xmlns="http://schemas.openxmlformats.org/spreadsheetml/2006/main">
  <authors>
    <author>HRSA</author>
    <author>RSP</author>
  </authors>
  <commentList>
    <comment ref="B5" authorId="0">
      <text>
        <r>
          <rPr>
            <b/>
            <sz val="14"/>
            <rFont val="Tahoma"/>
            <family val="2"/>
          </rPr>
          <t>Instruction:</t>
        </r>
        <r>
          <rPr>
            <sz val="14"/>
            <rFont val="Tahoma"/>
            <family val="2"/>
          </rPr>
          <t xml:space="preserve">
Descibe Alternative Care Site, Mobile Medical Team activities.  
Pick the category that most accurately describes the activity.   
</t>
        </r>
        <r>
          <rPr>
            <b/>
            <sz val="14"/>
            <rFont val="Tahoma"/>
            <family val="2"/>
          </rPr>
          <t xml:space="preserve">Note: </t>
        </r>
        <r>
          <rPr>
            <sz val="14"/>
            <rFont val="Tahoma"/>
            <family val="2"/>
          </rPr>
          <t xml:space="preserve"> Alternate Care Site (AHRQ Site selection tool) activity is considered an FY 06 funding priority.  This must be addressed.  </t>
        </r>
      </text>
    </comment>
    <comment ref="B6" authorId="0">
      <text>
        <r>
          <rPr>
            <b/>
            <sz val="14"/>
            <rFont val="Tahoma"/>
            <family val="2"/>
          </rPr>
          <t>Instruction:</t>
        </r>
        <r>
          <rPr>
            <sz val="14"/>
            <rFont val="Tahoma"/>
            <family val="2"/>
          </rPr>
          <t xml:space="preserve">
Select category that best describes activity.</t>
        </r>
      </text>
    </comment>
    <comment ref="C6" authorId="0">
      <text>
        <r>
          <rPr>
            <b/>
            <sz val="14"/>
            <rFont val="Tahoma"/>
            <family val="2"/>
          </rPr>
          <t>Instruction:</t>
        </r>
        <r>
          <rPr>
            <sz val="14"/>
            <rFont val="Tahoma"/>
            <family val="2"/>
          </rPr>
          <t xml:space="preserve">
Briefley Describe Activity. </t>
        </r>
      </text>
    </comment>
    <comment ref="E6" authorId="0">
      <text>
        <r>
          <rPr>
            <b/>
            <sz val="14"/>
            <rFont val="Tahoma"/>
            <family val="2"/>
          </rPr>
          <t>Instruction:</t>
        </r>
        <r>
          <rPr>
            <sz val="14"/>
            <rFont val="Tahoma"/>
            <family val="2"/>
          </rPr>
          <t xml:space="preserve">
Describe progress of this activity since FY 06 Grant award.</t>
        </r>
      </text>
    </comment>
    <comment ref="D6" authorId="0">
      <text>
        <r>
          <rPr>
            <b/>
            <sz val="14"/>
            <rFont val="Tahoma"/>
            <family val="2"/>
          </rPr>
          <t>Instruction:</t>
        </r>
        <r>
          <rPr>
            <sz val="14"/>
            <rFont val="Tahoma"/>
            <family val="2"/>
          </rPr>
          <t xml:space="preserve">
Briefly describe what you expect to accomplish with this activity during this grant cycle.  </t>
        </r>
      </text>
    </comment>
    <comment ref="H6" authorId="1">
      <text>
        <r>
          <rPr>
            <b/>
            <sz val="14"/>
            <rFont val="Tahoma"/>
            <family val="2"/>
          </rPr>
          <t>Instruction:</t>
        </r>
        <r>
          <rPr>
            <sz val="14"/>
            <rFont val="Tahoma"/>
            <family val="2"/>
          </rPr>
          <t xml:space="preserve">
Give amount still unobligated for this activity. </t>
        </r>
        <r>
          <rPr>
            <b/>
            <u val="single"/>
            <sz val="14"/>
            <color indexed="10"/>
            <rFont val="Tahoma"/>
            <family val="2"/>
          </rPr>
          <t>Note: Overal Obligated + Unobligated should equal total grant award.</t>
        </r>
      </text>
    </comment>
    <comment ref="I6" authorId="1">
      <text>
        <r>
          <rPr>
            <b/>
            <sz val="14"/>
            <rFont val="Tahoma"/>
            <family val="2"/>
          </rPr>
          <t xml:space="preserve">Instruction:
</t>
        </r>
        <r>
          <rPr>
            <sz val="14"/>
            <rFont val="Tahoma"/>
            <family val="2"/>
          </rPr>
          <t>Give</t>
        </r>
        <r>
          <rPr>
            <b/>
            <sz val="14"/>
            <rFont val="Tahoma"/>
            <family val="2"/>
          </rPr>
          <t xml:space="preserve"> </t>
        </r>
        <r>
          <rPr>
            <sz val="14"/>
            <rFont val="Tahoma"/>
            <family val="2"/>
          </rPr>
          <t>amount spent in this Activity.</t>
        </r>
      </text>
    </comment>
    <comment ref="G6" authorId="1">
      <text>
        <r>
          <rPr>
            <b/>
            <sz val="14"/>
            <rFont val="Tahoma"/>
            <family val="2"/>
          </rPr>
          <t>Instruction:</t>
        </r>
        <r>
          <rPr>
            <sz val="14"/>
            <rFont val="Tahoma"/>
            <family val="2"/>
          </rPr>
          <t xml:space="preserve">
Give amount obligated for this activity.</t>
        </r>
      </text>
    </comment>
    <comment ref="F6" authorId="1">
      <text>
        <r>
          <rPr>
            <b/>
            <sz val="14"/>
            <rFont val="Tahoma"/>
            <family val="2"/>
          </rPr>
          <t>Instruction:</t>
        </r>
        <r>
          <rPr>
            <sz val="14"/>
            <rFont val="Tahoma"/>
            <family val="2"/>
          </rPr>
          <t xml:space="preserve">
Give the amount proposed in your FY 06 NBHPP grant application.</t>
        </r>
      </text>
    </comment>
  </commentList>
</comments>
</file>

<file path=xl/comments6.xml><?xml version="1.0" encoding="utf-8"?>
<comments xmlns="http://schemas.openxmlformats.org/spreadsheetml/2006/main">
  <authors>
    <author>HRSA</author>
    <author>RSP</author>
  </authors>
  <commentList>
    <comment ref="B5" authorId="0">
      <text>
        <r>
          <rPr>
            <b/>
            <sz val="14"/>
            <rFont val="Tahoma"/>
            <family val="2"/>
          </rPr>
          <t>Instruction:</t>
        </r>
        <r>
          <rPr>
            <sz val="14"/>
            <rFont val="Tahoma"/>
            <family val="2"/>
          </rPr>
          <t xml:space="preserve">
Descibe what Bed Availability Tracking System (HAVBED/AHRQ),  Patient Tracking and Movement,  Decontamination, Isolation, Pharmaceutical Caches, Interoperable Communications. PPE and Hospital Lab activities. 
Pick the category that most accurately describes the activity. 
</t>
        </r>
        <r>
          <rPr>
            <b/>
            <sz val="14"/>
            <rFont val="Tahoma"/>
            <family val="2"/>
          </rPr>
          <t>Note:</t>
        </r>
        <r>
          <rPr>
            <sz val="14"/>
            <rFont val="Tahoma"/>
            <family val="2"/>
          </rPr>
          <t xml:space="preserve">  Bed Availability Tracking System (HAVBED/AHRQ),  Interoperable Communications. and  Hospital Lab activities are considered an FY 06 funding priority.  These must be addressed.  </t>
        </r>
      </text>
    </comment>
    <comment ref="B6" authorId="0">
      <text>
        <r>
          <rPr>
            <b/>
            <sz val="14"/>
            <rFont val="Tahoma"/>
            <family val="2"/>
          </rPr>
          <t>Instruction:</t>
        </r>
        <r>
          <rPr>
            <sz val="14"/>
            <rFont val="Tahoma"/>
            <family val="2"/>
          </rPr>
          <t xml:space="preserve">
Select category that best describes activity.</t>
        </r>
      </text>
    </comment>
    <comment ref="C6" authorId="0">
      <text>
        <r>
          <rPr>
            <b/>
            <sz val="14"/>
            <rFont val="Tahoma"/>
            <family val="2"/>
          </rPr>
          <t>Instruction:</t>
        </r>
        <r>
          <rPr>
            <sz val="14"/>
            <rFont val="Tahoma"/>
            <family val="2"/>
          </rPr>
          <t xml:space="preserve">
Briefley Describe Activity. </t>
        </r>
      </text>
    </comment>
    <comment ref="E6" authorId="0">
      <text>
        <r>
          <rPr>
            <b/>
            <sz val="14"/>
            <rFont val="Tahoma"/>
            <family val="2"/>
          </rPr>
          <t>Instruction:</t>
        </r>
        <r>
          <rPr>
            <sz val="14"/>
            <rFont val="Tahoma"/>
            <family val="2"/>
          </rPr>
          <t xml:space="preserve">
Describe progress of this activity since FY 06 Grant award.</t>
        </r>
      </text>
    </comment>
    <comment ref="D6" authorId="0">
      <text>
        <r>
          <rPr>
            <b/>
            <sz val="14"/>
            <rFont val="Tahoma"/>
            <family val="2"/>
          </rPr>
          <t>Instruction:</t>
        </r>
        <r>
          <rPr>
            <sz val="14"/>
            <rFont val="Tahoma"/>
            <family val="2"/>
          </rPr>
          <t xml:space="preserve">
Briefly describe what you expect to accomplish with this activity during this grant cycle.  </t>
        </r>
      </text>
    </comment>
    <comment ref="H6" authorId="1">
      <text>
        <r>
          <rPr>
            <b/>
            <sz val="14"/>
            <rFont val="Tahoma"/>
            <family val="2"/>
          </rPr>
          <t>Instruction:</t>
        </r>
        <r>
          <rPr>
            <sz val="14"/>
            <rFont val="Tahoma"/>
            <family val="2"/>
          </rPr>
          <t xml:space="preserve">
Give amount still unobligated for this activity. </t>
        </r>
        <r>
          <rPr>
            <b/>
            <u val="single"/>
            <sz val="14"/>
            <color indexed="10"/>
            <rFont val="Tahoma"/>
            <family val="2"/>
          </rPr>
          <t>Note: Overal Obligated + Unobligated should equal total grant award.</t>
        </r>
      </text>
    </comment>
    <comment ref="I6" authorId="1">
      <text>
        <r>
          <rPr>
            <b/>
            <sz val="14"/>
            <rFont val="Tahoma"/>
            <family val="2"/>
          </rPr>
          <t xml:space="preserve">Instruction:
</t>
        </r>
        <r>
          <rPr>
            <sz val="14"/>
            <rFont val="Tahoma"/>
            <family val="2"/>
          </rPr>
          <t>Give</t>
        </r>
        <r>
          <rPr>
            <b/>
            <sz val="14"/>
            <rFont val="Tahoma"/>
            <family val="2"/>
          </rPr>
          <t xml:space="preserve"> </t>
        </r>
        <r>
          <rPr>
            <sz val="14"/>
            <rFont val="Tahoma"/>
            <family val="2"/>
          </rPr>
          <t>amount spent in this Activity.</t>
        </r>
      </text>
    </comment>
    <comment ref="G6" authorId="1">
      <text>
        <r>
          <rPr>
            <b/>
            <sz val="14"/>
            <rFont val="Tahoma"/>
            <family val="2"/>
          </rPr>
          <t>Instruction:</t>
        </r>
        <r>
          <rPr>
            <sz val="14"/>
            <rFont val="Tahoma"/>
            <family val="2"/>
          </rPr>
          <t xml:space="preserve">
Give amount obligated for this activity.</t>
        </r>
      </text>
    </comment>
    <comment ref="F6" authorId="1">
      <text>
        <r>
          <rPr>
            <b/>
            <sz val="14"/>
            <rFont val="Tahoma"/>
            <family val="2"/>
          </rPr>
          <t>Instruction:</t>
        </r>
        <r>
          <rPr>
            <sz val="14"/>
            <rFont val="Tahoma"/>
            <family val="2"/>
          </rPr>
          <t xml:space="preserve">
Give the amount proposed in your FY 06 NBHPP grant application.</t>
        </r>
      </text>
    </comment>
  </commentList>
</comments>
</file>

<file path=xl/sharedStrings.xml><?xml version="1.0" encoding="utf-8"?>
<sst xmlns="http://schemas.openxmlformats.org/spreadsheetml/2006/main" count="787" uniqueCount="543">
  <si>
    <t>ESAR-VHP Compliance Requirements</t>
  </si>
  <si>
    <t>Requirement 2: The ESAR-VHP system must be able to assign volunteers to all four ESAR-VHP credential levels</t>
  </si>
  <si>
    <t>Requirement 3: Each electronic system must be able to record ALL volunteer health professional/emergency preparedness affiliations of an individual, including local, State, and Federal entities</t>
  </si>
  <si>
    <t>Requirement 4: Each electronic system must be able to identify volunteers willing to participate in a Federally coordinated emergency response</t>
  </si>
  <si>
    <t>Requirement 5: Each State must be able to update volunteer information and re-verify credentials every 6 months</t>
  </si>
  <si>
    <t>Physicians (M.D. or D.O.)</t>
  </si>
  <si>
    <t xml:space="preserve">What is the estimated number of hospital personnel (and hospital based EMS personnel) that may require prophylactic antibiotics from the state cache in the first 72 hours of an event? </t>
  </si>
  <si>
    <t xml:space="preserve">What is the estimated number of family members that may require prophylactic antibiotics from the state cache in the first 72 hours of an event? </t>
  </si>
  <si>
    <r>
      <t xml:space="preserve">Answer every question in the space provided, either by using the provided drop-down boxes or by typing the answer into the tan colored cells. </t>
    </r>
    <r>
      <rPr>
        <i/>
        <sz val="10"/>
        <rFont val="Arial"/>
        <family val="2"/>
      </rPr>
      <t>Note: Questions seeking additional detail may appear in the form depending on the answer to each original question.  Please answer all questions that can be seen on the form.</t>
    </r>
  </si>
  <si>
    <t xml:space="preserve">The workbook contains 10 worksheets.  Each worksheet can be accessed by clicking on the tabs on the bottom of the screen. </t>
  </si>
  <si>
    <t>Data Elements - ESAR</t>
  </si>
  <si>
    <t>Answer every question in the space provided, either by using the provided drop-down boxes or by typing the answer into the tan colored cells.</t>
  </si>
  <si>
    <t>Information about the data elements</t>
  </si>
  <si>
    <t>Information about the ESAR data elements</t>
  </si>
  <si>
    <t>DE</t>
  </si>
  <si>
    <t>Completion Status of Worksheet</t>
  </si>
  <si>
    <t>Sheet Status</t>
  </si>
  <si>
    <t>Participating Hos:</t>
  </si>
  <si>
    <t xml:space="preserve">Total </t>
  </si>
  <si>
    <t>Answered</t>
  </si>
  <si>
    <t>Unanswered</t>
  </si>
  <si>
    <t>Questions</t>
  </si>
  <si>
    <t>Sheet</t>
  </si>
  <si>
    <t>ESAR-VHP is a program designed to assist health professionals in volunteering for disasters by providing verifiable, up-to-date information regarding the health professional volunteer’s identity and  licensing, credentialing, privileging and certification to hospitals and other medical facilities that request their services.</t>
  </si>
  <si>
    <t>Requirement 1: Each State is required to develop an electronic registration system for recording and managing volunteer information based on the data definitions presented in the ESAR-VHP Guidelines</t>
  </si>
  <si>
    <t>Mid-Year</t>
  </si>
  <si>
    <t>End of Year</t>
  </si>
  <si>
    <t>Statewide Hos:</t>
  </si>
  <si>
    <t>Regions:</t>
  </si>
  <si>
    <r>
      <t xml:space="preserve">Number of specialty beds </t>
    </r>
    <r>
      <rPr>
        <b/>
        <sz val="8"/>
        <color indexed="8"/>
        <rFont val="Arial"/>
        <family val="2"/>
      </rPr>
      <t>statewide</t>
    </r>
  </si>
  <si>
    <r>
      <t xml:space="preserve">Number of other health provider organizations </t>
    </r>
    <r>
      <rPr>
        <b/>
        <sz val="8"/>
        <color indexed="8"/>
        <rFont val="Arial"/>
        <family val="2"/>
      </rPr>
      <t>statewide</t>
    </r>
  </si>
  <si>
    <r>
      <t xml:space="preserve">Number of other health provider organizations </t>
    </r>
    <r>
      <rPr>
        <b/>
        <sz val="8"/>
        <color indexed="8"/>
        <rFont val="Arial"/>
        <family val="2"/>
      </rPr>
      <t>participating</t>
    </r>
  </si>
  <si>
    <t>Number of participating hospitals (including VA and Indian Health Service)</t>
  </si>
  <si>
    <t xml:space="preserve">Start of Period of Performance </t>
  </si>
  <si>
    <t>End of Period of Performance</t>
  </si>
  <si>
    <t>Number of hospitals that have developed improvement plans based on after-action reports</t>
  </si>
  <si>
    <t>Progress Report</t>
  </si>
  <si>
    <t>Report Type</t>
  </si>
  <si>
    <t xml:space="preserve">How many doses of antibiotics are available statewide for the purpose of providing prophylaxis to hospital personnel, hospital based EMS, and their family members in the first 72 hours of an event?                                                                                                   </t>
  </si>
  <si>
    <t>Certified Nurse Midwives</t>
  </si>
  <si>
    <t>Licensed Practical Nurses and Licensed Vocational Nurses</t>
  </si>
  <si>
    <t>Medical and Clinical Laboratory Technicians (including Phlebotomists)</t>
  </si>
  <si>
    <t>Other Health Professionals (Please List Below)</t>
  </si>
  <si>
    <t>Other Category 1</t>
  </si>
  <si>
    <t>MA</t>
  </si>
  <si>
    <t>MI</t>
  </si>
  <si>
    <t>MN</t>
  </si>
  <si>
    <t>MS</t>
  </si>
  <si>
    <t>MO</t>
  </si>
  <si>
    <t>MT</t>
  </si>
  <si>
    <t>NE</t>
  </si>
  <si>
    <t>NV</t>
  </si>
  <si>
    <t>NH</t>
  </si>
  <si>
    <t>NJ</t>
  </si>
  <si>
    <t>NM</t>
  </si>
  <si>
    <t>NY</t>
  </si>
  <si>
    <t>NYC</t>
  </si>
  <si>
    <t>NC</t>
  </si>
  <si>
    <t>ND</t>
  </si>
  <si>
    <t>OH</t>
  </si>
  <si>
    <t>OK</t>
  </si>
  <si>
    <t>OR</t>
  </si>
  <si>
    <t>PA</t>
  </si>
  <si>
    <t>RI</t>
  </si>
  <si>
    <r>
      <t xml:space="preserve">The number of participating hospitals that can report available beds, according to HAvBED definitions, to the </t>
    </r>
    <r>
      <rPr>
        <b/>
        <sz val="8"/>
        <rFont val="Arial"/>
        <family val="2"/>
      </rPr>
      <t>State or State DOH EOC</t>
    </r>
    <r>
      <rPr>
        <sz val="8"/>
        <rFont val="Arial"/>
        <family val="0"/>
      </rPr>
      <t xml:space="preserve"> within 60 minutes of a request, during an exercise or event</t>
    </r>
  </si>
  <si>
    <t>For planning purposes, what is the estimated number of hospital personnel, hospital based EMS, and their family members for whom the state will provide prophylatic antibiotics in the first 72 hours of an event</t>
  </si>
  <si>
    <t>For planning purposes, what is the estimated number of hospital personnel, hospital based EMS, and their family members for whom the state will provide antivirals for the purpose of providing prophylaxis in the first 72 hours of an event</t>
  </si>
  <si>
    <t>How many hospital-based lab personnel are trained in the protocols for referral of clinical samples and associated information to public health labs?</t>
  </si>
  <si>
    <t xml:space="preserve">Of the present state caches (dedicated for the treatment of hospital personnel, hospital based emergency first responders and family members), what is the estimated percentage purchased with NBHPP/HPP funds?                                                             </t>
  </si>
  <si>
    <t>Number of dedicated state caches of pharmaceutical countermeasures available for treating hospital personnel, hospital-based emergency first responders, and family members in the first 72 hours of an event?</t>
  </si>
  <si>
    <t>Number of hospital personnel that have completed the following courses in the current year:</t>
  </si>
  <si>
    <t>IS 100 (including 100.FW, 100.HC, 100.LE, 100.PW)</t>
  </si>
  <si>
    <t xml:space="preserve"> IS 200</t>
  </si>
  <si>
    <t xml:space="preserve"> IS 300</t>
  </si>
  <si>
    <t xml:space="preserve"> IS 400</t>
  </si>
  <si>
    <t xml:space="preserve"> IS 700</t>
  </si>
  <si>
    <t xml:space="preserve"> IS 800</t>
  </si>
  <si>
    <t>Other Category 2</t>
  </si>
  <si>
    <t>Other Category 3</t>
  </si>
  <si>
    <t>Other Category 4</t>
  </si>
  <si>
    <t>Other Category 5</t>
  </si>
  <si>
    <t>14.20</t>
  </si>
  <si>
    <t>14.21</t>
  </si>
  <si>
    <t>15.26</t>
  </si>
  <si>
    <t>15.27</t>
  </si>
  <si>
    <t>15.28</t>
  </si>
  <si>
    <t>15.29</t>
  </si>
  <si>
    <t>15.30</t>
  </si>
  <si>
    <t>15.31</t>
  </si>
  <si>
    <r>
      <t>ESAR-VHP Credential Level 1:</t>
    </r>
    <r>
      <rPr>
        <sz val="10"/>
        <rFont val="Arial"/>
        <family val="2"/>
      </rPr>
      <t xml:space="preserve"> Assignment to Level 1 requires the verification that the volunteer is actively employed or has privileges in a hospital.  Implicit in this requirement is that the volunteer is allowed to practice in a full and unrestricted manner within the State and meet other occupational specific qualifications identified in the ESAR-VHP Guidelines.</t>
    </r>
  </si>
  <si>
    <r>
      <t>ESAR-VHP Credential Level 2:</t>
    </r>
    <r>
      <rPr>
        <sz val="10"/>
        <rFont val="Arial"/>
        <family val="2"/>
      </rPr>
      <t xml:space="preserve"> Assignment to Level 2 requires verification that the volunteer is clinically active in any setting other than a hospital (e.g., clinic, private practice, nursing home, etc.).  Implicit in this requirement is the ability to practice in a full and unrestricted manner within the State and meet other occupational specific qualifications identified in the ESAR-VHP Guidelines.</t>
    </r>
  </si>
  <si>
    <r>
      <t>ESAR-VHP Credential Level 3:</t>
    </r>
    <r>
      <rPr>
        <sz val="10"/>
        <rFont val="Arial"/>
        <family val="2"/>
      </rPr>
      <t xml:space="preserve"> Assignment to Level 3 requires verification of a volunteer’s license, certification, or other State requirement to practice.  In situations where the State does not govern a profession, ASPR has identified requirements that are deemed to be usual and customary for employment in the profession, which must be verified.</t>
    </r>
  </si>
  <si>
    <r>
      <t>ESAR-VHP Credential Level 4:</t>
    </r>
    <r>
      <rPr>
        <sz val="10"/>
        <rFont val="Arial"/>
        <family val="2"/>
      </rPr>
      <t xml:space="preserve"> Assignment to Level 4 requires that the volunteer possess verified documentation of health professional education or experience.  This level may include, but is not limited to, health professional students or retired health professionals who no longer hold a license.</t>
    </r>
  </si>
  <si>
    <t>ESAR-VHP Credential Level Definitions</t>
  </si>
  <si>
    <t>Can you register physicians (Allopathic and Osteopathic) in the ESAR-VHP system?</t>
  </si>
  <si>
    <t>Can you register advanced practice registered nurses  (Nurse Practitioners, Certified Nurse Anesthetists, Certified Nurse Midwives, and Clinical Nurse Specialists) in the ESAR-VHP system?</t>
  </si>
  <si>
    <t>Can you register licensed practical nurses and licensed vocational nurses in the ESAR-VHP system?</t>
  </si>
  <si>
    <t>Can you register medical and clinical laboratory technicians (including phlebotomists) in the ESAR-VHP system?</t>
  </si>
  <si>
    <t>Demographic</t>
  </si>
  <si>
    <t>Data Elements</t>
  </si>
  <si>
    <t>Data Elements (ESAR)</t>
  </si>
  <si>
    <t>Total</t>
  </si>
  <si>
    <t>Can you register veterinarians in the ESAR-VHP system?</t>
  </si>
  <si>
    <t>Can you register cardiovascular technicians and technologists in the ESAR-VHP system?</t>
  </si>
  <si>
    <t># of Level 1</t>
  </si>
  <si>
    <t># of Level 2</t>
  </si>
  <si>
    <t># of Level 3</t>
  </si>
  <si>
    <t># of Level 4</t>
  </si>
  <si>
    <t>Question</t>
  </si>
  <si>
    <t>Registered Nurses</t>
  </si>
  <si>
    <t>Psychologists</t>
  </si>
  <si>
    <t>Clinical Social Workers</t>
  </si>
  <si>
    <t>Pharmacists</t>
  </si>
  <si>
    <t>Certified Nurse Anesthetists</t>
  </si>
  <si>
    <t>This Excel workbook is a form to collect data for both the End of Year Report and the Cooperative Agreement Performance Measures</t>
  </si>
  <si>
    <t>Objective:</t>
  </si>
  <si>
    <t>Contents:</t>
  </si>
  <si>
    <t>Cover page and instructions</t>
  </si>
  <si>
    <t>Instructions - Performance Measures Section</t>
  </si>
  <si>
    <t>Description</t>
  </si>
  <si>
    <t>User Action</t>
  </si>
  <si>
    <t>Demographic Information for the Cooperative Agreement</t>
  </si>
  <si>
    <t>Answer every question in the space provided, by typing the answer into the tan colored cells</t>
  </si>
  <si>
    <t>Information for the Performance Measures</t>
  </si>
  <si>
    <t>Summary of Answered Questions</t>
  </si>
  <si>
    <t>Check this sheet before submitting.  Only submit the form if the form status says "Complete"</t>
  </si>
  <si>
    <t>Worksheet</t>
  </si>
  <si>
    <t>Definitions:</t>
  </si>
  <si>
    <t>There are a number of terms that are frequently used in the questions on the following pages.  Please use the definitions below as guidelines for the answers</t>
  </si>
  <si>
    <t>Drill:</t>
  </si>
  <si>
    <t>14.1</t>
  </si>
  <si>
    <t>14.2</t>
  </si>
  <si>
    <t>14.3</t>
  </si>
  <si>
    <t>14.4</t>
  </si>
  <si>
    <t>14.5</t>
  </si>
  <si>
    <t>14.6</t>
  </si>
  <si>
    <t>14.7</t>
  </si>
  <si>
    <t>14.8</t>
  </si>
  <si>
    <t>14.9</t>
  </si>
  <si>
    <t>14.10</t>
  </si>
  <si>
    <t>14.11</t>
  </si>
  <si>
    <t>14.12</t>
  </si>
  <si>
    <t>14.13</t>
  </si>
  <si>
    <t>14.14</t>
  </si>
  <si>
    <t>14.15</t>
  </si>
  <si>
    <t>14.16</t>
  </si>
  <si>
    <t>14.17</t>
  </si>
  <si>
    <t>14.18</t>
  </si>
  <si>
    <t>14.19</t>
  </si>
  <si>
    <t xml:space="preserve">How many volunteer health professionals are currently registered in your ESAR-VHP system?   </t>
  </si>
  <si>
    <t xml:space="preserve">Number of volunteer health professionals by discipline and credential level: </t>
  </si>
  <si>
    <t>Completion Summary</t>
  </si>
  <si>
    <t>Form Status</t>
  </si>
  <si>
    <t>Yes/No</t>
  </si>
  <si>
    <t>Facility Classification</t>
  </si>
  <si>
    <t>Scenarios</t>
  </si>
  <si>
    <t>Areas for Improvement</t>
  </si>
  <si>
    <t>Pcts</t>
  </si>
  <si>
    <t>Public</t>
  </si>
  <si>
    <t>Patient Care</t>
  </si>
  <si>
    <t>None</t>
  </si>
  <si>
    <t>Private</t>
  </si>
  <si>
    <t>Training and Education</t>
  </si>
  <si>
    <t>Less than 25%</t>
  </si>
  <si>
    <t>Non-Profit</t>
  </si>
  <si>
    <t>Radiological</t>
  </si>
  <si>
    <t>Resource Mgt.</t>
  </si>
  <si>
    <t>About 25-50%</t>
  </si>
  <si>
    <t>Nuclear</t>
  </si>
  <si>
    <t>Hazards Mitigation</t>
  </si>
  <si>
    <t>About 51-75%</t>
  </si>
  <si>
    <t>Coordination</t>
  </si>
  <si>
    <t>75% or more</t>
  </si>
  <si>
    <t>Pandemic</t>
  </si>
  <si>
    <t>Financial Mgt.</t>
  </si>
  <si>
    <t>Travel</t>
  </si>
  <si>
    <t>Supplies</t>
  </si>
  <si>
    <t xml:space="preserve"> </t>
  </si>
  <si>
    <t>Progress</t>
  </si>
  <si>
    <t>Grantee Name:</t>
  </si>
  <si>
    <t>State Code:</t>
  </si>
  <si>
    <t>IA</t>
  </si>
  <si>
    <t>ID</t>
  </si>
  <si>
    <t>IL</t>
  </si>
  <si>
    <t>IN</t>
  </si>
  <si>
    <t>MD</t>
  </si>
  <si>
    <t>ME</t>
  </si>
  <si>
    <t>PR</t>
  </si>
  <si>
    <t>Palau</t>
  </si>
  <si>
    <t>SC</t>
  </si>
  <si>
    <t>SD</t>
  </si>
  <si>
    <t>TN</t>
  </si>
  <si>
    <t>TX</t>
  </si>
  <si>
    <t>UT</t>
  </si>
  <si>
    <t>VA</t>
  </si>
  <si>
    <t>VT</t>
  </si>
  <si>
    <t>WA</t>
  </si>
  <si>
    <t>WI</t>
  </si>
  <si>
    <t>WV</t>
  </si>
  <si>
    <t>WY</t>
  </si>
  <si>
    <t>Amount Proposed</t>
  </si>
  <si>
    <t>Amount Obligated</t>
  </si>
  <si>
    <t>Amount Spent</t>
  </si>
  <si>
    <t>Select one</t>
  </si>
  <si>
    <t>Amount Unobligated</t>
  </si>
  <si>
    <t>Personnel Costs</t>
  </si>
  <si>
    <t>Indirect Costs</t>
  </si>
  <si>
    <t>Fringe Benefits</t>
  </si>
  <si>
    <t>Consultant Costs</t>
  </si>
  <si>
    <t>Equipment</t>
  </si>
  <si>
    <t>Subcontracts</t>
  </si>
  <si>
    <t>Other</t>
  </si>
  <si>
    <t>(Select one)</t>
  </si>
  <si>
    <t>GA</t>
  </si>
  <si>
    <t>Guam</t>
  </si>
  <si>
    <t>HI</t>
  </si>
  <si>
    <t>KY</t>
  </si>
  <si>
    <t>LA</t>
  </si>
  <si>
    <t>LAC</t>
  </si>
  <si>
    <t>Date:</t>
  </si>
  <si>
    <t>Name:</t>
  </si>
  <si>
    <t>Alternative Care Sites</t>
  </si>
  <si>
    <t>Yes</t>
  </si>
  <si>
    <t>(This must equal $0.00)</t>
  </si>
  <si>
    <t>AZ</t>
  </si>
  <si>
    <t>CA</t>
  </si>
  <si>
    <t>CHI</t>
  </si>
  <si>
    <t>CT</t>
  </si>
  <si>
    <t>DC</t>
  </si>
  <si>
    <t>**This entire section will prepopulate when you fill out the sections below</t>
  </si>
  <si>
    <t xml:space="preserve">Fill in name here </t>
  </si>
  <si>
    <t>US Department of Health and Human Services</t>
  </si>
  <si>
    <t>Assistant Secretary for Preparedness and Response (ASPR)</t>
  </si>
  <si>
    <t xml:space="preserve"> Office of Preparedness and Emergency Operations (OPEO)</t>
  </si>
  <si>
    <t>Division of National Healthcare Preparedness Programs (DNHPP)</t>
  </si>
  <si>
    <t>Administration:</t>
  </si>
  <si>
    <t>CO</t>
  </si>
  <si>
    <t xml:space="preserve">Administration:                                                                                                                                                                                              </t>
  </si>
  <si>
    <t xml:space="preserve">Activity Category </t>
  </si>
  <si>
    <t>Description of Activity</t>
  </si>
  <si>
    <t xml:space="preserve">Activity </t>
  </si>
  <si>
    <t>FY06 Goal</t>
  </si>
  <si>
    <t>ESAR-VHP</t>
  </si>
  <si>
    <t>EMAC</t>
  </si>
  <si>
    <t>MRC</t>
  </si>
  <si>
    <t>Mutal Aid</t>
  </si>
  <si>
    <t>Medical Strike Teams</t>
  </si>
  <si>
    <t>Other Volunteer - (Specify in Decription)</t>
  </si>
  <si>
    <t>Description of activity</t>
  </si>
  <si>
    <t>Bed Availability Tracking System (HAVBED/AHRQ)</t>
  </si>
  <si>
    <t>Patient Tracking and Movement</t>
  </si>
  <si>
    <t>Decontamination</t>
  </si>
  <si>
    <t>Isolation</t>
  </si>
  <si>
    <t>Pharmaceutical Caches</t>
  </si>
  <si>
    <t>Interoperable Communications</t>
  </si>
  <si>
    <t>Pesonal Protective Equipment</t>
  </si>
  <si>
    <t>Hospital Labs</t>
  </si>
  <si>
    <t>Other - (Specify in Description)</t>
  </si>
  <si>
    <t>Biological</t>
  </si>
  <si>
    <t>No</t>
  </si>
  <si>
    <t>Chemical</t>
  </si>
  <si>
    <t>Explosive</t>
  </si>
  <si>
    <t>Mobile Medical Assets</t>
  </si>
  <si>
    <t>Personal Protective Equipment</t>
  </si>
  <si>
    <t xml:space="preserve">Question </t>
  </si>
  <si>
    <t>Response</t>
  </si>
  <si>
    <t xml:space="preserve">Phone number </t>
  </si>
  <si>
    <t xml:space="preserve">Email address </t>
  </si>
  <si>
    <t xml:space="preserve">Contact person name (name of person filling out the application)  </t>
  </si>
  <si>
    <t>Number of hospitals statewide</t>
  </si>
  <si>
    <t>Number of hospital beds statewide</t>
  </si>
  <si>
    <t xml:space="preserve">Number of VA hospitals </t>
  </si>
  <si>
    <t xml:space="preserve">Number of IHS hospitals </t>
  </si>
  <si>
    <t xml:space="preserve">Number of Mental Health Centers </t>
  </si>
  <si>
    <t xml:space="preserve">Number of Nursing Homes </t>
  </si>
  <si>
    <t>PM</t>
  </si>
  <si>
    <t xml:space="preserve">First Question </t>
  </si>
  <si>
    <t>1.1</t>
  </si>
  <si>
    <t>2.1</t>
  </si>
  <si>
    <t>2.2</t>
  </si>
  <si>
    <t>3.1</t>
  </si>
  <si>
    <t>3.2</t>
  </si>
  <si>
    <t>3.3</t>
  </si>
  <si>
    <t>3.4</t>
  </si>
  <si>
    <t>3.5</t>
  </si>
  <si>
    <t>3.6</t>
  </si>
  <si>
    <t>3.7</t>
  </si>
  <si>
    <t>3.8</t>
  </si>
  <si>
    <t>3.9</t>
  </si>
  <si>
    <t>3.10</t>
  </si>
  <si>
    <t>3.11</t>
  </si>
  <si>
    <t>3.12</t>
  </si>
  <si>
    <t>3.13</t>
  </si>
  <si>
    <t>4.1</t>
  </si>
  <si>
    <t>4.2</t>
  </si>
  <si>
    <t>4.3</t>
  </si>
  <si>
    <t>4.4</t>
  </si>
  <si>
    <t>4.5</t>
  </si>
  <si>
    <t>4.6</t>
  </si>
  <si>
    <t>4.7</t>
  </si>
  <si>
    <t>4.8</t>
  </si>
  <si>
    <t>4.9</t>
  </si>
  <si>
    <t>4.10</t>
  </si>
  <si>
    <t>4.11</t>
  </si>
  <si>
    <t>4.12</t>
  </si>
  <si>
    <t>4.13</t>
  </si>
  <si>
    <t>5.1</t>
  </si>
  <si>
    <t>5.2</t>
  </si>
  <si>
    <t>6.1</t>
  </si>
  <si>
    <t>Fatality Management</t>
  </si>
  <si>
    <t>FM.1</t>
  </si>
  <si>
    <t>Hospital Evacuation</t>
  </si>
  <si>
    <t>HE.1</t>
  </si>
  <si>
    <t>The number of participating hospitals that have evacuation plans</t>
  </si>
  <si>
    <t>1.2</t>
  </si>
  <si>
    <t>1.3</t>
  </si>
  <si>
    <t>1.4</t>
  </si>
  <si>
    <t>1.5</t>
  </si>
  <si>
    <t>1.6</t>
  </si>
  <si>
    <t>1.7</t>
  </si>
  <si>
    <t>1.8</t>
  </si>
  <si>
    <t>Counter-measures</t>
  </si>
  <si>
    <t>8.1</t>
  </si>
  <si>
    <t>9.1</t>
  </si>
  <si>
    <t>9.2</t>
  </si>
  <si>
    <t>9.3</t>
  </si>
  <si>
    <t>9.4</t>
  </si>
  <si>
    <t>9.5</t>
  </si>
  <si>
    <t>9.6</t>
  </si>
  <si>
    <t>Has your State/Territorial ESAR-VHP Program met compliance requirement 1?</t>
  </si>
  <si>
    <t>Has your State/Territorial ESAR-VHP Program met compliance requirement 2?</t>
  </si>
  <si>
    <t>Has your State/Territorial ESAR-VHP Program met compliance requirement 3?</t>
  </si>
  <si>
    <t>Has your State/Territorial ESAR-VHP Program met compliance requirement 4?</t>
  </si>
  <si>
    <t>Has your State/Territorial ESAR-VHP Program met compliance requirement 5?</t>
  </si>
  <si>
    <t>Is your ESAR-VHP system capable of registering all 20 ESAR-VHP health professional occupations?</t>
  </si>
  <si>
    <t>Can you register registered nurses in the ESAR-VHP system?</t>
  </si>
  <si>
    <t>Can you register pharmacists in the ESAR-VHP system?</t>
  </si>
  <si>
    <t>Can you register psychologists in the ESAR-VHP system?</t>
  </si>
  <si>
    <t>Can you register diagnostic medical sonographers in the ESAR-VHP system?</t>
  </si>
  <si>
    <t xml:space="preserve">The instructions for how to complete each worksheet in the Measures Section will be found below. </t>
  </si>
  <si>
    <r>
      <t xml:space="preserve"> In order to for the overall form to be complete, </t>
    </r>
    <r>
      <rPr>
        <b/>
        <u val="single"/>
        <sz val="10"/>
        <rFont val="Arial"/>
        <family val="2"/>
      </rPr>
      <t>all individual worksheets must be fully completed</t>
    </r>
  </si>
  <si>
    <t>Can you register emergency medical technicians and paramedics in the ESAR-VHP system?</t>
  </si>
  <si>
    <t>Can you register medical records and health information technicians in the ESAR-VHP system?</t>
  </si>
  <si>
    <t>Can you register mental health counselors in the ESAR-VHP system?</t>
  </si>
  <si>
    <t>Can you register clinical social workers in the ESAR-VHP system?</t>
  </si>
  <si>
    <t>Can you register radiologic technologists and technicians in the ESAR-VHP system?</t>
  </si>
  <si>
    <t>Can you register respiratory therapists in the ESAR-VHP system?</t>
  </si>
  <si>
    <t>Can you register medical and clinical laboratory technologists in the ESAR-VHP system?</t>
  </si>
  <si>
    <t>Can you register physician assistants in the ESAR-VHP system?</t>
  </si>
  <si>
    <t>Can you register dentists in the ESAR-VHP system?</t>
  </si>
  <si>
    <t>Can you register marriage and family therapists in the ESAR-VHP system?</t>
  </si>
  <si>
    <t>Nurse Practitioners</t>
  </si>
  <si>
    <t xml:space="preserve">FY 2007 Hospital Preparedness Program (HPP) </t>
  </si>
  <si>
    <t>Level One Sub-Capabilities</t>
  </si>
  <si>
    <t>Level Two Sub-Capabilities</t>
  </si>
  <si>
    <t>Additional Consideration and Emerging Item</t>
  </si>
  <si>
    <t>FY 07 Award Amount:</t>
  </si>
  <si>
    <t xml:space="preserve">Level One Capabilities:                                                                                                                                                                                         </t>
  </si>
  <si>
    <t>Interoperable communications system</t>
  </si>
  <si>
    <t>Bed tracking system</t>
  </si>
  <si>
    <t>ESAR VHP</t>
  </si>
  <si>
    <t>Fatality management plans</t>
  </si>
  <si>
    <t>Hospital evacuation plans</t>
  </si>
  <si>
    <t>Other Volunteer - (Specify in description)</t>
  </si>
  <si>
    <t xml:space="preserve">Level Two Capabilities                                                                                                                                                                                          </t>
  </si>
  <si>
    <t>Pharmaceutical caches</t>
  </si>
  <si>
    <t>Other - (Please specify in description)</t>
  </si>
  <si>
    <t>Additional considerations and emerging items of interest</t>
  </si>
  <si>
    <t>Partnership Development</t>
  </si>
  <si>
    <t>Critical Infrastructure Protection</t>
  </si>
  <si>
    <t>13.1</t>
  </si>
  <si>
    <t>13.2</t>
  </si>
  <si>
    <t>13.3</t>
  </si>
  <si>
    <t>13.4</t>
  </si>
  <si>
    <t>13.5</t>
  </si>
  <si>
    <t>Clinical Nurse Specialists</t>
  </si>
  <si>
    <t>Integrated Community Exercises</t>
  </si>
  <si>
    <t>Trained Lab Personnel</t>
  </si>
  <si>
    <t>FEMA Courses</t>
  </si>
  <si>
    <t>Incident Command Structure</t>
  </si>
  <si>
    <t>Healthcare Workers Requiring Counter-Measures</t>
  </si>
  <si>
    <t>HAvBED</t>
  </si>
  <si>
    <t>Negative Pressure Isolation</t>
  </si>
  <si>
    <t xml:space="preserve">Pharmaceutical Countermeasure Caches </t>
  </si>
  <si>
    <t>Countermeasures Purchasing</t>
  </si>
  <si>
    <t>5.3</t>
  </si>
  <si>
    <t>6.2</t>
  </si>
  <si>
    <t>7.1</t>
  </si>
  <si>
    <t>10.1</t>
  </si>
  <si>
    <t>11.1</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</si>
  <si>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</si>
  <si>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</si>
  <si>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</si>
  <si>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</si>
  <si>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</si>
  <si>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</si>
  <si>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</si>
  <si>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</si>
  <si>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</si>
  <si>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</si>
  <si>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</si>
  <si>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</si>
  <si>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</si>
  <si>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</si>
  <si>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</si>
  <si>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</si>
  <si>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</si>
  <si>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</si>
  <si>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</si>
  <si>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</si>
  <si>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</si>
  <si>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</si>
  <si>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</si>
  <si>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</si>
  <si>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</si>
  <si>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Bed Reporting</t>
  </si>
  <si>
    <t>Dedicated, Redundant Communications</t>
  </si>
  <si>
    <t>Two-Way Communications</t>
  </si>
  <si>
    <t>Requirement Definition</t>
  </si>
  <si>
    <t>Number of volunteer health professionals currently registered in the ESAR-VHP system</t>
  </si>
  <si>
    <t>Health professional occupations included in the ESAR-VHP system</t>
  </si>
  <si>
    <t>Volunteer Health Professionals</t>
  </si>
  <si>
    <t>Mental Health Counselors</t>
  </si>
  <si>
    <t>Radiologic Technologists and Technicians</t>
  </si>
  <si>
    <t>Respiratory Therapists</t>
  </si>
  <si>
    <t>Medical and Clinical Laboratory Technologists</t>
  </si>
  <si>
    <t>Physician Assistants</t>
  </si>
  <si>
    <t>Dentists</t>
  </si>
  <si>
    <t>Marriage and Family Therapists</t>
  </si>
  <si>
    <t>Veterinarians</t>
  </si>
  <si>
    <t>Cardiovascular Technologists and Technicians</t>
  </si>
  <si>
    <t>Diagnostic Medical Sonographers</t>
  </si>
  <si>
    <t>Emergency Medical Technicians and Paramedics</t>
  </si>
  <si>
    <t>Medical Record and Health Information Technicians</t>
  </si>
  <si>
    <t xml:space="preserve">Number of trauma centers </t>
  </si>
  <si>
    <t xml:space="preserve">Number of Community Health Centers </t>
  </si>
  <si>
    <t>How many statewide or regional exercises were conducted during the reporting period?</t>
  </si>
  <si>
    <t>Adult Intensive Care Unit (ICU) beds</t>
  </si>
  <si>
    <t>Medical/Surgical (Med/Surg) beds</t>
  </si>
  <si>
    <t>Burn beds</t>
  </si>
  <si>
    <t>Pediatric ICU beds</t>
  </si>
  <si>
    <t>Psychiatric (Psych) beds</t>
  </si>
  <si>
    <t>Negative Pressure Isolation beds</t>
  </si>
  <si>
    <t>Operating Room beds</t>
  </si>
  <si>
    <t>Number of Regions in the State</t>
  </si>
  <si>
    <t>Types</t>
  </si>
  <si>
    <t>Tabletop</t>
  </si>
  <si>
    <t>Functional Exercise</t>
  </si>
  <si>
    <t>Full-Scale Exercise</t>
  </si>
  <si>
    <t>Number of beds your state is capable of surging to within 24 hours of an incident or exercise for the following HAvBED categories:</t>
  </si>
  <si>
    <t>Number of participating hospitals that have a fatality management plan</t>
  </si>
  <si>
    <t>Pediatrics beds</t>
  </si>
  <si>
    <t>Number of participating hospitals that indicate they have dedicated, redundant communications capability</t>
  </si>
  <si>
    <t>Additional Details</t>
  </si>
  <si>
    <r>
      <t xml:space="preserve">Can you query your system to generate a list of </t>
    </r>
    <r>
      <rPr>
        <b/>
        <sz val="8"/>
        <rFont val="Arial"/>
        <family val="2"/>
      </rPr>
      <t>potential volunteer health professionals</t>
    </r>
    <r>
      <rPr>
        <sz val="8"/>
        <rFont val="Arial"/>
        <family val="0"/>
      </rPr>
      <t xml:space="preserve"> to contact, by discipline and credential level, within 2 hours of a request being issued by a requesting body or the HHS SOC?                                                                                  </t>
    </r>
  </si>
  <si>
    <r>
      <t xml:space="preserve">Can you compile an initial list of </t>
    </r>
    <r>
      <rPr>
        <b/>
        <sz val="8"/>
        <rFont val="Arial"/>
        <family val="2"/>
      </rPr>
      <t>willing volunteer health professionals</t>
    </r>
    <r>
      <rPr>
        <sz val="8"/>
        <rFont val="Arial"/>
        <family val="0"/>
      </rPr>
      <t>, by discipline and credential level, within 12 hours of a request being issued by a requesting body or the HHS SOC?</t>
    </r>
  </si>
  <si>
    <r>
      <t xml:space="preserve">Can you report a </t>
    </r>
    <r>
      <rPr>
        <b/>
        <sz val="8"/>
        <rFont val="Arial"/>
        <family val="2"/>
      </rPr>
      <t>verified list of available volunteer health professionals</t>
    </r>
    <r>
      <rPr>
        <sz val="8"/>
        <rFont val="Arial"/>
        <family val="0"/>
      </rPr>
      <t xml:space="preserve"> within 24 hours of a request being issued by a requesting body or the HHS SOC?                                                                                  </t>
    </r>
  </si>
  <si>
    <r>
      <t xml:space="preserve">How many </t>
    </r>
    <r>
      <rPr>
        <b/>
        <sz val="8"/>
        <rFont val="Arial"/>
        <family val="2"/>
      </rPr>
      <t>ambulatory</t>
    </r>
    <r>
      <rPr>
        <sz val="8"/>
        <rFont val="Arial"/>
        <family val="0"/>
      </rPr>
      <t xml:space="preserve"> patients can be decontaminated in your state within a 3-hour period?</t>
    </r>
  </si>
  <si>
    <r>
      <t xml:space="preserve">How many </t>
    </r>
    <r>
      <rPr>
        <b/>
        <sz val="8"/>
        <rFont val="Arial"/>
        <family val="2"/>
      </rPr>
      <t>non-ambulatory</t>
    </r>
    <r>
      <rPr>
        <sz val="8"/>
        <rFont val="Arial"/>
        <family val="0"/>
      </rPr>
      <t xml:space="preserve"> patients can be decontaminated in your state within a 3-hour period? </t>
    </r>
  </si>
  <si>
    <r>
      <t>Number of regions that can maintain patients in negative pressure isolation</t>
    </r>
    <r>
      <rPr>
        <b/>
        <sz val="8"/>
        <rFont val="Arial"/>
        <family val="2"/>
      </rPr>
      <t xml:space="preserve"> in EDs</t>
    </r>
  </si>
  <si>
    <r>
      <t xml:space="preserve">Number of regions that can maintain patients in negative pressure isolation in </t>
    </r>
    <r>
      <rPr>
        <b/>
        <sz val="8"/>
        <rFont val="Arial"/>
        <family val="2"/>
      </rPr>
      <t>non ED settings</t>
    </r>
  </si>
  <si>
    <r>
      <t xml:space="preserve">Can you report available beds, according to HAvBED definitions to the </t>
    </r>
    <r>
      <rPr>
        <b/>
        <sz val="8"/>
        <rFont val="Arial"/>
        <family val="2"/>
      </rPr>
      <t>HHS SOC or other Federal Partners</t>
    </r>
    <r>
      <rPr>
        <sz val="8"/>
        <rFont val="Arial"/>
        <family val="0"/>
      </rPr>
      <t xml:space="preserve"> within 4 hours of request during an exercise or event?                                                            </t>
    </r>
  </si>
  <si>
    <t>How many participating hospitals have adopted the incident command structure for handling emergency events?</t>
  </si>
  <si>
    <t>11.2</t>
  </si>
  <si>
    <t>12.1</t>
  </si>
  <si>
    <t>Number of hospitals that have participated in an exercise or incident during the reporting period</t>
  </si>
  <si>
    <t>12.2</t>
  </si>
  <si>
    <t>Hospital Exercises</t>
  </si>
  <si>
    <t>Project Officer Report and Performance Measures</t>
  </si>
  <si>
    <t>After Action Report/Improvement Plan AAR/IP</t>
  </si>
  <si>
    <t>The main product of the Evaluation and Improvement Planning process is the AAR/IP. The AAR/IP has two components: an AAR, which captures observations of an exercise and makes recommendations for post-exercise improvements; and an IP, which identifies specific corrective actions, assigns them to responsible parties, and establishes targets for their completion. The final AAR/IP should be disseminated to participants no more than 60 days after exercise conduct. Even though the AAR and IP are developed through different processes and perform distinct functions, the final AAR and IP should always be printed and distributed jointly as a single AAR/IP following an exercise.</t>
  </si>
  <si>
    <t>Corrective Action:</t>
  </si>
  <si>
    <t>Corrective actions are the concrete, actionable steps outlined in Improvement Plans (IPs) that are intended to resolve preparedness gaps and shortcomings experienced in exercises or real-world events.</t>
  </si>
  <si>
    <t>Coordination:</t>
  </si>
  <si>
    <t>The process of systematically analyzing a situation, developing relevant information, and the synchronization of the activities of all relevant stakeholders to achieve a common purpose.</t>
  </si>
  <si>
    <t>Collaboration</t>
  </si>
  <si>
    <t>The development and sustainment of broad relationships among individuals and organizations to encourage trust, advocate a team atmosphere, build consensus, and facilitate communication.</t>
  </si>
  <si>
    <t>Competency-Based Training (CBT):</t>
  </si>
  <si>
    <t>CBT is an approach to vocational education and training that places emphasis on what a person can do in the workplace as a result of completing a program of training.  Competency-based training programs are often comprised of modules broken into segments called learning outcomes, which are based on standards set by industry, and assessment is designed to ensure each student has achieved all the outcomes (skills and knowledge) required by each module.</t>
  </si>
  <si>
    <t xml:space="preserve">A drill is a type of operations-based exercise. It is a coordinated, supervised activity usually employed to test a single specific operation or function in a single agency. Drills are commonly used to provide training on new equipment, develop or test new policies or procedures, or practice and maintain current skills.  </t>
  </si>
  <si>
    <t>Emergency Operations Center (EOC):</t>
  </si>
  <si>
    <t xml:space="preserve">The EOC is the physical location at which the coordination of information and resources to support domestic incident management activities take place. An EOC may be a temporary facility or may be located in a more central or permanently established facility, perhaps at a higher level of organization within a jurisdiction. An EOC may be organized by major functional disciplines (e.g., fire, law enforcement, and medical services), by jurisdiction (e.g., Federal, State, regional, county, city, tribal), or by some combination thereof. </t>
  </si>
  <si>
    <t>Emergency Operations Plan (EOP):</t>
  </si>
  <si>
    <t>An EOP is the “steady-state” plan maintained by various jurisdictional levels for managing a wide variety of potential hazards.</t>
  </si>
  <si>
    <t>Emergency System for Advance Registration of Volunteer Health Professionals (ESAR-VHP)</t>
  </si>
  <si>
    <t>Full-Scale Exercises (FSE):</t>
  </si>
  <si>
    <t>A full-scale exercise is a multi-agency, multi-jurisdictional, multi-discipline exercise involving functional (e.g., joint field office, emergency operation centers, etc.) and "boots on the ground" response (e.g., firefighters decontaminating mock victims).</t>
  </si>
  <si>
    <t>Functional Exercise (FE):</t>
  </si>
  <si>
    <t xml:space="preserve">A functional exercise is a single or multi-agency activity designed to evaluate capabilities and multiple functions using a simulated response. An FE is typically used to: evaluate the management of Emergency Operations Centers, command posts, and headquarters; and assess the adequacy of response plans and resources. </t>
  </si>
  <si>
    <t>Hospital Available Beds of Emergencies and Disasters (HAvBED) System:</t>
  </si>
  <si>
    <t>HAvBED is a system of hospital bed definitions that provide uniform terminology for organizations tracking the availability of beds in the aftermath of a public health emergency or bioterrorist event. Definitions were vetted by members from Federal and State governments, hospitals around the Nation, and the private sector for the following: Licensed Beds, Physically Available Beds, Staffed Beds, Unstaffed Beds, Occupied Bed, and Vacant/Available Beds. Beds also can be categorized according to the type of patient they serve:  Adult Intensive Care (ICU), Medical/Surgical, Burn or Burn ICU, Pediatric ICU, Pediatrics, Psychiatric, Negative Pressure/Isolation, and Operating Rooms. For purposes of estimating institutional surge capability in dealing with patient disposition during a large mass casualty incident, the following bed availability estimates also may be reported: 24-hour Beds Available and 72-hour Beds Available. Additional information on the HAvBED System can be accessed at: http://www.ahrq.gov/research/havbed/definitions.htm.</t>
  </si>
  <si>
    <t>Hospital Preparedness Program (HPP) Participating Hospitals:</t>
  </si>
  <si>
    <t xml:space="preserve">HPP participating hospitals are hospitals that receive funding, benefits, and/or services through the State/Recipient’s Cooperative Agreement with HPP during the specified funding/reporting period. </t>
  </si>
  <si>
    <t>Improvement Plan (IP):</t>
  </si>
  <si>
    <t>An IP lists the corrective actions that will be taken, the responsible party or agency, and the expected completion date. The IP is included at the end of the AAR.</t>
  </si>
  <si>
    <t>Incident Commander (IC)</t>
  </si>
  <si>
    <t xml:space="preserve">The IC is the individual responsible for all incident activities, including the development of strategies and tactics and the ordering and release of resources. The IC has overall authority and responsibility for conducting incident operations and is responsible for the management of all incident operations at the incident site. </t>
  </si>
  <si>
    <t>Incident Command System (ICS):</t>
  </si>
  <si>
    <t xml:space="preserve">The ICS is a standardized on scene emergency management construct specifically designed to provide for the adoption of an integrated organizational structure that reflects the complexity and demands of single or multiple incidents, without being hindered by jurisdictional boundaries. ICS is the combination of facilities, equipment, personnel, procedures, and communications operating with a common organizational structure, designed to aid in the management of resources during incidents. ICS is used for all kinds of emergencies and is applicable to small as well as large and complex incidents. </t>
  </si>
  <si>
    <t>Integration:</t>
  </si>
  <si>
    <t xml:space="preserve">Integration is ensuring unity of effort among all levels of government and all elements of a community. </t>
  </si>
  <si>
    <t>Mass Immunization:</t>
  </si>
  <si>
    <t>An immunization is the introduction of antigens into the body in order to stimulate the development of antibodies against a particular disease. Mass immunization is the prophylaxis of large numbers of individuals (certain populations) against a specific disease agent, usually within a prescribed period of time.</t>
  </si>
  <si>
    <t>Mass Prophylaxis</t>
  </si>
  <si>
    <t>Particular action(s) that lead to the prevention of disease or of the processes that can lead to disease. Mass prophylaxis refers to the distribution of materiel to large numbers of individuals (certain populations) to prevent them from contracting a particular disease. A mass vaccination or prophylaxis plan or clinic can be implemented for a variety of public health emergencies. Local health departments provide vaccination or prophylaxis services for the general public in their jurisdiction, whereas hospitals provide these services for their staff and families.</t>
  </si>
  <si>
    <t>National Incident Management System (NIMS):</t>
  </si>
  <si>
    <t xml:space="preserve">The NIMS standard was designed to enhance the ability of the United States to manage domestic incidents by establishing a single, comprehensive system for incident management. It is a system mandated by HSPD-5 that provides a consistent, nationwide approach for Federal, State, local, and tribal governments, the private sector, and non-governmental organizations to work effectively and efficiently together to prepare for, respond to, and recover from domestic incidents, regardless of cause, size, or complexity. </t>
  </si>
  <si>
    <t>National Preparedness Goal:</t>
  </si>
  <si>
    <t xml:space="preserve">The National Preparedness Goal was set to achieve and sustain capabilities that enable the Nation to successfully prevent terrorist attacks on the homeland and rapidly and effectively respond to and recover from any terrorist attack, major disaster, or other emergency that does occur in order to minimize the impact on lives, property, and the economy. </t>
  </si>
  <si>
    <t>Negative Pressure/Isolation:</t>
  </si>
  <si>
    <t xml:space="preserve">Beds provided with negative airflow, providing respiratory isolation. </t>
  </si>
  <si>
    <t>Operations-Based Exercises:</t>
  </si>
  <si>
    <t xml:space="preserve">Operations-based exercises are a category of exercises characterized by actual response, mobilization of apparatus and resources, and commitment of personnel, usually held over an extended period of time. Operations-based exercises can be used to validate plans, policies, agreements, and procedures. They include drills, functional exercises, and full scale exercises. They can clarify roles and responsibilities, identify gaps in resources needed to implement plans and procedures, and improve individual and team performance. </t>
  </si>
  <si>
    <t>Personal Protective Equipment (PPE):</t>
  </si>
  <si>
    <t>PPE is specialized clothing or equipment worn by employees for protection against health and safety hazards. PPE is designed to protect many parts of the body, i.e., eyes, head, face, hands, feet, and ears.</t>
  </si>
  <si>
    <t>Pharmaceutical Cache:</t>
  </si>
  <si>
    <t xml:space="preserve">Pharmaceutical Caches are established to provide emergency medical support in the event of a natural disaster, emergency, or terrorist attack. The cache is a stockpile of medications, treatment kits, intravenous solutions, and other medical supplies. </t>
  </si>
  <si>
    <t>Prophylaxis:</t>
  </si>
  <si>
    <t xml:space="preserve">Prophylaxis refers to any medical or public health procedure whose purpose is to prevent, rather than treat or cure, disease. Vaccines and antibiotics are prophylactic: they are used before illness develop, either being administered to large numbers of people in order to prevent infection, or in some cases (such as the smallpox vaccine) to people who have been exposed to a disease but have not yet become ill.  </t>
  </si>
  <si>
    <t>Public Information Officer (PIO):</t>
  </si>
  <si>
    <t>The PIO is a member of the Command Staff responsible for interfacing with the public, media, or with other agencies with incident related information requirements. The responsibility of the Public Information Officer is to ensure the rapid dissemination of accurate instructions and information to the public and to the State using available public information systems.</t>
  </si>
  <si>
    <t xml:space="preserve">Redundant Communication: </t>
  </si>
  <si>
    <t>Redundant communications is the use of multiple communications capabilities to sustain business operations and eliminate single points of failure that could disrupt primary services. Redundancy solutions include having multiple sites where a function is performed, multiple communications offices serving sites, and multiple routes between each site and the serving central offices.</t>
  </si>
  <si>
    <t>Secretary's Operation Center (SOC):</t>
  </si>
  <si>
    <t xml:space="preserve">The focal point for synthesis of critical public health and medical information on behalf of the United States Government. During emergency situations or exigent circumstances, the Secretary's Operations Center coordinates incident management system responses for the Department of the Health and Human Services (HHS).  </t>
  </si>
  <si>
    <t>Tabletop Exercise (TTX):</t>
  </si>
  <si>
    <t xml:space="preserve">TTX are intended to stimulate discussion of various issues regarding a hypothetical situation. They can be used to assess plans, policies, and procedures or to assess types of systems needed to guide the prevention of, response to, or recovery from a defined incident. During a TTX, senior staff, elected or appointed officials, or other key personnel meet in an informal setting to discuss simulated situations. TTXs are typically aimed at facilitating understanding of concepts, identifying strengths and shortfalls, and/or achieving a change in attitude. Participants are encouraged to discuss issues in depth and develop decisions through slow-paced problem-solving rather than the rapid, spontaneous decision-making that occurs under actual or simulated emergency conditions.  </t>
  </si>
  <si>
    <t>Instructions</t>
  </si>
  <si>
    <t>Demographic Info</t>
  </si>
  <si>
    <t>Measures</t>
  </si>
  <si>
    <t>(Select One)</t>
  </si>
  <si>
    <t>AL</t>
  </si>
  <si>
    <t>AK</t>
  </si>
  <si>
    <t>AR</t>
  </si>
  <si>
    <t>FL</t>
  </si>
  <si>
    <t>KN</t>
  </si>
  <si>
    <t>Virgin Isl</t>
  </si>
  <si>
    <t>Micro</t>
  </si>
  <si>
    <t>Marianas</t>
  </si>
  <si>
    <t>Am Samoa</t>
  </si>
  <si>
    <t>Marshall</t>
  </si>
  <si>
    <t>Number of participating hospitals that indicate they have two-way communications capability</t>
  </si>
  <si>
    <t xml:space="preserve">How many doses of antivirals are available statewide for the purpose of providing prophylaxis to hospital personnel,  hospital based EMS, and their family members in the first 72 hours of an event?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</si>
</sst>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d\-mmm\-yy;@"/>
    <numFmt numFmtId="170" formatCode="[$-409]d\-mmm\-yy;@"/>
    <numFmt numFmtId="171" formatCode="[$-409]mmmm\-yy;@"/>
    <numFmt numFmtId="172" formatCode="&quot;$&quot;#,##0"/>
    <numFmt numFmtId="173" formatCode="&quot;$&quot;#,##0.00"/>
    <numFmt numFmtId="174" formatCode="mm/dd/yy"/>
    <numFmt numFmtId="175" formatCode="[&lt;=9999999]###\-####;\(###\)\ ###\-####"/>
    <numFmt numFmtId="176" formatCode="dd\-mmm\-yy"/>
    <numFmt numFmtId="177" formatCode="mm/dd/yy;@"/>
    <numFmt numFmtId="178" formatCode="m/d/yy;@"/>
    <numFmt numFmtId="179" formatCode="0.0"/>
  </numFmts>
  <fonts count="40">
    <font>
      <sz val="10"/>
      <name val="Arial"/>
      <family val="0"/>
    </font>
    <font>
      <sz val="12"/>
      <name val="Times New Roman"/>
      <family val="1"/>
    </font>
    <font>
      <b/>
      <sz val="10"/>
      <name val="Arial"/>
      <family val="2"/>
    </font>
    <font>
      <u val="single"/>
      <sz val="10"/>
      <color indexed="12"/>
      <name val="Arial"/>
      <family val="0"/>
    </font>
    <font>
      <b/>
      <sz val="12"/>
      <color indexed="12"/>
      <name val="Times New Roman"/>
      <family val="1"/>
    </font>
    <font>
      <b/>
      <sz val="14"/>
      <name val="Times New Roman"/>
      <family val="1"/>
    </font>
    <font>
      <b/>
      <sz val="12"/>
      <name val="Times New Roman"/>
      <family val="1"/>
    </font>
    <font>
      <b/>
      <sz val="14"/>
      <name val="Tahoma"/>
      <family val="2"/>
    </font>
    <font>
      <sz val="14"/>
      <name val="Tahoma"/>
      <family val="2"/>
    </font>
    <font>
      <u val="single"/>
      <sz val="10"/>
      <color indexed="36"/>
      <name val="Arial"/>
      <family val="0"/>
    </font>
    <font>
      <b/>
      <u val="single"/>
      <sz val="14"/>
      <color indexed="10"/>
      <name val="Tahoma"/>
      <family val="2"/>
    </font>
    <font>
      <b/>
      <sz val="20"/>
      <name val="Times New Roman"/>
      <family val="1"/>
    </font>
    <font>
      <b/>
      <sz val="16"/>
      <name val="Times New Roman"/>
      <family val="1"/>
    </font>
    <font>
      <sz val="12"/>
      <name val="Arial"/>
      <family val="0"/>
    </font>
    <font>
      <b/>
      <sz val="12"/>
      <color indexed="9"/>
      <name val="Times New Roman"/>
      <family val="1"/>
    </font>
    <font>
      <b/>
      <u val="single"/>
      <sz val="10"/>
      <color indexed="9"/>
      <name val="Times New Roman"/>
      <family val="1"/>
    </font>
    <font>
      <b/>
      <sz val="12"/>
      <name val="Tahoma"/>
      <family val="2"/>
    </font>
    <font>
      <sz val="12"/>
      <name val="Tahoma"/>
      <family val="2"/>
    </font>
    <font>
      <u val="single"/>
      <sz val="10"/>
      <name val="Arial"/>
      <family val="0"/>
    </font>
    <font>
      <sz val="8"/>
      <name val="Arial"/>
      <family val="0"/>
    </font>
    <font>
      <b/>
      <sz val="12"/>
      <name val="Arial"/>
      <family val="2"/>
    </font>
    <font>
      <b/>
      <sz val="10"/>
      <color indexed="10"/>
      <name val="Arial"/>
      <family val="2"/>
    </font>
    <font>
      <b/>
      <sz val="9"/>
      <name val="Tahoma"/>
      <family val="2"/>
    </font>
    <font>
      <sz val="20"/>
      <name val="Arial"/>
      <family val="0"/>
    </font>
    <font>
      <b/>
      <sz val="8"/>
      <color indexed="9"/>
      <name val="Arial"/>
      <family val="2"/>
    </font>
    <font>
      <sz val="8"/>
      <color indexed="8"/>
      <name val="Arial"/>
      <family val="2"/>
    </font>
    <font>
      <sz val="9"/>
      <name val="Arial"/>
      <family val="0"/>
    </font>
    <font>
      <sz val="8"/>
      <color indexed="10"/>
      <name val="Arial"/>
      <family val="0"/>
    </font>
    <font>
      <sz val="8"/>
      <name val="Symbol"/>
      <family val="1"/>
    </font>
    <font>
      <b/>
      <u val="single"/>
      <sz val="10"/>
      <name val="Arial"/>
      <family val="2"/>
    </font>
    <font>
      <b/>
      <sz val="9"/>
      <color indexed="9"/>
      <name val="Arial"/>
      <family val="2"/>
    </font>
    <font>
      <b/>
      <i/>
      <sz val="9"/>
      <name val="Arial"/>
      <family val="2"/>
    </font>
    <font>
      <b/>
      <sz val="9"/>
      <name val="Arial"/>
      <family val="2"/>
    </font>
    <font>
      <b/>
      <sz val="14"/>
      <name val="Arial"/>
      <family val="2"/>
    </font>
    <font>
      <b/>
      <sz val="26"/>
      <name val="Arial"/>
      <family val="2"/>
    </font>
    <font>
      <b/>
      <sz val="8"/>
      <name val="Arial"/>
      <family val="2"/>
    </font>
    <font>
      <i/>
      <sz val="10"/>
      <name val="Arial"/>
      <family val="2"/>
    </font>
    <font>
      <b/>
      <sz val="10"/>
      <color indexed="9"/>
      <name val="Arial"/>
      <family val="0"/>
    </font>
    <font>
      <sz val="8"/>
      <name val="Tahoma"/>
      <family val="2"/>
    </font>
    <font>
      <b/>
      <sz val="8"/>
      <color indexed="8"/>
      <name val="Arial"/>
      <family val="2"/>
    </font>
  </fonts>
  <fills count="2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18"/>
        <bgColor indexed="64"/>
      </patternFill>
    </fill>
    <fill>
      <patternFill patternType="lightUp">
        <bgColor indexed="9"/>
      </patternFill>
    </fill>
    <fill>
      <patternFill patternType="lightUp"/>
    </fill>
    <fill>
      <patternFill patternType="solid">
        <fgColor indexed="63"/>
        <bgColor indexed="64"/>
      </patternFill>
    </fill>
    <fill>
      <patternFill patternType="solid">
        <fgColor indexed="21"/>
        <bgColor indexed="64"/>
      </patternFill>
    </fill>
    <fill>
      <patternFill patternType="solid">
        <fgColor indexed="19"/>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68">
    <border>
      <left/>
      <right/>
      <top/>
      <bottom/>
      <diagonal/>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thin"/>
      <top>
        <color indexed="63"/>
      </top>
      <bottom style="medium"/>
    </border>
    <border>
      <left style="thin"/>
      <right style="thin"/>
      <top style="medium"/>
      <bottom style="thin"/>
    </border>
    <border>
      <left style="thin"/>
      <right>
        <color indexed="63"/>
      </right>
      <top style="medium"/>
      <bottom>
        <color indexed="63"/>
      </bottom>
    </border>
    <border>
      <left style="thin"/>
      <right style="thin"/>
      <top>
        <color indexed="63"/>
      </top>
      <bottom style="medium"/>
    </border>
    <border>
      <left style="thin"/>
      <right style="medium"/>
      <top>
        <color indexed="63"/>
      </top>
      <bottom style="medium"/>
    </border>
    <border>
      <left style="double"/>
      <right>
        <color indexed="63"/>
      </right>
      <top style="medium"/>
      <bottom style="double"/>
    </border>
    <border>
      <left>
        <color indexed="63"/>
      </left>
      <right style="double"/>
      <top style="medium"/>
      <bottom style="double"/>
    </border>
    <border>
      <left>
        <color indexed="63"/>
      </left>
      <right style="medium"/>
      <top style="medium"/>
      <bottom style="medium"/>
    </border>
    <border>
      <left style="medium"/>
      <right style="medium"/>
      <top style="medium"/>
      <bottom style="thin"/>
    </border>
    <border>
      <left style="medium"/>
      <right style="medium"/>
      <top>
        <color indexed="63"/>
      </top>
      <bottom style="thin"/>
    </border>
    <border>
      <left style="medium"/>
      <right style="thin"/>
      <top style="medium"/>
      <bottom style="medium"/>
    </border>
    <border>
      <left style="medium"/>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medium"/>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thin"/>
      <top style="medium"/>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justify" vertical="top" wrapText="1"/>
      <protection locked="0"/>
    </xf>
    <xf numFmtId="0" fontId="0" fillId="0" borderId="0" xfId="0" applyAlignment="1">
      <alignment/>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0" fillId="0" borderId="0" xfId="0" applyBorder="1" applyAlignment="1">
      <alignment/>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justify" vertical="top" wrapText="1"/>
      <protection locked="0"/>
    </xf>
    <xf numFmtId="0" fontId="2" fillId="0" borderId="0" xfId="0" applyFont="1" applyAlignment="1">
      <alignment horizontal="center"/>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0"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173" fontId="6" fillId="0" borderId="17" xfId="0" applyNumberFormat="1" applyFont="1" applyBorder="1" applyAlignment="1">
      <alignment/>
    </xf>
    <xf numFmtId="0" fontId="6" fillId="3" borderId="18" xfId="0" applyFont="1" applyFill="1" applyBorder="1" applyAlignment="1">
      <alignment wrapText="1"/>
    </xf>
    <xf numFmtId="0" fontId="6" fillId="3" borderId="18" xfId="0" applyFont="1" applyFill="1" applyBorder="1" applyAlignment="1">
      <alignment horizontal="center" wrapText="1"/>
    </xf>
    <xf numFmtId="0" fontId="5" fillId="0" borderId="0" xfId="0" applyFont="1" applyAlignment="1" applyProtection="1">
      <alignment/>
      <protection/>
    </xf>
    <xf numFmtId="0" fontId="5" fillId="4" borderId="11" xfId="0" applyFont="1" applyFill="1" applyBorder="1" applyAlignment="1">
      <alignment horizontal="center" wrapText="1"/>
    </xf>
    <xf numFmtId="173" fontId="5" fillId="5" borderId="19" xfId="0" applyNumberFormat="1" applyFont="1" applyFill="1" applyBorder="1" applyAlignment="1">
      <alignment/>
    </xf>
    <xf numFmtId="0" fontId="1" fillId="0" borderId="20" xfId="0" applyFont="1" applyBorder="1" applyAlignment="1" applyProtection="1">
      <alignment horizontal="left" vertical="top" wrapText="1"/>
      <protection locked="0"/>
    </xf>
    <xf numFmtId="0" fontId="5" fillId="5" borderId="21" xfId="0" applyFont="1" applyFill="1" applyBorder="1" applyAlignment="1">
      <alignment/>
    </xf>
    <xf numFmtId="0" fontId="5" fillId="4" borderId="10" xfId="0" applyFont="1" applyFill="1" applyBorder="1" applyAlignment="1">
      <alignment wrapText="1"/>
    </xf>
    <xf numFmtId="0" fontId="5" fillId="5" borderId="17" xfId="0" applyFont="1" applyFill="1" applyBorder="1" applyAlignment="1">
      <alignment/>
    </xf>
    <xf numFmtId="173" fontId="5" fillId="5" borderId="17" xfId="0" applyNumberFormat="1" applyFont="1" applyFill="1" applyBorder="1" applyAlignment="1">
      <alignment/>
    </xf>
    <xf numFmtId="173" fontId="5" fillId="6" borderId="17" xfId="0" applyNumberFormat="1" applyFont="1" applyFill="1" applyBorder="1" applyAlignment="1">
      <alignment/>
    </xf>
    <xf numFmtId="173" fontId="5" fillId="2" borderId="0" xfId="0" applyNumberFormat="1" applyFont="1" applyFill="1" applyBorder="1" applyAlignment="1">
      <alignment/>
    </xf>
    <xf numFmtId="0" fontId="15" fillId="7" borderId="17" xfId="0" applyFont="1" applyFill="1" applyBorder="1" applyAlignment="1">
      <alignment horizontal="center"/>
    </xf>
    <xf numFmtId="173" fontId="6" fillId="8" borderId="17" xfId="0" applyNumberFormat="1" applyFont="1" applyFill="1" applyBorder="1" applyAlignment="1">
      <alignment/>
    </xf>
    <xf numFmtId="0" fontId="6" fillId="6" borderId="17" xfId="0" applyFont="1" applyFill="1" applyBorder="1" applyAlignment="1">
      <alignment/>
    </xf>
    <xf numFmtId="0" fontId="12" fillId="6" borderId="17" xfId="0" applyFont="1" applyFill="1" applyBorder="1" applyAlignment="1">
      <alignment/>
    </xf>
    <xf numFmtId="170" fontId="12" fillId="6" borderId="17" xfId="0" applyNumberFormat="1" applyFont="1" applyFill="1" applyBorder="1" applyAlignment="1">
      <alignment horizontal="left"/>
    </xf>
    <xf numFmtId="0" fontId="4" fillId="2" borderId="13" xfId="0" applyFont="1" applyFill="1" applyBorder="1" applyAlignment="1">
      <alignment wrapText="1"/>
    </xf>
    <xf numFmtId="8" fontId="2" fillId="9" borderId="17" xfId="0" applyNumberFormat="1" applyFont="1" applyFill="1" applyBorder="1" applyAlignment="1">
      <alignment horizontal="center"/>
    </xf>
    <xf numFmtId="0" fontId="13" fillId="2" borderId="0" xfId="0" applyFont="1" applyFill="1" applyBorder="1" applyAlignment="1">
      <alignment/>
    </xf>
    <xf numFmtId="177" fontId="12" fillId="0" borderId="17" xfId="0" applyNumberFormat="1" applyFont="1" applyBorder="1" applyAlignment="1">
      <alignment horizontal="left"/>
    </xf>
    <xf numFmtId="170" fontId="4" fillId="2" borderId="10" xfId="0" applyNumberFormat="1" applyFont="1" applyFill="1" applyBorder="1" applyAlignment="1">
      <alignment/>
    </xf>
    <xf numFmtId="0" fontId="0" fillId="2" borderId="12" xfId="0" applyFill="1" applyBorder="1" applyAlignment="1">
      <alignment/>
    </xf>
    <xf numFmtId="0" fontId="0" fillId="2" borderId="13" xfId="0" applyFill="1" applyBorder="1" applyAlignment="1">
      <alignment/>
    </xf>
    <xf numFmtId="173" fontId="5" fillId="5" borderId="22" xfId="0" applyNumberFormat="1" applyFont="1" applyFill="1" applyBorder="1" applyAlignment="1">
      <alignment/>
    </xf>
    <xf numFmtId="173" fontId="5" fillId="5" borderId="23" xfId="0" applyNumberFormat="1" applyFont="1" applyFill="1" applyBorder="1" applyAlignment="1">
      <alignment/>
    </xf>
    <xf numFmtId="0" fontId="5" fillId="10" borderId="24" xfId="0" applyFont="1" applyFill="1" applyBorder="1" applyAlignment="1">
      <alignment wrapText="1"/>
    </xf>
    <xf numFmtId="0" fontId="5" fillId="10" borderId="25" xfId="0" applyFont="1" applyFill="1" applyBorder="1" applyAlignment="1">
      <alignment wrapText="1"/>
    </xf>
    <xf numFmtId="0" fontId="11" fillId="0" borderId="0" xfId="0" applyFont="1" applyAlignment="1">
      <alignment/>
    </xf>
    <xf numFmtId="0" fontId="11" fillId="0" borderId="0" xfId="0" applyFont="1" applyBorder="1" applyAlignment="1" applyProtection="1">
      <alignment horizontal="left" wrapText="1"/>
      <protection/>
    </xf>
    <xf numFmtId="0" fontId="4" fillId="0" borderId="17" xfId="0" applyFont="1" applyBorder="1" applyAlignment="1" applyProtection="1">
      <alignment wrapText="1"/>
      <protection locked="0"/>
    </xf>
    <xf numFmtId="173" fontId="2" fillId="0" borderId="17" xfId="0" applyNumberFormat="1" applyFont="1" applyFill="1" applyBorder="1" applyAlignment="1" applyProtection="1">
      <alignment/>
      <protection locked="0"/>
    </xf>
    <xf numFmtId="177" fontId="6" fillId="0" borderId="26" xfId="0" applyNumberFormat="1" applyFont="1" applyBorder="1" applyAlignment="1" applyProtection="1">
      <alignment horizontal="left"/>
      <protection locked="0"/>
    </xf>
    <xf numFmtId="0" fontId="0" fillId="2" borderId="12" xfId="0" applyFill="1" applyBorder="1" applyAlignment="1" applyProtection="1">
      <alignment/>
      <protection locked="0"/>
    </xf>
    <xf numFmtId="173" fontId="6" fillId="0" borderId="27" xfId="0" applyNumberFormat="1" applyFont="1" applyBorder="1" applyAlignment="1" applyProtection="1">
      <alignment/>
      <protection locked="0"/>
    </xf>
    <xf numFmtId="173" fontId="6" fillId="0" borderId="28" xfId="0" applyNumberFormat="1" applyFont="1" applyBorder="1" applyAlignment="1" applyProtection="1">
      <alignment/>
      <protection locked="0"/>
    </xf>
    <xf numFmtId="0" fontId="0" fillId="0" borderId="0" xfId="0" applyAlignment="1" applyProtection="1">
      <alignment/>
      <protection locked="0"/>
    </xf>
    <xf numFmtId="0" fontId="0" fillId="2" borderId="13" xfId="0" applyFill="1" applyBorder="1" applyAlignment="1" applyProtection="1">
      <alignment/>
      <protection locked="0"/>
    </xf>
    <xf numFmtId="173" fontId="6" fillId="0" borderId="17" xfId="0" applyNumberFormat="1" applyFont="1" applyBorder="1" applyAlignment="1" applyProtection="1">
      <alignment/>
      <protection locked="0"/>
    </xf>
    <xf numFmtId="0" fontId="0" fillId="0" borderId="0" xfId="0" applyFill="1" applyBorder="1" applyAlignment="1">
      <alignment/>
    </xf>
    <xf numFmtId="0" fontId="0" fillId="2" borderId="13" xfId="0" applyFill="1" applyBorder="1" applyAlignment="1">
      <alignment horizontal="center" wrapText="1"/>
    </xf>
    <xf numFmtId="0" fontId="0" fillId="0" borderId="0" xfId="0" applyBorder="1" applyAlignment="1">
      <alignment horizontal="center" wrapText="1"/>
    </xf>
    <xf numFmtId="0" fontId="6" fillId="2" borderId="0" xfId="0" applyFont="1" applyFill="1" applyBorder="1" applyAlignment="1">
      <alignment wrapText="1"/>
    </xf>
    <xf numFmtId="0" fontId="6" fillId="2" borderId="13"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horizontal="center" wrapText="1"/>
    </xf>
    <xf numFmtId="0" fontId="5" fillId="5" borderId="29" xfId="0" applyFont="1" applyFill="1" applyBorder="1" applyAlignment="1">
      <alignment wrapText="1"/>
    </xf>
    <xf numFmtId="0" fontId="5" fillId="0" borderId="30"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23" fillId="3" borderId="10" xfId="0" applyFont="1" applyFill="1" applyBorder="1" applyAlignment="1">
      <alignment/>
    </xf>
    <xf numFmtId="0" fontId="23" fillId="3" borderId="11" xfId="0" applyFont="1" applyFill="1" applyBorder="1" applyAlignment="1">
      <alignment/>
    </xf>
    <xf numFmtId="0" fontId="5" fillId="5" borderId="29" xfId="0" applyFont="1" applyFill="1" applyBorder="1" applyAlignment="1">
      <alignment/>
    </xf>
    <xf numFmtId="0" fontId="5" fillId="5" borderId="31" xfId="0" applyFont="1" applyFill="1" applyBorder="1" applyAlignment="1">
      <alignment/>
    </xf>
    <xf numFmtId="0" fontId="5" fillId="5" borderId="32" xfId="0" applyFont="1" applyFill="1" applyBorder="1" applyAlignment="1">
      <alignment/>
    </xf>
    <xf numFmtId="0" fontId="5" fillId="4" borderId="33" xfId="0" applyFont="1" applyFill="1" applyBorder="1" applyAlignment="1">
      <alignment wrapText="1"/>
    </xf>
    <xf numFmtId="0" fontId="5" fillId="4" borderId="26" xfId="0" applyFont="1" applyFill="1" applyBorder="1" applyAlignment="1">
      <alignment horizontal="center" wrapText="1"/>
    </xf>
    <xf numFmtId="0" fontId="5" fillId="0" borderId="34" xfId="0" applyFont="1" applyBorder="1" applyAlignment="1" applyProtection="1">
      <alignment horizontal="left" wrapText="1"/>
      <protection locked="0"/>
    </xf>
    <xf numFmtId="0" fontId="1" fillId="0" borderId="35"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5" fillId="0" borderId="19" xfId="0" applyFont="1" applyBorder="1" applyAlignment="1" applyProtection="1">
      <alignment horizontal="left" wrapText="1"/>
      <protection locked="0"/>
    </xf>
    <xf numFmtId="173" fontId="6" fillId="0" borderId="37" xfId="0" applyNumberFormat="1" applyFont="1" applyBorder="1" applyAlignment="1" applyProtection="1">
      <alignment/>
      <protection locked="0"/>
    </xf>
    <xf numFmtId="0" fontId="5" fillId="0" borderId="5" xfId="0" applyFont="1" applyBorder="1" applyAlignment="1" applyProtection="1">
      <alignment horizontal="left" wrapText="1"/>
      <protection locked="0"/>
    </xf>
    <xf numFmtId="0" fontId="24" fillId="11" borderId="38" xfId="0" applyFont="1" applyFill="1" applyBorder="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25" fillId="0" borderId="12" xfId="0" applyFont="1" applyBorder="1" applyAlignment="1">
      <alignment horizontal="left" wrapText="1" indent="2"/>
    </xf>
    <xf numFmtId="0" fontId="19" fillId="0" borderId="0" xfId="0" applyFont="1" applyBorder="1" applyAlignment="1">
      <alignment wrapText="1"/>
    </xf>
    <xf numFmtId="0" fontId="19" fillId="0" borderId="0" xfId="0" applyFont="1" applyFill="1" applyBorder="1" applyAlignment="1">
      <alignment wrapText="1"/>
    </xf>
    <xf numFmtId="0" fontId="24" fillId="11" borderId="18" xfId="0" applyFont="1" applyFill="1" applyBorder="1" applyAlignment="1">
      <alignment horizontal="center" wrapText="1"/>
    </xf>
    <xf numFmtId="0" fontId="24" fillId="11" borderId="9" xfId="0" applyFont="1" applyFill="1" applyBorder="1" applyAlignment="1">
      <alignment horizontal="center" wrapText="1"/>
    </xf>
    <xf numFmtId="0" fontId="24" fillId="11" borderId="10" xfId="0" applyFont="1" applyFill="1" applyBorder="1" applyAlignment="1">
      <alignment horizontal="center" wrapText="1"/>
    </xf>
    <xf numFmtId="0" fontId="24" fillId="11" borderId="11" xfId="0" applyFont="1" applyFill="1" applyBorder="1" applyAlignment="1">
      <alignment horizontal="center" wrapText="1"/>
    </xf>
    <xf numFmtId="0" fontId="19" fillId="0" borderId="37" xfId="0" applyFont="1" applyFill="1" applyBorder="1" applyAlignment="1" quotePrefix="1">
      <alignment wrapText="1"/>
    </xf>
    <xf numFmtId="0" fontId="19" fillId="0" borderId="14" xfId="0" applyFont="1" applyFill="1" applyBorder="1" applyAlignment="1">
      <alignment wrapText="1"/>
    </xf>
    <xf numFmtId="0" fontId="19" fillId="12" borderId="15" xfId="0" applyFont="1" applyFill="1" applyBorder="1" applyAlignment="1">
      <alignment horizontal="left" vertical="top" wrapText="1"/>
    </xf>
    <xf numFmtId="0" fontId="19" fillId="0" borderId="0" xfId="0" applyFont="1" applyFill="1" applyBorder="1" applyAlignment="1" quotePrefix="1">
      <alignment wrapText="1"/>
    </xf>
    <xf numFmtId="0" fontId="19" fillId="0" borderId="0" xfId="0" applyFont="1" applyFill="1" applyBorder="1" applyAlignment="1">
      <alignment horizontal="left" vertical="top" wrapText="1"/>
    </xf>
    <xf numFmtId="0" fontId="19" fillId="0" borderId="18" xfId="0" applyFont="1" applyFill="1" applyBorder="1" applyAlignment="1" quotePrefix="1">
      <alignment wrapText="1"/>
    </xf>
    <xf numFmtId="0" fontId="19" fillId="12" borderId="10" xfId="0" applyFont="1" applyFill="1" applyBorder="1" applyAlignment="1">
      <alignment horizontal="left" vertical="top" wrapText="1"/>
    </xf>
    <xf numFmtId="0" fontId="19" fillId="12" borderId="11" xfId="0" applyFont="1" applyFill="1" applyBorder="1" applyAlignment="1">
      <alignment horizontal="left" vertical="top" wrapText="1"/>
    </xf>
    <xf numFmtId="0" fontId="19" fillId="12" borderId="14" xfId="0" applyFont="1" applyFill="1" applyBorder="1" applyAlignment="1">
      <alignment horizontal="left" vertical="top" wrapText="1"/>
    </xf>
    <xf numFmtId="0" fontId="19" fillId="0" borderId="9" xfId="0" applyFont="1" applyFill="1" applyBorder="1" applyAlignment="1">
      <alignment horizontal="left" wrapText="1"/>
    </xf>
    <xf numFmtId="0" fontId="19" fillId="0" borderId="39" xfId="0" applyFont="1" applyFill="1" applyBorder="1" applyAlignment="1" quotePrefix="1">
      <alignment wrapText="1"/>
    </xf>
    <xf numFmtId="0" fontId="26" fillId="0" borderId="0" xfId="0" applyFont="1" applyFill="1" applyBorder="1" applyAlignment="1">
      <alignment wrapText="1"/>
    </xf>
    <xf numFmtId="0" fontId="19" fillId="13" borderId="10" xfId="0" applyFont="1" applyFill="1" applyBorder="1" applyAlignment="1">
      <alignment wrapText="1"/>
    </xf>
    <xf numFmtId="0" fontId="24" fillId="11" borderId="17" xfId="0" applyFont="1" applyFill="1" applyBorder="1" applyAlignment="1">
      <alignment horizontal="center" wrapText="1"/>
    </xf>
    <xf numFmtId="0" fontId="19" fillId="0" borderId="10" xfId="0" applyFont="1" applyFill="1" applyBorder="1" applyAlignment="1">
      <alignment wrapText="1"/>
    </xf>
    <xf numFmtId="0" fontId="19" fillId="0" borderId="9" xfId="0" applyFont="1" applyFill="1" applyBorder="1" applyAlignment="1">
      <alignment wrapText="1"/>
    </xf>
    <xf numFmtId="0" fontId="19" fillId="0" borderId="12" xfId="0" applyFont="1" applyFill="1" applyBorder="1" applyAlignment="1">
      <alignment horizontal="left" vertical="top" wrapText="1"/>
    </xf>
    <xf numFmtId="0" fontId="19" fillId="0" borderId="14" xfId="0" applyFont="1" applyFill="1" applyBorder="1" applyAlignment="1">
      <alignment horizontal="left" wrapText="1"/>
    </xf>
    <xf numFmtId="0" fontId="19" fillId="0" borderId="0" xfId="0" applyFont="1" applyFill="1" applyBorder="1" applyAlignment="1">
      <alignment horizontal="left" wrapText="1"/>
    </xf>
    <xf numFmtId="0" fontId="19" fillId="0" borderId="9" xfId="0" applyFont="1" applyFill="1" applyBorder="1" applyAlignment="1" quotePrefix="1">
      <alignment wrapText="1"/>
    </xf>
    <xf numFmtId="0" fontId="19" fillId="0" borderId="12" xfId="0" applyFont="1" applyFill="1" applyBorder="1" applyAlignment="1" quotePrefix="1">
      <alignment wrapText="1"/>
    </xf>
    <xf numFmtId="0" fontId="19" fillId="0" borderId="17" xfId="0" applyFont="1" applyFill="1" applyBorder="1" applyAlignment="1" quotePrefix="1">
      <alignment wrapText="1"/>
    </xf>
    <xf numFmtId="0" fontId="19" fillId="0" borderId="38" xfId="0" applyFont="1" applyFill="1" applyBorder="1" applyAlignment="1">
      <alignment horizontal="left" wrapText="1"/>
    </xf>
    <xf numFmtId="0" fontId="19" fillId="12" borderId="26" xfId="0" applyFont="1" applyFill="1" applyBorder="1" applyAlignment="1">
      <alignment horizontal="left" vertical="top" wrapText="1"/>
    </xf>
    <xf numFmtId="0" fontId="19" fillId="0" borderId="14" xfId="0" applyFont="1" applyFill="1" applyBorder="1" applyAlignment="1" quotePrefix="1">
      <alignment wrapText="1"/>
    </xf>
    <xf numFmtId="0" fontId="0" fillId="0" borderId="0" xfId="0" applyFont="1" applyFill="1" applyBorder="1" applyAlignment="1">
      <alignment wrapText="1"/>
    </xf>
    <xf numFmtId="0" fontId="0" fillId="0" borderId="0" xfId="0" applyFont="1" applyAlignment="1">
      <alignment/>
    </xf>
    <xf numFmtId="0" fontId="29" fillId="0" borderId="0" xfId="0" applyFont="1" applyAlignment="1">
      <alignment/>
    </xf>
    <xf numFmtId="0" fontId="30" fillId="0" borderId="0" xfId="0" applyFont="1" applyFill="1" applyBorder="1" applyAlignment="1">
      <alignment horizontal="center" wrapText="1"/>
    </xf>
    <xf numFmtId="0" fontId="26" fillId="0" borderId="0" xfId="0" applyFont="1" applyFill="1" applyBorder="1" applyAlignment="1">
      <alignment wrapText="1"/>
    </xf>
    <xf numFmtId="0" fontId="26" fillId="0" borderId="0" xfId="0" applyFont="1" applyFill="1" applyBorder="1" applyAlignment="1">
      <alignment horizontal="center" wrapText="1"/>
    </xf>
    <xf numFmtId="0" fontId="26" fillId="0" borderId="0" xfId="0" applyFont="1" applyFill="1" applyBorder="1" applyAlignment="1">
      <alignment horizontal="center"/>
    </xf>
    <xf numFmtId="0" fontId="19" fillId="9" borderId="10" xfId="0" applyFont="1" applyFill="1" applyBorder="1" applyAlignment="1">
      <alignment wrapText="1"/>
    </xf>
    <xf numFmtId="0" fontId="19" fillId="9" borderId="15" xfId="0" applyFont="1" applyFill="1" applyBorder="1" applyAlignment="1">
      <alignment horizontal="left" vertical="top" wrapText="1"/>
    </xf>
    <xf numFmtId="0" fontId="24" fillId="11" borderId="12" xfId="0" applyFont="1" applyFill="1" applyBorder="1" applyAlignment="1">
      <alignment horizontal="center" wrapText="1"/>
    </xf>
    <xf numFmtId="0" fontId="24" fillId="11" borderId="0" xfId="0" applyFont="1" applyFill="1" applyBorder="1" applyAlignment="1">
      <alignment horizontal="center" wrapText="1"/>
    </xf>
    <xf numFmtId="0" fontId="28" fillId="0" borderId="0" xfId="0" applyFont="1" applyFill="1" applyBorder="1" applyAlignment="1">
      <alignment horizontal="left" wrapText="1"/>
    </xf>
    <xf numFmtId="0" fontId="0" fillId="2" borderId="11" xfId="0" applyFill="1" applyBorder="1" applyAlignment="1">
      <alignment horizontal="center" wrapText="1"/>
    </xf>
    <xf numFmtId="0" fontId="0" fillId="2" borderId="16" xfId="0" applyFill="1" applyBorder="1" applyAlignment="1">
      <alignment horizontal="center" wrapText="1"/>
    </xf>
    <xf numFmtId="0" fontId="0" fillId="2" borderId="13" xfId="0" applyFill="1" applyBorder="1" applyAlignment="1">
      <alignment horizontal="left"/>
    </xf>
    <xf numFmtId="0" fontId="19" fillId="12" borderId="10" xfId="0" applyFont="1" applyFill="1" applyBorder="1" applyAlignment="1">
      <alignment horizontal="left" vertical="top" wrapText="1"/>
    </xf>
    <xf numFmtId="0" fontId="19" fillId="12" borderId="11" xfId="0" applyFont="1" applyFill="1" applyBorder="1" applyAlignment="1">
      <alignment horizontal="left" vertical="top" wrapText="1"/>
    </xf>
    <xf numFmtId="0" fontId="19" fillId="12" borderId="0" xfId="0" applyFont="1" applyFill="1" applyBorder="1" applyAlignment="1">
      <alignment horizontal="left" vertical="top" wrapText="1"/>
    </xf>
    <xf numFmtId="0" fontId="19" fillId="12" borderId="12" xfId="0" applyFont="1" applyFill="1" applyBorder="1" applyAlignment="1">
      <alignment horizontal="left" vertical="top" wrapText="1"/>
    </xf>
    <xf numFmtId="0" fontId="19" fillId="12" borderId="14" xfId="0" applyFont="1" applyFill="1" applyBorder="1" applyAlignment="1">
      <alignment horizontal="left" vertical="top" wrapText="1"/>
    </xf>
    <xf numFmtId="0" fontId="19" fillId="12" borderId="15" xfId="0" applyFont="1" applyFill="1" applyBorder="1" applyAlignment="1">
      <alignment horizontal="left" vertical="top" wrapText="1"/>
    </xf>
    <xf numFmtId="0" fontId="0" fillId="2" borderId="10" xfId="0" applyNumberFormat="1" applyFill="1" applyBorder="1" applyAlignment="1">
      <alignment wrapText="1"/>
    </xf>
    <xf numFmtId="0" fontId="0" fillId="2" borderId="0" xfId="0" applyNumberFormat="1" applyFill="1" applyBorder="1" applyAlignment="1">
      <alignment wrapText="1"/>
    </xf>
    <xf numFmtId="0" fontId="6" fillId="6" borderId="38" xfId="0" applyNumberFormat="1" applyFont="1" applyFill="1" applyBorder="1" applyAlignment="1">
      <alignment wrapText="1"/>
    </xf>
    <xf numFmtId="0" fontId="0" fillId="14" borderId="9" xfId="0" applyNumberFormat="1" applyFill="1" applyBorder="1" applyAlignment="1">
      <alignment wrapText="1"/>
    </xf>
    <xf numFmtId="0" fontId="14" fillId="7" borderId="38" xfId="0" applyNumberFormat="1" applyFont="1" applyFill="1" applyBorder="1" applyAlignment="1">
      <alignment wrapText="1"/>
    </xf>
    <xf numFmtId="0" fontId="14" fillId="15" borderId="38" xfId="0" applyNumberFormat="1" applyFont="1" applyFill="1" applyBorder="1" applyAlignment="1">
      <alignment wrapText="1"/>
    </xf>
    <xf numFmtId="0" fontId="14" fillId="16" borderId="38" xfId="0" applyNumberFormat="1" applyFont="1" applyFill="1" applyBorder="1" applyAlignment="1">
      <alignment horizontal="left" wrapText="1"/>
    </xf>
    <xf numFmtId="0" fontId="6" fillId="6" borderId="17" xfId="0" applyNumberFormat="1" applyFont="1" applyFill="1" applyBorder="1" applyAlignment="1">
      <alignment wrapText="1"/>
    </xf>
    <xf numFmtId="0" fontId="6" fillId="2" borderId="0" xfId="0" applyNumberFormat="1" applyFont="1" applyFill="1" applyBorder="1" applyAlignment="1">
      <alignment wrapText="1"/>
    </xf>
    <xf numFmtId="0" fontId="0" fillId="2" borderId="15" xfId="0" applyNumberFormat="1" applyFill="1" applyBorder="1" applyAlignment="1">
      <alignment wrapText="1"/>
    </xf>
    <xf numFmtId="0" fontId="0" fillId="0" borderId="0" xfId="0" applyNumberFormat="1" applyAlignment="1">
      <alignment wrapText="1"/>
    </xf>
    <xf numFmtId="0" fontId="19" fillId="9" borderId="0" xfId="0" applyFont="1" applyFill="1" applyBorder="1" applyAlignment="1">
      <alignment horizontal="left" vertical="top" wrapText="1"/>
    </xf>
    <xf numFmtId="0" fontId="19" fillId="9" borderId="15" xfId="0" applyFont="1" applyFill="1" applyBorder="1" applyAlignment="1">
      <alignment horizontal="left" vertical="top" wrapText="1"/>
    </xf>
    <xf numFmtId="0" fontId="19" fillId="0" borderId="12" xfId="0" applyFont="1" applyFill="1" applyBorder="1" applyAlignment="1">
      <alignment wrapText="1"/>
    </xf>
    <xf numFmtId="0" fontId="24" fillId="0" borderId="0" xfId="0" applyFont="1" applyFill="1" applyBorder="1" applyAlignment="1">
      <alignment horizontal="center" wrapText="1"/>
    </xf>
    <xf numFmtId="0" fontId="20" fillId="0" borderId="0" xfId="0" applyFont="1" applyFill="1" applyBorder="1" applyAlignment="1">
      <alignment horizontal="left" wrapText="1"/>
    </xf>
    <xf numFmtId="0" fontId="20" fillId="0" borderId="0" xfId="0" applyFont="1" applyFill="1" applyBorder="1" applyAlignment="1">
      <alignment wrapText="1"/>
    </xf>
    <xf numFmtId="0" fontId="27" fillId="0" borderId="0" xfId="0" applyFont="1" applyFill="1" applyBorder="1" applyAlignment="1">
      <alignment wrapText="1"/>
    </xf>
    <xf numFmtId="0" fontId="19" fillId="0" borderId="38" xfId="0" applyFont="1" applyFill="1" applyBorder="1" applyAlignment="1">
      <alignment wrapText="1"/>
    </xf>
    <xf numFmtId="0" fontId="19" fillId="13" borderId="33" xfId="0" applyFont="1" applyFill="1" applyBorder="1" applyAlignment="1">
      <alignment wrapText="1"/>
    </xf>
    <xf numFmtId="0" fontId="19" fillId="0" borderId="5" xfId="0" applyFont="1" applyFill="1" applyBorder="1" applyAlignment="1">
      <alignment wrapText="1"/>
    </xf>
    <xf numFmtId="0" fontId="19" fillId="0" borderId="7" xfId="0" applyFont="1" applyFill="1" applyBorder="1" applyAlignment="1">
      <alignment wrapText="1"/>
    </xf>
    <xf numFmtId="0" fontId="32" fillId="0" borderId="0" xfId="0" applyFont="1" applyFill="1" applyBorder="1" applyAlignment="1">
      <alignment wrapText="1"/>
    </xf>
    <xf numFmtId="0" fontId="19" fillId="0" borderId="15" xfId="0" applyFont="1" applyFill="1" applyBorder="1" applyAlignment="1">
      <alignment wrapText="1"/>
    </xf>
    <xf numFmtId="0" fontId="19" fillId="9" borderId="15" xfId="0" applyFont="1" applyFill="1" applyBorder="1" applyAlignment="1">
      <alignment wrapText="1"/>
    </xf>
    <xf numFmtId="0" fontId="19" fillId="0" borderId="38" xfId="0" applyFont="1" applyFill="1" applyBorder="1" applyAlignment="1">
      <alignment wrapText="1"/>
    </xf>
    <xf numFmtId="0" fontId="19" fillId="0" borderId="26" xfId="0" applyFont="1" applyFill="1" applyBorder="1" applyAlignment="1">
      <alignment wrapText="1"/>
    </xf>
    <xf numFmtId="0" fontId="19" fillId="0" borderId="10" xfId="0" applyFont="1" applyFill="1" applyBorder="1" applyAlignment="1">
      <alignment horizontal="left" vertical="top" wrapText="1"/>
    </xf>
    <xf numFmtId="0" fontId="25" fillId="0" borderId="14" xfId="0" applyFont="1" applyBorder="1" applyAlignment="1">
      <alignment horizontal="left" wrapText="1" indent="2"/>
    </xf>
    <xf numFmtId="0" fontId="19" fillId="0" borderId="38" xfId="0" applyFont="1" applyFill="1" applyBorder="1" applyAlignment="1">
      <alignment horizontal="left" vertical="top" wrapText="1"/>
    </xf>
    <xf numFmtId="0" fontId="19" fillId="0" borderId="0" xfId="0" applyFont="1" applyFill="1" applyBorder="1" applyAlignment="1">
      <alignment horizontal="left" vertical="top" wrapText="1"/>
    </xf>
    <xf numFmtId="0" fontId="24" fillId="11" borderId="26" xfId="0" applyFont="1" applyFill="1" applyBorder="1" applyAlignment="1">
      <alignment horizontal="right" wrapText="1"/>
    </xf>
    <xf numFmtId="0" fontId="19" fillId="9" borderId="13" xfId="0" applyFont="1" applyFill="1" applyBorder="1" applyAlignment="1">
      <alignment wrapText="1"/>
    </xf>
    <xf numFmtId="0" fontId="19" fillId="9" borderId="12" xfId="0" applyFont="1" applyFill="1" applyBorder="1" applyAlignment="1">
      <alignment wrapText="1"/>
    </xf>
    <xf numFmtId="0" fontId="19" fillId="0" borderId="12" xfId="0" applyFont="1" applyFill="1" applyBorder="1" applyAlignment="1">
      <alignment horizontal="left" vertical="top" wrapText="1"/>
    </xf>
    <xf numFmtId="0" fontId="19" fillId="0" borderId="40" xfId="0" applyFont="1" applyFill="1" applyBorder="1" applyAlignment="1">
      <alignment wrapText="1"/>
    </xf>
    <xf numFmtId="0" fontId="19" fillId="0" borderId="41" xfId="0" applyFont="1" applyFill="1" applyBorder="1" applyAlignment="1">
      <alignment horizontal="left" vertical="top" wrapText="1"/>
    </xf>
    <xf numFmtId="0" fontId="19" fillId="0" borderId="42" xfId="0" applyFont="1" applyFill="1" applyBorder="1" applyAlignment="1">
      <alignment horizontal="left" vertical="top" wrapText="1"/>
    </xf>
    <xf numFmtId="0" fontId="19" fillId="0" borderId="43" xfId="0" applyFont="1" applyFill="1" applyBorder="1" applyAlignment="1">
      <alignment horizontal="left" vertical="top" wrapText="1"/>
    </xf>
    <xf numFmtId="0" fontId="24" fillId="11" borderId="0" xfId="0" applyFont="1" applyFill="1" applyBorder="1" applyAlignment="1">
      <alignment horizontal="center"/>
    </xf>
    <xf numFmtId="0" fontId="19" fillId="0" borderId="0" xfId="0" applyFont="1" applyFill="1" applyBorder="1" applyAlignment="1">
      <alignment/>
    </xf>
    <xf numFmtId="0" fontId="19" fillId="0" borderId="5" xfId="0" applyFont="1" applyFill="1" applyBorder="1" applyAlignment="1">
      <alignment wrapText="1"/>
    </xf>
    <xf numFmtId="0" fontId="19" fillId="0" borderId="7" xfId="0" applyFont="1" applyFill="1" applyBorder="1" applyAlignment="1">
      <alignment wrapText="1"/>
    </xf>
    <xf numFmtId="0" fontId="19" fillId="0" borderId="7" xfId="0" applyFont="1" applyFill="1" applyBorder="1" applyAlignment="1">
      <alignment horizontal="left" wrapText="1"/>
    </xf>
    <xf numFmtId="0" fontId="25" fillId="0" borderId="5" xfId="0" applyFont="1" applyBorder="1" applyAlignment="1">
      <alignment wrapText="1"/>
    </xf>
    <xf numFmtId="0" fontId="25" fillId="0" borderId="7" xfId="0" applyFont="1" applyBorder="1" applyAlignment="1">
      <alignment wrapText="1"/>
    </xf>
    <xf numFmtId="0" fontId="25" fillId="0" borderId="7" xfId="0" applyFont="1" applyBorder="1" applyAlignment="1">
      <alignment horizontal="left" wrapText="1" indent="2"/>
    </xf>
    <xf numFmtId="0" fontId="2" fillId="9" borderId="38" xfId="0" applyFont="1" applyFill="1" applyBorder="1" applyAlignment="1">
      <alignment/>
    </xf>
    <xf numFmtId="0" fontId="0" fillId="0" borderId="26" xfId="0" applyFill="1" applyBorder="1" applyAlignment="1">
      <alignment wrapText="1"/>
    </xf>
    <xf numFmtId="0" fontId="19" fillId="0" borderId="44" xfId="0" applyFont="1" applyFill="1" applyBorder="1" applyAlignment="1">
      <alignment wrapText="1"/>
    </xf>
    <xf numFmtId="0" fontId="19" fillId="0" borderId="45" xfId="0" applyFont="1" applyFill="1" applyBorder="1" applyAlignment="1">
      <alignment horizontal="left" wrapText="1"/>
    </xf>
    <xf numFmtId="0" fontId="19" fillId="0" borderId="45" xfId="0" applyFont="1" applyFill="1" applyBorder="1" applyAlignment="1">
      <alignment wrapText="1"/>
    </xf>
    <xf numFmtId="0" fontId="19" fillId="0" borderId="46" xfId="0" applyFont="1" applyFill="1" applyBorder="1" applyAlignment="1">
      <alignment wrapText="1"/>
    </xf>
    <xf numFmtId="0" fontId="19" fillId="0" borderId="41" xfId="0" applyFont="1" applyFill="1" applyBorder="1" applyAlignment="1">
      <alignment wrapText="1"/>
    </xf>
    <xf numFmtId="0" fontId="19" fillId="0" borderId="42" xfId="0" applyFont="1" applyFill="1" applyBorder="1" applyAlignment="1">
      <alignment wrapText="1"/>
    </xf>
    <xf numFmtId="0" fontId="19" fillId="0" borderId="40" xfId="0" applyFont="1" applyFill="1" applyBorder="1" applyAlignment="1">
      <alignment horizontal="left" wrapText="1"/>
    </xf>
    <xf numFmtId="0" fontId="19" fillId="0" borderId="42" xfId="0" applyFont="1" applyFill="1" applyBorder="1" applyAlignment="1">
      <alignment horizontal="left" wrapText="1"/>
    </xf>
    <xf numFmtId="0" fontId="19" fillId="0" borderId="30" xfId="0" applyFont="1" applyFill="1" applyBorder="1" applyAlignment="1">
      <alignment wrapText="1"/>
    </xf>
    <xf numFmtId="0" fontId="25" fillId="0" borderId="42" xfId="0" applyFont="1" applyBorder="1" applyAlignment="1">
      <alignment horizontal="left" wrapText="1" indent="2"/>
    </xf>
    <xf numFmtId="0" fontId="20" fillId="0" borderId="0" xfId="0" applyFont="1" applyFill="1" applyBorder="1" applyAlignment="1">
      <alignment/>
    </xf>
    <xf numFmtId="0" fontId="19" fillId="0" borderId="12" xfId="0" applyFont="1" applyBorder="1" applyAlignment="1">
      <alignment wrapText="1"/>
    </xf>
    <xf numFmtId="0" fontId="19" fillId="0" borderId="13" xfId="0" applyFont="1" applyBorder="1" applyAlignment="1">
      <alignment wrapText="1"/>
    </xf>
    <xf numFmtId="0" fontId="19" fillId="0" borderId="47" xfId="0" applyFont="1" applyFill="1" applyBorder="1" applyAlignment="1">
      <alignment wrapText="1"/>
    </xf>
    <xf numFmtId="0" fontId="26" fillId="0" borderId="47" xfId="0" applyFont="1" applyFill="1" applyBorder="1" applyAlignment="1">
      <alignment wrapText="1"/>
    </xf>
    <xf numFmtId="0" fontId="19" fillId="0" borderId="48" xfId="0" applyFont="1" applyFill="1" applyBorder="1" applyAlignment="1">
      <alignment wrapText="1"/>
    </xf>
    <xf numFmtId="0" fontId="26" fillId="0" borderId="48" xfId="0" applyFont="1" applyFill="1" applyBorder="1" applyAlignment="1">
      <alignment wrapText="1"/>
    </xf>
    <xf numFmtId="0" fontId="2" fillId="17" borderId="1" xfId="0" applyFont="1" applyFill="1" applyBorder="1" applyAlignment="1">
      <alignment/>
    </xf>
    <xf numFmtId="0" fontId="2" fillId="9" borderId="1" xfId="0" applyFont="1" applyFill="1" applyBorder="1" applyAlignment="1">
      <alignment/>
    </xf>
    <xf numFmtId="0" fontId="0" fillId="0" borderId="1" xfId="0" applyBorder="1" applyAlignment="1">
      <alignment wrapText="1"/>
    </xf>
    <xf numFmtId="0" fontId="0" fillId="2" borderId="1" xfId="0" applyFill="1" applyBorder="1" applyAlignment="1">
      <alignment wrapText="1"/>
    </xf>
    <xf numFmtId="0" fontId="2" fillId="9" borderId="1" xfId="0" applyFont="1" applyFill="1" applyBorder="1" applyAlignment="1">
      <alignment wrapText="1"/>
    </xf>
    <xf numFmtId="0" fontId="21" fillId="5" borderId="0" xfId="0" applyNumberFormat="1" applyFont="1" applyFill="1" applyBorder="1" applyAlignment="1">
      <alignment wrapText="1"/>
    </xf>
    <xf numFmtId="0" fontId="19" fillId="18" borderId="0" xfId="0" applyFont="1" applyFill="1" applyBorder="1" applyAlignment="1">
      <alignment wrapText="1"/>
    </xf>
    <xf numFmtId="0" fontId="33" fillId="0" borderId="0" xfId="0" applyFont="1" applyBorder="1" applyAlignment="1">
      <alignment/>
    </xf>
    <xf numFmtId="0" fontId="34" fillId="0" borderId="0" xfId="0" applyFont="1" applyBorder="1" applyAlignment="1">
      <alignment/>
    </xf>
    <xf numFmtId="0" fontId="2" fillId="0" borderId="0" xfId="0" applyFont="1" applyBorder="1" applyAlignment="1">
      <alignment/>
    </xf>
    <xf numFmtId="0" fontId="0" fillId="0" borderId="0" xfId="0" applyFont="1" applyFill="1" applyBorder="1" applyAlignment="1">
      <alignment horizontal="right" wrapText="1"/>
    </xf>
    <xf numFmtId="0" fontId="37" fillId="0" borderId="0" xfId="0" applyFont="1" applyFill="1" applyBorder="1" applyAlignment="1">
      <alignment horizontal="right" wrapText="1"/>
    </xf>
    <xf numFmtId="0" fontId="0" fillId="0" borderId="0" xfId="0" applyFont="1" applyFill="1" applyBorder="1" applyAlignment="1">
      <alignment horizontal="right" wrapText="1"/>
    </xf>
    <xf numFmtId="0" fontId="0" fillId="0" borderId="0" xfId="0" applyFont="1" applyAlignment="1">
      <alignment horizontal="right"/>
    </xf>
    <xf numFmtId="0" fontId="30" fillId="0" borderId="0" xfId="0" applyFont="1" applyFill="1" applyBorder="1" applyAlignment="1">
      <alignment horizontal="left"/>
    </xf>
    <xf numFmtId="0" fontId="24" fillId="0" borderId="0" xfId="0" applyFont="1" applyFill="1" applyBorder="1" applyAlignment="1">
      <alignment horizontal="center" vertical="top" wrapText="1"/>
    </xf>
    <xf numFmtId="0" fontId="31" fillId="0" borderId="0" xfId="0" applyFont="1" applyFill="1" applyBorder="1" applyAlignment="1">
      <alignment/>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2" fillId="0" borderId="12" xfId="0" applyFont="1" applyFill="1" applyBorder="1" applyAlignment="1">
      <alignment vertical="top"/>
    </xf>
    <xf numFmtId="0" fontId="26" fillId="0" borderId="13" xfId="0" applyFont="1" applyFill="1" applyBorder="1" applyAlignment="1">
      <alignment horizontal="center" vertical="center" wrapText="1"/>
    </xf>
    <xf numFmtId="0" fontId="32" fillId="0" borderId="9" xfId="0" applyFont="1" applyFill="1" applyBorder="1" applyAlignment="1">
      <alignment vertical="top"/>
    </xf>
    <xf numFmtId="0" fontId="26" fillId="0" borderId="11" xfId="0" applyFont="1" applyFill="1" applyBorder="1" applyAlignment="1">
      <alignment horizontal="center" vertical="center" wrapText="1"/>
    </xf>
    <xf numFmtId="0" fontId="32" fillId="0" borderId="14" xfId="0" applyFont="1" applyFill="1" applyBorder="1" applyAlignment="1">
      <alignment vertical="top"/>
    </xf>
    <xf numFmtId="0" fontId="26" fillId="0" borderId="16"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31" fillId="17" borderId="9" xfId="0" applyFont="1" applyFill="1" applyBorder="1" applyAlignment="1">
      <alignment wrapText="1"/>
    </xf>
    <xf numFmtId="0" fontId="32" fillId="17" borderId="49" xfId="0" applyFont="1" applyFill="1" applyBorder="1" applyAlignment="1">
      <alignment wrapText="1"/>
    </xf>
    <xf numFmtId="0" fontId="32" fillId="17" borderId="11" xfId="0" applyFont="1" applyFill="1" applyBorder="1" applyAlignment="1">
      <alignment wrapText="1"/>
    </xf>
    <xf numFmtId="0" fontId="32" fillId="9" borderId="17" xfId="0" applyFont="1" applyFill="1" applyBorder="1" applyAlignment="1">
      <alignment horizontal="center"/>
    </xf>
    <xf numFmtId="0" fontId="32" fillId="2" borderId="14" xfId="0" applyFont="1" applyFill="1" applyBorder="1" applyAlignment="1">
      <alignment/>
    </xf>
    <xf numFmtId="0" fontId="26" fillId="2" borderId="22" xfId="0" applyFont="1" applyFill="1" applyBorder="1" applyAlignment="1">
      <alignment horizontal="center" vertical="center"/>
    </xf>
    <xf numFmtId="0" fontId="26" fillId="2" borderId="16" xfId="0" applyFont="1" applyFill="1" applyBorder="1" applyAlignment="1">
      <alignment horizontal="center" vertical="center"/>
    </xf>
    <xf numFmtId="0" fontId="19" fillId="0" borderId="0" xfId="0" applyFont="1" applyFill="1" applyBorder="1" applyAlignment="1">
      <alignment wrapText="1"/>
    </xf>
    <xf numFmtId="0" fontId="19" fillId="0" borderId="0" xfId="0" applyFont="1" applyFill="1" applyBorder="1" applyAlignment="1">
      <alignment horizontal="left" wrapText="1"/>
    </xf>
    <xf numFmtId="0" fontId="27" fillId="0" borderId="0" xfId="0" applyFont="1" applyFill="1" applyBorder="1" applyAlignment="1">
      <alignment wrapText="1"/>
    </xf>
    <xf numFmtId="0" fontId="19" fillId="0" borderId="50" xfId="0" applyFont="1" applyFill="1" applyBorder="1" applyAlignment="1">
      <alignment wrapText="1"/>
    </xf>
    <xf numFmtId="0" fontId="24" fillId="0" borderId="9" xfId="0" applyFont="1" applyFill="1" applyBorder="1" applyAlignment="1">
      <alignment horizontal="center" wrapText="1"/>
    </xf>
    <xf numFmtId="0" fontId="20" fillId="0" borderId="12" xfId="0" applyFont="1" applyFill="1" applyBorder="1" applyAlignment="1">
      <alignment wrapText="1"/>
    </xf>
    <xf numFmtId="0" fontId="24" fillId="0" borderId="12" xfId="0" applyFont="1" applyFill="1" applyBorder="1" applyAlignment="1">
      <alignment horizontal="center" wrapText="1"/>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33" xfId="0" applyFont="1" applyFill="1" applyBorder="1" applyAlignment="1">
      <alignment horizontal="left" vertical="top" wrapText="1"/>
    </xf>
    <xf numFmtId="0" fontId="19" fillId="0" borderId="17" xfId="0" applyFont="1" applyFill="1" applyBorder="1" applyAlignment="1">
      <alignment wrapText="1"/>
    </xf>
    <xf numFmtId="0" fontId="2" fillId="0" borderId="3" xfId="0" applyFont="1" applyBorder="1" applyAlignment="1">
      <alignment/>
    </xf>
    <xf numFmtId="0" fontId="0" fillId="0" borderId="45" xfId="0" applyBorder="1" applyAlignment="1">
      <alignment/>
    </xf>
    <xf numFmtId="0" fontId="0" fillId="0" borderId="51" xfId="0" applyBorder="1" applyAlignment="1">
      <alignment/>
    </xf>
    <xf numFmtId="0" fontId="2" fillId="0" borderId="3" xfId="0" applyFont="1" applyBorder="1" applyAlignment="1">
      <alignment wrapText="1"/>
    </xf>
    <xf numFmtId="0" fontId="19" fillId="0" borderId="52" xfId="0" applyFont="1" applyFill="1" applyBorder="1" applyAlignment="1">
      <alignment wrapText="1"/>
    </xf>
    <xf numFmtId="0" fontId="0" fillId="2" borderId="9" xfId="0" applyFill="1" applyBorder="1" applyAlignment="1" applyProtection="1">
      <alignment/>
      <protection/>
    </xf>
    <xf numFmtId="0" fontId="0" fillId="2" borderId="12" xfId="0" applyFill="1" applyBorder="1" applyAlignment="1" applyProtection="1">
      <alignment/>
      <protection/>
    </xf>
    <xf numFmtId="0" fontId="0" fillId="2" borderId="14" xfId="0" applyFill="1" applyBorder="1" applyAlignment="1" applyProtection="1">
      <alignment/>
      <protection/>
    </xf>
    <xf numFmtId="0" fontId="0" fillId="0" borderId="0" xfId="0" applyAlignment="1" applyProtection="1">
      <alignment/>
      <protection/>
    </xf>
    <xf numFmtId="0" fontId="0" fillId="2" borderId="11" xfId="0" applyFill="1" applyBorder="1" applyAlignment="1" applyProtection="1">
      <alignment/>
      <protection/>
    </xf>
    <xf numFmtId="0" fontId="0" fillId="2" borderId="13" xfId="0" applyFill="1" applyBorder="1" applyAlignment="1" applyProtection="1">
      <alignment/>
      <protection/>
    </xf>
    <xf numFmtId="0" fontId="23" fillId="2" borderId="13" xfId="0" applyFont="1" applyFill="1" applyBorder="1" applyAlignment="1" applyProtection="1">
      <alignment/>
      <protection/>
    </xf>
    <xf numFmtId="0" fontId="5" fillId="2" borderId="13" xfId="0" applyFont="1" applyFill="1" applyBorder="1" applyAlignment="1" applyProtection="1">
      <alignment horizontal="center" wrapText="1"/>
      <protection/>
    </xf>
    <xf numFmtId="173" fontId="6" fillId="2" borderId="13" xfId="0" applyNumberFormat="1" applyFont="1" applyFill="1" applyBorder="1" applyAlignment="1" applyProtection="1">
      <alignment/>
      <protection/>
    </xf>
    <xf numFmtId="173" fontId="5" fillId="2" borderId="13" xfId="0" applyNumberFormat="1" applyFont="1" applyFill="1" applyBorder="1" applyAlignment="1" applyProtection="1">
      <alignment/>
      <protection/>
    </xf>
    <xf numFmtId="0" fontId="0" fillId="2" borderId="16" xfId="0" applyFill="1" applyBorder="1" applyAlignment="1" applyProtection="1">
      <alignment/>
      <protection/>
    </xf>
    <xf numFmtId="0" fontId="0" fillId="2" borderId="10" xfId="0" applyFill="1" applyBorder="1" applyAlignment="1" applyProtection="1">
      <alignment/>
      <protection/>
    </xf>
    <xf numFmtId="170" fontId="12" fillId="6" borderId="17" xfId="0" applyNumberFormat="1" applyFont="1" applyFill="1" applyBorder="1" applyAlignment="1" applyProtection="1">
      <alignment horizontal="left"/>
      <protection/>
    </xf>
    <xf numFmtId="0" fontId="0" fillId="2" borderId="0" xfId="0" applyFill="1" applyBorder="1" applyAlignment="1" applyProtection="1">
      <alignment/>
      <protection/>
    </xf>
    <xf numFmtId="0" fontId="12" fillId="6" borderId="17" xfId="0" applyFont="1" applyFill="1" applyBorder="1" applyAlignment="1" applyProtection="1">
      <alignment/>
      <protection/>
    </xf>
    <xf numFmtId="177" fontId="12" fillId="0" borderId="17" xfId="0" applyNumberFormat="1" applyFont="1" applyBorder="1" applyAlignment="1" applyProtection="1">
      <alignment horizontal="left"/>
      <protection/>
    </xf>
    <xf numFmtId="0" fontId="23" fillId="3" borderId="33" xfId="0" applyFont="1" applyFill="1" applyBorder="1" applyAlignment="1" applyProtection="1">
      <alignment/>
      <protection/>
    </xf>
    <xf numFmtId="0" fontId="23" fillId="3" borderId="10" xfId="0" applyFont="1" applyFill="1" applyBorder="1" applyAlignment="1" applyProtection="1">
      <alignment/>
      <protection/>
    </xf>
    <xf numFmtId="0" fontId="23" fillId="3" borderId="26" xfId="0" applyFont="1" applyFill="1" applyBorder="1" applyAlignment="1" applyProtection="1">
      <alignment/>
      <protection/>
    </xf>
    <xf numFmtId="0" fontId="5" fillId="5" borderId="53" xfId="0" applyFont="1" applyFill="1" applyBorder="1" applyAlignment="1" applyProtection="1">
      <alignment/>
      <protection/>
    </xf>
    <xf numFmtId="0" fontId="5" fillId="5" borderId="49" xfId="0" applyFont="1" applyFill="1" applyBorder="1" applyAlignment="1" applyProtection="1">
      <alignment/>
      <protection/>
    </xf>
    <xf numFmtId="0" fontId="5" fillId="5" borderId="21" xfId="0" applyFont="1" applyFill="1" applyBorder="1" applyAlignment="1" applyProtection="1">
      <alignment/>
      <protection/>
    </xf>
    <xf numFmtId="0" fontId="5" fillId="5" borderId="17" xfId="0" applyFont="1" applyFill="1" applyBorder="1" applyAlignment="1" applyProtection="1">
      <alignment/>
      <protection/>
    </xf>
    <xf numFmtId="0" fontId="5" fillId="4" borderId="10" xfId="0" applyFont="1" applyFill="1" applyBorder="1" applyAlignment="1" applyProtection="1">
      <alignment wrapText="1"/>
      <protection/>
    </xf>
    <xf numFmtId="0" fontId="5" fillId="10" borderId="54" xfId="0" applyFont="1" applyFill="1" applyBorder="1" applyAlignment="1" applyProtection="1">
      <alignment wrapText="1"/>
      <protection/>
    </xf>
    <xf numFmtId="0" fontId="5" fillId="10" borderId="55" xfId="0" applyFont="1" applyFill="1" applyBorder="1" applyAlignment="1" applyProtection="1">
      <alignment wrapText="1"/>
      <protection/>
    </xf>
    <xf numFmtId="0" fontId="5" fillId="4" borderId="11" xfId="0" applyFont="1" applyFill="1" applyBorder="1" applyAlignment="1" applyProtection="1">
      <alignment horizontal="center" wrapText="1"/>
      <protection/>
    </xf>
    <xf numFmtId="173" fontId="5" fillId="5" borderId="19" xfId="0" applyNumberFormat="1" applyFont="1" applyFill="1" applyBorder="1" applyAlignment="1" applyProtection="1">
      <alignment/>
      <protection/>
    </xf>
    <xf numFmtId="0" fontId="0" fillId="2" borderId="15" xfId="0" applyFill="1" applyBorder="1" applyAlignment="1" applyProtection="1">
      <alignment/>
      <protection/>
    </xf>
    <xf numFmtId="0" fontId="5" fillId="5" borderId="18" xfId="0" applyFont="1" applyFill="1" applyBorder="1" applyAlignment="1" applyProtection="1">
      <alignment/>
      <protection/>
    </xf>
    <xf numFmtId="0" fontId="5" fillId="10" borderId="56" xfId="0" applyFont="1" applyFill="1" applyBorder="1" applyAlignment="1" applyProtection="1">
      <alignment wrapText="1"/>
      <protection/>
    </xf>
    <xf numFmtId="0" fontId="5" fillId="10" borderId="57" xfId="0" applyFont="1" applyFill="1" applyBorder="1" applyAlignment="1" applyProtection="1">
      <alignment wrapText="1"/>
      <protection/>
    </xf>
    <xf numFmtId="173" fontId="5" fillId="5" borderId="37" xfId="0" applyNumberFormat="1" applyFont="1" applyFill="1" applyBorder="1" applyAlignment="1" applyProtection="1">
      <alignment/>
      <protection/>
    </xf>
    <xf numFmtId="0" fontId="19" fillId="2" borderId="58" xfId="0" applyFont="1" applyFill="1" applyBorder="1" applyAlignment="1" applyProtection="1">
      <alignment wrapText="1"/>
      <protection locked="0"/>
    </xf>
    <xf numFmtId="0" fontId="19" fillId="2" borderId="59" xfId="0" applyFont="1" applyFill="1" applyBorder="1" applyAlignment="1" applyProtection="1">
      <alignment wrapText="1"/>
      <protection locked="0"/>
    </xf>
    <xf numFmtId="0" fontId="19" fillId="2" borderId="60" xfId="0" applyFont="1" applyFill="1" applyBorder="1" applyAlignment="1" applyProtection="1">
      <alignment wrapText="1"/>
      <protection locked="0"/>
    </xf>
    <xf numFmtId="0" fontId="19" fillId="2" borderId="16" xfId="0" applyFont="1" applyFill="1" applyBorder="1" applyAlignment="1" applyProtection="1">
      <alignment wrapText="1"/>
      <protection locked="0"/>
    </xf>
    <xf numFmtId="0" fontId="19" fillId="2" borderId="10" xfId="0" applyFont="1" applyFill="1" applyBorder="1" applyAlignment="1" applyProtection="1">
      <alignment wrapText="1"/>
      <protection locked="0"/>
    </xf>
    <xf numFmtId="0" fontId="19" fillId="2" borderId="61" xfId="0" applyFont="1" applyFill="1" applyBorder="1" applyAlignment="1" applyProtection="1">
      <alignment wrapText="1"/>
      <protection locked="0"/>
    </xf>
    <xf numFmtId="0" fontId="19" fillId="2" borderId="0" xfId="0" applyFont="1" applyFill="1" applyBorder="1" applyAlignment="1" applyProtection="1">
      <alignment wrapText="1"/>
      <protection locked="0"/>
    </xf>
    <xf numFmtId="0" fontId="19" fillId="2" borderId="13" xfId="0" applyFont="1" applyFill="1" applyBorder="1" applyAlignment="1" applyProtection="1">
      <alignment wrapText="1"/>
      <protection locked="0"/>
    </xf>
    <xf numFmtId="0" fontId="19" fillId="2" borderId="13" xfId="0" applyFont="1" applyFill="1" applyBorder="1" applyAlignment="1" applyProtection="1">
      <alignment vertical="center" wrapText="1"/>
      <protection locked="0"/>
    </xf>
    <xf numFmtId="0" fontId="19" fillId="2" borderId="13" xfId="0" applyFont="1" applyFill="1" applyBorder="1" applyAlignment="1" applyProtection="1">
      <alignment horizontal="left" vertical="center" wrapText="1"/>
      <protection locked="0"/>
    </xf>
    <xf numFmtId="0" fontId="19" fillId="2" borderId="16" xfId="0" applyFont="1" applyFill="1" applyBorder="1" applyAlignment="1" applyProtection="1">
      <alignment vertical="center" wrapText="1"/>
      <protection locked="0"/>
    </xf>
    <xf numFmtId="0" fontId="19" fillId="2" borderId="26" xfId="0" applyFont="1" applyFill="1" applyBorder="1" applyAlignment="1" applyProtection="1">
      <alignment wrapText="1"/>
      <protection locked="0"/>
    </xf>
    <xf numFmtId="0" fontId="19" fillId="2" borderId="62" xfId="0" applyFont="1" applyFill="1" applyBorder="1" applyAlignment="1" applyProtection="1">
      <alignment wrapText="1"/>
      <protection locked="0"/>
    </xf>
    <xf numFmtId="0" fontId="19" fillId="2" borderId="63" xfId="0" applyFont="1" applyFill="1" applyBorder="1" applyAlignment="1" applyProtection="1">
      <alignment wrapText="1"/>
      <protection locked="0"/>
    </xf>
    <xf numFmtId="0" fontId="19" fillId="2" borderId="26" xfId="0" applyFont="1" applyFill="1" applyBorder="1" applyAlignment="1" applyProtection="1">
      <alignment wrapText="1"/>
      <protection locked="0"/>
    </xf>
    <xf numFmtId="0" fontId="19" fillId="2" borderId="16" xfId="0" applyFont="1" applyFill="1" applyBorder="1" applyAlignment="1" applyProtection="1">
      <alignment horizontal="right" wrapText="1"/>
      <protection locked="0"/>
    </xf>
    <xf numFmtId="0" fontId="19" fillId="2" borderId="11" xfId="0" applyFont="1" applyFill="1" applyBorder="1" applyAlignment="1" applyProtection="1">
      <alignment horizontal="right" wrapText="1"/>
      <protection locked="0"/>
    </xf>
    <xf numFmtId="0" fontId="19" fillId="2" borderId="64" xfId="0" applyFont="1" applyFill="1" applyBorder="1" applyAlignment="1" applyProtection="1">
      <alignment horizontal="right" wrapText="1"/>
      <protection locked="0"/>
    </xf>
    <xf numFmtId="0" fontId="19" fillId="2" borderId="62" xfId="0" applyFont="1" applyFill="1" applyBorder="1" applyAlignment="1" applyProtection="1">
      <alignment horizontal="right" wrapText="1"/>
      <protection locked="0"/>
    </xf>
    <xf numFmtId="0" fontId="19" fillId="2" borderId="13" xfId="0" applyFont="1" applyFill="1" applyBorder="1" applyAlignment="1" applyProtection="1">
      <alignment horizontal="right" wrapText="1"/>
      <protection locked="0"/>
    </xf>
    <xf numFmtId="0" fontId="19" fillId="2" borderId="11" xfId="0" applyFont="1" applyFill="1" applyBorder="1" applyAlignment="1" applyProtection="1">
      <alignment wrapText="1"/>
      <protection locked="0"/>
    </xf>
    <xf numFmtId="0" fontId="19" fillId="2" borderId="64" xfId="0" applyFont="1" applyFill="1" applyBorder="1" applyAlignment="1" applyProtection="1">
      <alignment wrapText="1"/>
      <protection locked="0"/>
    </xf>
    <xf numFmtId="0" fontId="19" fillId="2" borderId="20" xfId="0" applyFont="1" applyFill="1" applyBorder="1" applyAlignment="1" applyProtection="1">
      <alignment wrapText="1"/>
      <protection locked="0"/>
    </xf>
    <xf numFmtId="0" fontId="19" fillId="2" borderId="1" xfId="0" applyFont="1" applyFill="1" applyBorder="1" applyAlignment="1" applyProtection="1">
      <alignment wrapText="1"/>
      <protection locked="0"/>
    </xf>
    <xf numFmtId="0" fontId="19" fillId="2" borderId="65" xfId="0" applyFont="1" applyFill="1" applyBorder="1" applyAlignment="1" applyProtection="1">
      <alignment wrapText="1"/>
      <protection locked="0"/>
    </xf>
    <xf numFmtId="0" fontId="19" fillId="2" borderId="66" xfId="0" applyFont="1" applyFill="1" applyBorder="1" applyAlignment="1" applyProtection="1">
      <alignment wrapText="1"/>
      <protection locked="0"/>
    </xf>
    <xf numFmtId="0" fontId="19" fillId="2" borderId="2" xfId="0" applyFont="1" applyFill="1" applyBorder="1" applyAlignment="1" applyProtection="1">
      <alignment wrapText="1"/>
      <protection locked="0"/>
    </xf>
    <xf numFmtId="0" fontId="19" fillId="0" borderId="7" xfId="0" applyFont="1" applyFill="1" applyBorder="1" applyAlignment="1" applyProtection="1">
      <alignment wrapText="1"/>
      <protection locked="0"/>
    </xf>
    <xf numFmtId="0" fontId="19" fillId="0" borderId="8" xfId="0" applyFont="1" applyFill="1" applyBorder="1" applyAlignment="1" applyProtection="1">
      <alignment wrapText="1"/>
      <protection locked="0"/>
    </xf>
    <xf numFmtId="0" fontId="25" fillId="0" borderId="8" xfId="0" applyFont="1" applyBorder="1" applyAlignment="1">
      <alignment horizontal="left" wrapText="1" indent="2"/>
    </xf>
    <xf numFmtId="0" fontId="25" fillId="0" borderId="7" xfId="0" applyFont="1" applyBorder="1" applyAlignment="1">
      <alignment horizontal="left" wrapText="1"/>
    </xf>
    <xf numFmtId="0" fontId="25" fillId="0" borderId="50" xfId="0" applyFont="1" applyFill="1" applyBorder="1" applyAlignment="1">
      <alignment wrapText="1"/>
    </xf>
    <xf numFmtId="0" fontId="25" fillId="9" borderId="5" xfId="0" applyFont="1" applyFill="1" applyBorder="1" applyAlignment="1">
      <alignment wrapText="1"/>
    </xf>
    <xf numFmtId="0" fontId="19" fillId="9" borderId="58" xfId="0" applyFont="1" applyFill="1" applyBorder="1" applyAlignment="1">
      <alignment wrapText="1"/>
    </xf>
    <xf numFmtId="14" fontId="19" fillId="2" borderId="58" xfId="0" applyNumberFormat="1" applyFont="1" applyFill="1" applyBorder="1" applyAlignment="1" applyProtection="1">
      <alignment wrapText="1"/>
      <protection locked="0"/>
    </xf>
    <xf numFmtId="0" fontId="25" fillId="0" borderId="34" xfId="0" applyFont="1" applyBorder="1" applyAlignment="1">
      <alignment wrapText="1"/>
    </xf>
    <xf numFmtId="14" fontId="19" fillId="2" borderId="67" xfId="0" applyNumberFormat="1" applyFont="1" applyFill="1" applyBorder="1" applyAlignment="1" applyProtection="1">
      <alignment wrapText="1"/>
      <protection locked="0"/>
    </xf>
    <xf numFmtId="0" fontId="19" fillId="2" borderId="1" xfId="0" applyFont="1" applyFill="1" applyBorder="1" applyAlignment="1" applyProtection="1">
      <alignment/>
      <protection locked="0"/>
    </xf>
    <xf numFmtId="0" fontId="19" fillId="2" borderId="20" xfId="0" applyFont="1" applyFill="1" applyBorder="1" applyAlignment="1" applyProtection="1">
      <alignment/>
      <protection locked="0"/>
    </xf>
    <xf numFmtId="0" fontId="19" fillId="0" borderId="8" xfId="0" applyFont="1" applyFill="1" applyBorder="1" applyAlignment="1">
      <alignment wrapText="1"/>
    </xf>
    <xf numFmtId="0" fontId="19" fillId="2" borderId="2" xfId="0" applyFont="1" applyFill="1" applyBorder="1" applyAlignment="1" applyProtection="1">
      <alignment horizontal="left"/>
      <protection locked="0"/>
    </xf>
    <xf numFmtId="0" fontId="19" fillId="2" borderId="62" xfId="0" applyFont="1" applyFill="1" applyBorder="1" applyAlignment="1" applyProtection="1">
      <alignment horizontal="left" wrapText="1"/>
      <protection locked="0"/>
    </xf>
    <xf numFmtId="0" fontId="19" fillId="2" borderId="13" xfId="0" applyFont="1" applyFill="1" applyBorder="1" applyAlignment="1" applyProtection="1">
      <alignment horizontal="left" wrapText="1"/>
      <protection locked="0"/>
    </xf>
    <xf numFmtId="0" fontId="19" fillId="2" borderId="16" xfId="0" applyFont="1" applyFill="1" applyBorder="1" applyAlignment="1" applyProtection="1">
      <alignment horizontal="left" wrapText="1"/>
      <protection locked="0"/>
    </xf>
    <xf numFmtId="0" fontId="16" fillId="3" borderId="12" xfId="0" applyFont="1" applyFill="1" applyBorder="1" applyAlignment="1" applyProtection="1">
      <alignment horizontal="center" wrapText="1"/>
      <protection/>
    </xf>
    <xf numFmtId="0" fontId="16" fillId="3" borderId="0" xfId="0" applyFont="1" applyFill="1" applyBorder="1" applyAlignment="1" applyProtection="1">
      <alignment horizontal="center" wrapText="1"/>
      <protection/>
    </xf>
    <xf numFmtId="0" fontId="16" fillId="3" borderId="14" xfId="0" applyFont="1" applyFill="1" applyBorder="1" applyAlignment="1" applyProtection="1">
      <alignment horizontal="center" wrapText="1"/>
      <protection/>
    </xf>
    <xf numFmtId="0" fontId="16" fillId="3" borderId="15" xfId="0" applyFont="1" applyFill="1" applyBorder="1" applyAlignment="1" applyProtection="1">
      <alignment horizontal="center" wrapText="1"/>
      <protection/>
    </xf>
    <xf numFmtId="0" fontId="16" fillId="3" borderId="9" xfId="0" applyFont="1" applyFill="1" applyBorder="1" applyAlignment="1" applyProtection="1">
      <alignment horizontal="center" wrapText="1"/>
      <protection/>
    </xf>
    <xf numFmtId="0" fontId="16" fillId="3" borderId="10" xfId="0" applyFont="1" applyFill="1" applyBorder="1" applyAlignment="1" applyProtection="1">
      <alignment horizontal="center" wrapText="1"/>
      <protection/>
    </xf>
    <xf numFmtId="0" fontId="22" fillId="3" borderId="12" xfId="0" applyFont="1" applyFill="1" applyBorder="1" applyAlignment="1" applyProtection="1">
      <alignment horizontal="center" wrapText="1"/>
      <protection/>
    </xf>
    <xf numFmtId="0" fontId="22" fillId="3" borderId="0" xfId="0" applyFont="1" applyFill="1" applyBorder="1" applyAlignment="1" applyProtection="1">
      <alignment horizontal="center" wrapText="1"/>
      <protection/>
    </xf>
    <xf numFmtId="0" fontId="0" fillId="0" borderId="1" xfId="0" applyBorder="1" applyAlignment="1">
      <alignment vertical="center" wrapText="1"/>
    </xf>
    <xf numFmtId="0" fontId="0" fillId="0" borderId="1" xfId="0" applyBorder="1" applyAlignment="1">
      <alignment horizontal="left" wrapText="1"/>
    </xf>
    <xf numFmtId="0" fontId="18" fillId="0" borderId="33" xfId="0" applyFont="1" applyBorder="1" applyAlignment="1" applyProtection="1">
      <alignment/>
      <protection locked="0"/>
    </xf>
    <xf numFmtId="0" fontId="18" fillId="0" borderId="26" xfId="0" applyFont="1" applyBorder="1" applyAlignment="1" applyProtection="1">
      <alignment/>
      <protection locked="0"/>
    </xf>
    <xf numFmtId="0" fontId="0" fillId="0" borderId="0" xfId="0" applyBorder="1" applyAlignment="1">
      <alignment horizontal="center" wrapText="1"/>
    </xf>
    <xf numFmtId="0" fontId="0" fillId="0" borderId="13" xfId="0" applyBorder="1" applyAlignment="1">
      <alignment horizontal="center" wrapText="1"/>
    </xf>
    <xf numFmtId="0" fontId="16" fillId="3" borderId="12" xfId="0" applyFont="1" applyFill="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5" xfId="0" applyBorder="1" applyAlignment="1">
      <alignment horizontal="center" wrapText="1"/>
    </xf>
    <xf numFmtId="0" fontId="0" fillId="0" borderId="16" xfId="0" applyBorder="1" applyAlignment="1">
      <alignment horizontal="center" wrapText="1"/>
    </xf>
    <xf numFmtId="0" fontId="6" fillId="0" borderId="38" xfId="0" applyFont="1" applyFill="1" applyBorder="1" applyAlignment="1" applyProtection="1">
      <alignment/>
      <protection locked="0"/>
    </xf>
    <xf numFmtId="0" fontId="1" fillId="0" borderId="33" xfId="0" applyFont="1" applyBorder="1" applyAlignment="1" applyProtection="1">
      <alignment/>
      <protection locked="0"/>
    </xf>
    <xf numFmtId="0" fontId="1" fillId="0" borderId="26" xfId="0" applyFont="1" applyBorder="1" applyAlignment="1" applyProtection="1">
      <alignment/>
      <protection locked="0"/>
    </xf>
    <xf numFmtId="0" fontId="0" fillId="0" borderId="10" xfId="0" applyBorder="1" applyAlignment="1">
      <alignment horizontal="center" wrapText="1"/>
    </xf>
    <xf numFmtId="0" fontId="0" fillId="0" borderId="11" xfId="0" applyBorder="1" applyAlignment="1">
      <alignment horizontal="center" wrapText="1"/>
    </xf>
    <xf numFmtId="0" fontId="4" fillId="2" borderId="10" xfId="0" applyFont="1" applyFill="1" applyBorder="1" applyAlignment="1">
      <alignment/>
    </xf>
    <xf numFmtId="0" fontId="11" fillId="3" borderId="9" xfId="0" applyFont="1" applyFill="1" applyBorder="1" applyAlignment="1">
      <alignment wrapText="1"/>
    </xf>
    <xf numFmtId="0" fontId="23" fillId="0" borderId="10" xfId="0" applyFont="1" applyBorder="1" applyAlignment="1">
      <alignment/>
    </xf>
    <xf numFmtId="0" fontId="12" fillId="0" borderId="38" xfId="0" applyFont="1" applyBorder="1" applyAlignment="1">
      <alignment/>
    </xf>
    <xf numFmtId="0" fontId="0" fillId="0" borderId="26" xfId="0" applyBorder="1" applyAlignment="1">
      <alignment/>
    </xf>
    <xf numFmtId="0" fontId="0" fillId="0" borderId="10" xfId="0" applyBorder="1" applyAlignment="1">
      <alignment/>
    </xf>
    <xf numFmtId="0" fontId="0" fillId="0" borderId="33" xfId="0" applyBorder="1" applyAlignment="1">
      <alignment/>
    </xf>
    <xf numFmtId="0" fontId="4" fillId="2" borderId="10" xfId="0" applyFont="1" applyFill="1" applyBorder="1" applyAlignment="1" applyProtection="1">
      <alignment/>
      <protection/>
    </xf>
    <xf numFmtId="0" fontId="11" fillId="3" borderId="38" xfId="0" applyFont="1" applyFill="1" applyBorder="1" applyAlignment="1" applyProtection="1">
      <alignment wrapText="1"/>
      <protection/>
    </xf>
    <xf numFmtId="0" fontId="0" fillId="0" borderId="33" xfId="0" applyBorder="1" applyAlignment="1" applyProtection="1">
      <alignment/>
      <protection/>
    </xf>
    <xf numFmtId="0" fontId="12" fillId="0" borderId="38" xfId="0" applyFont="1" applyBorder="1" applyAlignment="1" applyProtection="1">
      <alignment/>
      <protection/>
    </xf>
    <xf numFmtId="0" fontId="0" fillId="0" borderId="26" xfId="0" applyBorder="1" applyAlignment="1" applyProtection="1">
      <alignment/>
      <protection/>
    </xf>
    <xf numFmtId="0" fontId="35" fillId="0" borderId="38" xfId="0" applyFont="1" applyBorder="1" applyAlignment="1">
      <alignment horizontal="center" wrapText="1"/>
    </xf>
    <xf numFmtId="0" fontId="35" fillId="0" borderId="26" xfId="0" applyFont="1" applyBorder="1" applyAlignment="1">
      <alignment horizontal="center" wrapText="1"/>
    </xf>
    <xf numFmtId="0" fontId="33" fillId="0" borderId="38" xfId="0" applyFont="1" applyBorder="1" applyAlignment="1">
      <alignment horizontal="center"/>
    </xf>
    <xf numFmtId="0" fontId="33" fillId="0" borderId="26" xfId="0" applyFont="1" applyBorder="1" applyAlignment="1">
      <alignment horizontal="center"/>
    </xf>
    <xf numFmtId="0" fontId="34" fillId="0" borderId="38" xfId="0" applyFont="1" applyBorder="1" applyAlignment="1">
      <alignment horizontal="center"/>
    </xf>
    <xf numFmtId="0" fontId="34" fillId="0" borderId="26" xfId="0" applyFont="1" applyBorder="1" applyAlignment="1">
      <alignment horizontal="center"/>
    </xf>
    <xf numFmtId="0" fontId="2" fillId="0" borderId="38" xfId="0" applyFont="1" applyBorder="1" applyAlignment="1">
      <alignment horizontal="center"/>
    </xf>
    <xf numFmtId="0" fontId="2" fillId="0" borderId="26" xfId="0" applyFont="1" applyBorder="1" applyAlignment="1">
      <alignment horizontal="center"/>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6" xfId="0" applyFont="1" applyBorder="1" applyAlignment="1">
      <alignment horizontal="center" vertical="center" wrapText="1"/>
    </xf>
    <xf numFmtId="0" fontId="33" fillId="0" borderId="33" xfId="0" applyFont="1" applyBorder="1" applyAlignment="1">
      <alignment horizontal="center"/>
    </xf>
    <xf numFmtId="0" fontId="34" fillId="0" borderId="33" xfId="0" applyFont="1" applyBorder="1" applyAlignment="1">
      <alignment horizontal="center"/>
    </xf>
    <xf numFmtId="0" fontId="2" fillId="0" borderId="33" xfId="0" applyFont="1" applyBorder="1" applyAlignment="1">
      <alignment horizontal="center"/>
    </xf>
    <xf numFmtId="0" fontId="20" fillId="9" borderId="38" xfId="0" applyFont="1" applyFill="1" applyBorder="1" applyAlignment="1">
      <alignment horizontal="center" wrapText="1"/>
    </xf>
    <xf numFmtId="0" fontId="20" fillId="9" borderId="26" xfId="0" applyFont="1" applyFill="1" applyBorder="1" applyAlignment="1">
      <alignment horizontal="center" wrapText="1"/>
    </xf>
    <xf numFmtId="0" fontId="20" fillId="9" borderId="33" xfId="0" applyFont="1" applyFill="1" applyBorder="1" applyAlignment="1">
      <alignment horizontal="center" wrapText="1"/>
    </xf>
    <xf numFmtId="0" fontId="20" fillId="9" borderId="9" xfId="0" applyFont="1" applyFill="1" applyBorder="1" applyAlignment="1">
      <alignment horizontal="center" wrapText="1"/>
    </xf>
    <xf numFmtId="0" fontId="20" fillId="9" borderId="11" xfId="0" applyFont="1" applyFill="1" applyBorder="1" applyAlignment="1">
      <alignment horizontal="center" wrapText="1"/>
    </xf>
    <xf numFmtId="0" fontId="19" fillId="2" borderId="15" xfId="0" applyFont="1" applyFill="1" applyBorder="1" applyAlignment="1" applyProtection="1">
      <alignment horizontal="left" wrapText="1"/>
      <protection locked="0"/>
    </xf>
    <xf numFmtId="0" fontId="19" fillId="2" borderId="16" xfId="0" applyFont="1" applyFill="1" applyBorder="1" applyAlignment="1" applyProtection="1">
      <alignment horizontal="left" wrapText="1"/>
      <protection locked="0"/>
    </xf>
    <xf numFmtId="0" fontId="19" fillId="0" borderId="38" xfId="0" applyFont="1" applyFill="1" applyBorder="1" applyAlignment="1">
      <alignment horizontal="left" wrapText="1"/>
    </xf>
    <xf numFmtId="0" fontId="19" fillId="0" borderId="33" xfId="0" applyFont="1" applyFill="1" applyBorder="1" applyAlignment="1">
      <alignment horizontal="left" wrapText="1"/>
    </xf>
    <xf numFmtId="0" fontId="35" fillId="9" borderId="38" xfId="0" applyFont="1" applyFill="1" applyBorder="1" applyAlignment="1">
      <alignment horizontal="left" vertical="top" wrapText="1"/>
    </xf>
    <xf numFmtId="0" fontId="35" fillId="9" borderId="26" xfId="0" applyFont="1" applyFill="1" applyBorder="1" applyAlignment="1">
      <alignment horizontal="left" vertical="top" wrapText="1"/>
    </xf>
    <xf numFmtId="0" fontId="19" fillId="0" borderId="26" xfId="0" applyFont="1" applyFill="1" applyBorder="1" applyAlignment="1">
      <alignment horizontal="left" wrapText="1"/>
    </xf>
    <xf numFmtId="0" fontId="0" fillId="0" borderId="0" xfId="0" applyBorder="1" applyAlignment="1">
      <alignment horizontal="left" wrapText="1"/>
    </xf>
    <xf numFmtId="0" fontId="24" fillId="11" borderId="38" xfId="0" applyFont="1" applyFill="1" applyBorder="1" applyAlignment="1">
      <alignment horizontal="center" wrapText="1"/>
    </xf>
    <xf numFmtId="0" fontId="24" fillId="11" borderId="33" xfId="0" applyFont="1" applyFill="1" applyBorder="1" applyAlignment="1">
      <alignment horizontal="center" wrapText="1"/>
    </xf>
    <xf numFmtId="0" fontId="19" fillId="2" borderId="3" xfId="0" applyFont="1" applyFill="1" applyBorder="1" applyAlignment="1" applyProtection="1">
      <alignment horizontal="center" wrapText="1"/>
      <protection locked="0"/>
    </xf>
    <xf numFmtId="0" fontId="19" fillId="2" borderId="51" xfId="0" applyFont="1" applyFill="1" applyBorder="1" applyAlignment="1" applyProtection="1">
      <alignment horizontal="center" wrapText="1"/>
      <protection locked="0"/>
    </xf>
    <xf numFmtId="0" fontId="19" fillId="19" borderId="1" xfId="0" applyFont="1" applyFill="1" applyBorder="1" applyAlignment="1">
      <alignment wrapText="1"/>
    </xf>
    <xf numFmtId="0" fontId="19" fillId="19" borderId="59" xfId="0" applyFont="1" applyFill="1" applyBorder="1" applyAlignment="1">
      <alignment wrapText="1"/>
    </xf>
    <xf numFmtId="0" fontId="19" fillId="19" borderId="2" xfId="0" applyFont="1" applyFill="1" applyBorder="1" applyAlignment="1">
      <alignment wrapText="1"/>
    </xf>
    <xf numFmtId="0" fontId="19" fillId="19" borderId="60" xfId="0" applyFont="1" applyFill="1" applyBorder="1" applyAlignment="1">
      <alignment wrapText="1"/>
    </xf>
    <xf numFmtId="0" fontId="2" fillId="0" borderId="9"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2" fillId="0" borderId="42" xfId="0" applyFont="1" applyBorder="1" applyAlignment="1">
      <alignment wrapText="1"/>
    </xf>
    <xf numFmtId="0" fontId="0" fillId="0" borderId="45" xfId="0" applyFont="1" applyBorder="1" applyAlignment="1">
      <alignment wrapText="1"/>
    </xf>
    <xf numFmtId="0" fontId="0" fillId="0" borderId="62" xfId="0" applyFont="1" applyBorder="1" applyAlignment="1">
      <alignment wrapText="1"/>
    </xf>
    <xf numFmtId="0" fontId="24" fillId="11" borderId="10" xfId="0" applyFont="1" applyFill="1" applyBorder="1" applyAlignment="1">
      <alignment horizontal="center" wrapText="1"/>
    </xf>
    <xf numFmtId="0" fontId="2"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19" fillId="19" borderId="20" xfId="0" applyFont="1" applyFill="1" applyBorder="1" applyAlignment="1">
      <alignment wrapText="1"/>
    </xf>
    <xf numFmtId="0" fontId="19" fillId="19" borderId="58" xfId="0" applyFont="1" applyFill="1" applyBorder="1" applyAlignment="1">
      <alignment wrapText="1"/>
    </xf>
    <xf numFmtId="0" fontId="30" fillId="0" borderId="0" xfId="0" applyFont="1" applyFill="1" applyBorder="1" applyAlignment="1">
      <alignment horizontal="left"/>
    </xf>
    <xf numFmtId="0" fontId="2" fillId="9" borderId="38" xfId="0" applyFont="1" applyFill="1" applyBorder="1" applyAlignment="1">
      <alignment horizontal="center" wrapText="1"/>
    </xf>
    <xf numFmtId="0" fontId="2" fillId="9" borderId="33" xfId="0" applyFont="1" applyFill="1" applyBorder="1" applyAlignment="1">
      <alignment horizontal="center" wrapText="1"/>
    </xf>
    <xf numFmtId="0" fontId="2" fillId="9" borderId="2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ont>
        <b/>
        <i val="0"/>
      </font>
      <fill>
        <patternFill>
          <bgColor rgb="FFCCFFCC"/>
        </patternFill>
      </fill>
      <border/>
    </dxf>
    <dxf>
      <fill>
        <patternFill>
          <bgColor rgb="FFFF99CC"/>
        </patternFill>
      </fill>
      <border/>
    </dxf>
    <dxf>
      <fill>
        <patternFill patternType="lightUp">
          <bgColor indexed="65"/>
        </patternFill>
      </fill>
      <border/>
    </dxf>
    <dxf>
      <fill>
        <patternFill>
          <bgColor rgb="FFFFFF99"/>
        </patternFill>
      </fill>
      <border/>
    </dxf>
    <dxf>
      <fill>
        <patternFill patternType="lightUp">
          <bgColor indexed="65"/>
        </patternFill>
      </fill>
      <border>
        <bottom>
          <color rgb="FF000000"/>
        </bottom>
      </border>
    </dxf>
    <dxf>
      <fill>
        <patternFill>
          <bgColor rgb="FFFFFF99"/>
        </patternFill>
      </fill>
      <border>
        <bottom style="thin">
          <color rgb="FF000000"/>
        </bottom>
      </border>
    </dxf>
    <dxf>
      <fill>
        <patternFill patternType="lightUp"/>
      </fill>
      <border>
        <left>
          <color rgb="FF000000"/>
        </left>
        <right>
          <color rgb="FF000000"/>
        </right>
        <top>
          <color rgb="FF000000"/>
        </top>
        <bottom>
          <color rgb="FF000000"/>
        </bottom>
      </border>
    </dxf>
    <dxf>
      <fill>
        <patternFill patternType="none">
          <bgColor indexed="65"/>
        </patternFill>
      </fill>
      <border/>
    </dxf>
    <dxf>
      <fill>
        <patternFill patternType="lightUp"/>
      </fill>
      <border/>
    </dxf>
    <dxf>
      <fill>
        <patternFill>
          <bgColor rgb="FFFF00FF"/>
        </patternFill>
      </fill>
      <border/>
    </dxf>
    <dxf>
      <fill>
        <patternFill patternType="lightUp">
          <bgColor indexed="65"/>
        </patternFill>
      </fill>
      <border>
        <top>
          <color rgb="FF000000"/>
        </top>
        <bottom>
          <color rgb="FF000000"/>
        </bottom>
      </border>
    </dxf>
    <dxf>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66675</xdr:rowOff>
    </xdr:from>
    <xdr:to>
      <xdr:col>1</xdr:col>
      <xdr:colOff>1247775</xdr:colOff>
      <xdr:row>6</xdr:row>
      <xdr:rowOff>123825</xdr:rowOff>
    </xdr:to>
    <xdr:pic>
      <xdr:nvPicPr>
        <xdr:cNvPr id="1" name="Picture 1"/>
        <xdr:cNvPicPr preferRelativeResize="1">
          <a:picLocks noChangeAspect="1"/>
        </xdr:cNvPicPr>
      </xdr:nvPicPr>
      <xdr:blipFill>
        <a:blip r:embed="rId1"/>
        <a:stretch>
          <a:fillRect/>
        </a:stretch>
      </xdr:blipFill>
      <xdr:spPr>
        <a:xfrm>
          <a:off x="1828800" y="66675"/>
          <a:ext cx="10668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76200</xdr:rowOff>
    </xdr:from>
    <xdr:to>
      <xdr:col>1</xdr:col>
      <xdr:colOff>1238250</xdr:colOff>
      <xdr:row>7</xdr:row>
      <xdr:rowOff>19050</xdr:rowOff>
    </xdr:to>
    <xdr:pic>
      <xdr:nvPicPr>
        <xdr:cNvPr id="1" name="Picture 6"/>
        <xdr:cNvPicPr preferRelativeResize="1">
          <a:picLocks noChangeAspect="1"/>
        </xdr:cNvPicPr>
      </xdr:nvPicPr>
      <xdr:blipFill>
        <a:blip r:embed="rId1"/>
        <a:stretch>
          <a:fillRect/>
        </a:stretch>
      </xdr:blipFill>
      <xdr:spPr>
        <a:xfrm>
          <a:off x="342900" y="247650"/>
          <a:ext cx="1057275" cy="1047750"/>
        </a:xfrm>
        <a:prstGeom prst="rect">
          <a:avLst/>
        </a:prstGeom>
        <a:noFill/>
        <a:ln w="9525" cmpd="sng">
          <a:noFill/>
        </a:ln>
      </xdr:spPr>
    </xdr:pic>
    <xdr:clientData/>
  </xdr:twoCellAnchor>
  <xdr:twoCellAnchor editAs="oneCell">
    <xdr:from>
      <xdr:col>1</xdr:col>
      <xdr:colOff>180975</xdr:colOff>
      <xdr:row>1</xdr:row>
      <xdr:rowOff>76200</xdr:rowOff>
    </xdr:from>
    <xdr:to>
      <xdr:col>1</xdr:col>
      <xdr:colOff>1238250</xdr:colOff>
      <xdr:row>7</xdr:row>
      <xdr:rowOff>19050</xdr:rowOff>
    </xdr:to>
    <xdr:pic>
      <xdr:nvPicPr>
        <xdr:cNvPr id="2" name="Picture 7"/>
        <xdr:cNvPicPr preferRelativeResize="1">
          <a:picLocks noChangeAspect="1"/>
        </xdr:cNvPicPr>
      </xdr:nvPicPr>
      <xdr:blipFill>
        <a:blip r:embed="rId1"/>
        <a:stretch>
          <a:fillRect/>
        </a:stretch>
      </xdr:blipFill>
      <xdr:spPr>
        <a:xfrm>
          <a:off x="342900" y="247650"/>
          <a:ext cx="105727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527960\Local%20Settings\Temp\Self%20Assessment%20Template%202007%20v10%201%20CBRN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024983\Local%20Settings\Temporary%20Internet%20Files\OLKE\Cooperative%20Agreement%20Compiled%20Tool%20EoY%20v3%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Disclaimer"/>
      <sheetName val="Table of Contents"/>
      <sheetName val="Instructions"/>
      <sheetName val="Tear-Out Sheet"/>
      <sheetName val="Event Level Thresholds"/>
      <sheetName val="Completion Summary"/>
      <sheetName val="Communications"/>
      <sheetName val="Comm Preparedness and Partic"/>
      <sheetName val="Risk Management"/>
      <sheetName val="Info Gathering and Recog of I&amp;W"/>
      <sheetName val="Intel and Analysis Production"/>
      <sheetName val="Intel-Info Sharing and Diss"/>
      <sheetName val="Law Enfcemnt Investigation Ops"/>
      <sheetName val="CBRNE Detection"/>
      <sheetName val="Critical Infrastructure"/>
      <sheetName val="Food and Ag Safety and Defense"/>
      <sheetName val="Epidemiological Surveillance"/>
      <sheetName val="Public Health Lab Testing"/>
      <sheetName val="Onsite Incident Management"/>
      <sheetName val="EOC Management"/>
      <sheetName val="Critical Resource Logistics"/>
      <sheetName val="Volunteer Mgmt &amp; Donations"/>
      <sheetName val="Responder Safety and Health"/>
      <sheetName val="Public Safety &amp; Security Resp"/>
      <sheetName val="Animal Health Emergency Support"/>
      <sheetName val="Environmental Health"/>
      <sheetName val="Explosive Device Response Ops"/>
      <sheetName val="Firefighting Operations&amp;Support"/>
      <sheetName val="WMD-Hazmat Response&amp;Decon"/>
      <sheetName val="Citizen Evac-Shelter In Place"/>
      <sheetName val="Isolation and Quarantine"/>
      <sheetName val="Urban Search &amp; Rescue"/>
      <sheetName val="Emergency Public Information"/>
      <sheetName val="Triage and Pre-hospital Treatmt"/>
      <sheetName val="Medical Surge"/>
      <sheetName val="Medical Supplies Mgmnt Distrib"/>
      <sheetName val="Mass Prophylaxis"/>
      <sheetName val="Mass Care"/>
      <sheetName val="Fatality Management"/>
      <sheetName val="StructuralDmg&amp;MitigationAssessm"/>
      <sheetName val="Restoration of Lifelines"/>
      <sheetName val="Economic&amp;CommunityRecovery"/>
      <sheetName val="Capability Template"/>
      <sheetName val="Cross-Cutting Template"/>
      <sheetName val="Self Assessment Summary"/>
      <sheetName val="Findings Summary (Hidden)"/>
      <sheetName val="Feedback Summary (Hidden)"/>
      <sheetName val="Look-up Tables (Hidden) "/>
    </sheetNames>
    <sheetDataSet>
      <sheetData sheetId="47">
        <row r="4">
          <cell r="B4">
            <v>0</v>
          </cell>
          <cell r="C4" t="str">
            <v>None</v>
          </cell>
          <cell r="F4">
            <v>0</v>
          </cell>
          <cell r="G4" t="str">
            <v>None</v>
          </cell>
        </row>
        <row r="5">
          <cell r="B5">
            <v>1</v>
          </cell>
          <cell r="C5" t="str">
            <v>Limited Progress - Low</v>
          </cell>
          <cell r="F5">
            <v>0.1</v>
          </cell>
          <cell r="G5" t="str">
            <v>Limited Progress</v>
          </cell>
        </row>
        <row r="6">
          <cell r="B6">
            <v>2</v>
          </cell>
          <cell r="C6" t="str">
            <v>Limited Progress - Mid</v>
          </cell>
          <cell r="F6">
            <v>0.3</v>
          </cell>
          <cell r="G6" t="str">
            <v>Moderate Progress</v>
          </cell>
        </row>
        <row r="7">
          <cell r="B7">
            <v>3</v>
          </cell>
          <cell r="C7" t="str">
            <v>Limited Progress - High</v>
          </cell>
          <cell r="F7">
            <v>0.6</v>
          </cell>
          <cell r="G7" t="str">
            <v>Substantial Progress</v>
          </cell>
        </row>
        <row r="8">
          <cell r="B8">
            <v>4</v>
          </cell>
          <cell r="C8" t="str">
            <v>Moderate Progress - Low</v>
          </cell>
          <cell r="F8">
            <v>0.9</v>
          </cell>
          <cell r="G8" t="str">
            <v>Objective Achieved</v>
          </cell>
        </row>
        <row r="9">
          <cell r="B9">
            <v>5</v>
          </cell>
          <cell r="C9" t="str">
            <v>Moderate Progress - Mid</v>
          </cell>
        </row>
        <row r="10">
          <cell r="B10">
            <v>6</v>
          </cell>
          <cell r="C10" t="str">
            <v>Moderate Progress - High</v>
          </cell>
        </row>
        <row r="11">
          <cell r="B11">
            <v>7</v>
          </cell>
          <cell r="C11" t="str">
            <v>Substantial Progress - Low</v>
          </cell>
        </row>
        <row r="12">
          <cell r="B12">
            <v>8</v>
          </cell>
          <cell r="C12" t="str">
            <v>Substantial Progress - Mid</v>
          </cell>
        </row>
        <row r="13">
          <cell r="B13">
            <v>9</v>
          </cell>
          <cell r="C13" t="str">
            <v>Substantial Progress - High</v>
          </cell>
        </row>
        <row r="14">
          <cell r="B14">
            <v>10</v>
          </cell>
          <cell r="C14" t="str">
            <v>Objective Achieved</v>
          </cell>
        </row>
        <row r="15">
          <cell r="B15" t="str">
            <v>N/A</v>
          </cell>
          <cell r="C15" t="str">
            <v>Not Applicable</v>
          </cell>
        </row>
        <row r="19">
          <cell r="B19">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Instructions"/>
      <sheetName val="Meas-Demographic Info"/>
      <sheetName val="Meas-Measures"/>
      <sheetName val="Meas-Capabilities"/>
      <sheetName val="Meas-Data Elements"/>
      <sheetName val="Meas -Completion Summary"/>
      <sheetName val="Meas-Lookup Tables (Hidden)"/>
      <sheetName val="EY-Cover"/>
      <sheetName val="EY-Administration"/>
      <sheetName val="EY-A. Personnel"/>
      <sheetName val="EY-B. Planning"/>
      <sheetName val="EY-C. Equipment&amp;Systems"/>
      <sheetName val="EY-D. Training"/>
      <sheetName val="EY-E. ExEvalCorrAct"/>
      <sheetName val="EY-mobile medical assets"/>
      <sheetName val="EY-pharmaceutical cache"/>
      <sheetName val="EY-alternate care sites"/>
      <sheetName val="EY-personal protective equip"/>
      <sheetName val="EY-decontamination "/>
    </sheetNames>
    <sheetDataSet>
      <sheetData sheetId="6">
        <row r="2">
          <cell r="D2" t="str">
            <v>Chemical</v>
          </cell>
        </row>
        <row r="3">
          <cell r="D3" t="str">
            <v>Biological</v>
          </cell>
        </row>
        <row r="4">
          <cell r="D4" t="str">
            <v>Radiological</v>
          </cell>
        </row>
        <row r="5">
          <cell r="D5" t="str">
            <v>Nuclear</v>
          </cell>
        </row>
        <row r="6">
          <cell r="D6" t="str">
            <v>Explosive</v>
          </cell>
        </row>
        <row r="7">
          <cell r="D7" t="str">
            <v>Pandemic</v>
          </cell>
        </row>
        <row r="8">
          <cell r="D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9"/>
  <sheetViews>
    <sheetView tabSelected="1" view="pageBreakPreview" zoomScale="75" zoomScaleNormal="75" zoomScaleSheetLayoutView="75" workbookViewId="0" topLeftCell="A1">
      <selection activeCell="A2" sqref="A2"/>
    </sheetView>
  </sheetViews>
  <sheetFormatPr defaultColWidth="9.140625" defaultRowHeight="12.75"/>
  <cols>
    <col min="1" max="1" width="24.7109375" style="0" customWidth="1"/>
    <col min="2" max="2" width="48.8515625" style="0" customWidth="1"/>
    <col min="3" max="3" width="57.421875" style="0" customWidth="1"/>
    <col min="4" max="4" width="24.8515625" style="0" customWidth="1"/>
  </cols>
  <sheetData>
    <row r="1" spans="1:5" ht="12.75" customHeight="1">
      <c r="A1" s="12"/>
      <c r="B1" s="338" t="s">
        <v>231</v>
      </c>
      <c r="C1" s="339"/>
      <c r="D1" s="131"/>
      <c r="E1" s="63"/>
    </row>
    <row r="2" spans="1:5" ht="12.75" customHeight="1">
      <c r="A2" s="15"/>
      <c r="B2" s="340" t="s">
        <v>232</v>
      </c>
      <c r="C2" s="341"/>
      <c r="D2" s="62"/>
      <c r="E2" s="63"/>
    </row>
    <row r="3" spans="1:5" ht="12.75" customHeight="1">
      <c r="A3" s="15"/>
      <c r="B3" s="340" t="s">
        <v>233</v>
      </c>
      <c r="C3" s="341"/>
      <c r="D3" s="133"/>
      <c r="E3" s="63"/>
    </row>
    <row r="4" spans="1:5" ht="12.75" customHeight="1">
      <c r="A4" s="15"/>
      <c r="B4" s="340" t="s">
        <v>234</v>
      </c>
      <c r="C4" s="341"/>
      <c r="D4" s="62"/>
      <c r="E4" s="63"/>
    </row>
    <row r="5" spans="1:5" ht="12.75" customHeight="1">
      <c r="A5" s="15"/>
      <c r="B5" s="334" t="s">
        <v>352</v>
      </c>
      <c r="C5" s="335"/>
      <c r="D5" s="62"/>
      <c r="E5" s="63"/>
    </row>
    <row r="6" spans="1:5" ht="12.75" customHeight="1">
      <c r="A6" s="15"/>
      <c r="B6" s="334"/>
      <c r="C6" s="335"/>
      <c r="D6" s="62"/>
      <c r="E6" s="63"/>
    </row>
    <row r="7" spans="1:5" ht="13.5" customHeight="1" thickBot="1">
      <c r="A7" s="18"/>
      <c r="B7" s="336" t="s">
        <v>468</v>
      </c>
      <c r="C7" s="337"/>
      <c r="D7" s="132"/>
      <c r="E7" s="63"/>
    </row>
    <row r="11" spans="1:3" ht="12.75">
      <c r="A11" s="252" t="s">
        <v>115</v>
      </c>
      <c r="B11" s="253" t="s">
        <v>114</v>
      </c>
      <c r="C11" s="254"/>
    </row>
    <row r="13" spans="1:3" ht="12.75">
      <c r="A13" s="252" t="s">
        <v>116</v>
      </c>
      <c r="B13" s="253" t="s">
        <v>9</v>
      </c>
      <c r="C13" s="254"/>
    </row>
    <row r="16" spans="1:3" ht="38.25">
      <c r="A16" s="255" t="s">
        <v>118</v>
      </c>
      <c r="B16" s="253" t="s">
        <v>339</v>
      </c>
      <c r="C16" s="254"/>
    </row>
    <row r="17" ht="12.75">
      <c r="B17" t="s">
        <v>340</v>
      </c>
    </row>
    <row r="19" spans="1:3" ht="12.75">
      <c r="A19" s="206" t="s">
        <v>126</v>
      </c>
      <c r="B19" s="206" t="s">
        <v>119</v>
      </c>
      <c r="C19" s="206" t="s">
        <v>120</v>
      </c>
    </row>
    <row r="20" spans="1:3" ht="12.75">
      <c r="A20" s="207" t="s">
        <v>527</v>
      </c>
      <c r="B20" s="208" t="s">
        <v>117</v>
      </c>
      <c r="C20" s="209" t="s">
        <v>160</v>
      </c>
    </row>
    <row r="21" spans="1:3" ht="25.5">
      <c r="A21" s="207" t="s">
        <v>528</v>
      </c>
      <c r="B21" s="208" t="s">
        <v>121</v>
      </c>
      <c r="C21" s="209" t="s">
        <v>122</v>
      </c>
    </row>
    <row r="22" spans="1:3" ht="76.5">
      <c r="A22" s="207" t="s">
        <v>529</v>
      </c>
      <c r="B22" s="208" t="s">
        <v>123</v>
      </c>
      <c r="C22" s="209" t="s">
        <v>8</v>
      </c>
    </row>
    <row r="23" spans="1:3" ht="76.5">
      <c r="A23" s="207" t="s">
        <v>99</v>
      </c>
      <c r="B23" s="208" t="s">
        <v>12</v>
      </c>
      <c r="C23" s="209" t="s">
        <v>8</v>
      </c>
    </row>
    <row r="24" spans="1:3" ht="38.25">
      <c r="A24" s="207" t="s">
        <v>10</v>
      </c>
      <c r="B24" s="208" t="s">
        <v>13</v>
      </c>
      <c r="C24" s="209" t="s">
        <v>11</v>
      </c>
    </row>
    <row r="25" spans="1:3" ht="32.25" customHeight="1">
      <c r="A25" s="210" t="s">
        <v>151</v>
      </c>
      <c r="B25" s="208" t="s">
        <v>124</v>
      </c>
      <c r="C25" s="209" t="s">
        <v>125</v>
      </c>
    </row>
    <row r="27" ht="13.5" thickBot="1"/>
    <row r="28" spans="1:2" ht="39" thickBot="1">
      <c r="A28" s="187" t="s">
        <v>127</v>
      </c>
      <c r="B28" s="188" t="s">
        <v>128</v>
      </c>
    </row>
    <row r="30" spans="1:5" ht="71.25" customHeight="1">
      <c r="A30" s="210" t="s">
        <v>469</v>
      </c>
      <c r="B30" s="342" t="s">
        <v>470</v>
      </c>
      <c r="C30" s="342"/>
      <c r="D30" s="342"/>
      <c r="E30" s="342"/>
    </row>
    <row r="31" spans="1:5" ht="45" customHeight="1">
      <c r="A31" s="210" t="s">
        <v>471</v>
      </c>
      <c r="B31" s="343" t="s">
        <v>472</v>
      </c>
      <c r="C31" s="343"/>
      <c r="D31" s="343"/>
      <c r="E31" s="343"/>
    </row>
    <row r="32" spans="1:5" ht="45" customHeight="1">
      <c r="A32" s="210" t="s">
        <v>473</v>
      </c>
      <c r="B32" s="343" t="s">
        <v>474</v>
      </c>
      <c r="C32" s="343"/>
      <c r="D32" s="343"/>
      <c r="E32" s="343"/>
    </row>
    <row r="33" spans="1:5" ht="45" customHeight="1">
      <c r="A33" s="210" t="s">
        <v>475</v>
      </c>
      <c r="B33" s="343" t="s">
        <v>476</v>
      </c>
      <c r="C33" s="343"/>
      <c r="D33" s="343"/>
      <c r="E33" s="343"/>
    </row>
    <row r="34" spans="1:5" ht="51" customHeight="1">
      <c r="A34" s="210" t="s">
        <v>477</v>
      </c>
      <c r="B34" s="343" t="s">
        <v>478</v>
      </c>
      <c r="C34" s="343"/>
      <c r="D34" s="343"/>
      <c r="E34" s="343"/>
    </row>
    <row r="35" spans="1:5" ht="45" customHeight="1">
      <c r="A35" s="210" t="s">
        <v>129</v>
      </c>
      <c r="B35" s="343" t="s">
        <v>479</v>
      </c>
      <c r="C35" s="343"/>
      <c r="D35" s="343"/>
      <c r="E35" s="343"/>
    </row>
    <row r="36" spans="1:5" ht="56.25" customHeight="1">
      <c r="A36" s="210" t="s">
        <v>480</v>
      </c>
      <c r="B36" s="343" t="s">
        <v>481</v>
      </c>
      <c r="C36" s="343"/>
      <c r="D36" s="343"/>
      <c r="E36" s="343"/>
    </row>
    <row r="37" spans="1:5" ht="45" customHeight="1">
      <c r="A37" s="210" t="s">
        <v>482</v>
      </c>
      <c r="B37" s="343" t="s">
        <v>483</v>
      </c>
      <c r="C37" s="343"/>
      <c r="D37" s="343"/>
      <c r="E37" s="343"/>
    </row>
    <row r="38" spans="1:5" ht="78.75" customHeight="1">
      <c r="A38" s="210" t="s">
        <v>484</v>
      </c>
      <c r="B38" s="343" t="s">
        <v>23</v>
      </c>
      <c r="C38" s="343"/>
      <c r="D38" s="343"/>
      <c r="E38" s="343"/>
    </row>
    <row r="39" spans="1:5" ht="45" customHeight="1">
      <c r="A39" s="210" t="s">
        <v>485</v>
      </c>
      <c r="B39" s="343" t="s">
        <v>486</v>
      </c>
      <c r="C39" s="343"/>
      <c r="D39" s="343"/>
      <c r="E39" s="343"/>
    </row>
    <row r="40" spans="1:5" ht="45" customHeight="1">
      <c r="A40" s="210" t="s">
        <v>487</v>
      </c>
      <c r="B40" s="343" t="s">
        <v>488</v>
      </c>
      <c r="C40" s="343"/>
      <c r="D40" s="343"/>
      <c r="E40" s="343"/>
    </row>
    <row r="41" spans="1:5" ht="97.5" customHeight="1">
      <c r="A41" s="210" t="s">
        <v>489</v>
      </c>
      <c r="B41" s="343" t="s">
        <v>490</v>
      </c>
      <c r="C41" s="343"/>
      <c r="D41" s="343"/>
      <c r="E41" s="343"/>
    </row>
    <row r="42" spans="1:5" ht="67.5" customHeight="1">
      <c r="A42" s="210" t="s">
        <v>491</v>
      </c>
      <c r="B42" s="343" t="s">
        <v>492</v>
      </c>
      <c r="C42" s="343"/>
      <c r="D42" s="343"/>
      <c r="E42" s="343"/>
    </row>
    <row r="43" spans="1:5" ht="45" customHeight="1">
      <c r="A43" s="210" t="s">
        <v>493</v>
      </c>
      <c r="B43" s="343" t="s">
        <v>494</v>
      </c>
      <c r="C43" s="343"/>
      <c r="D43" s="343"/>
      <c r="E43" s="343"/>
    </row>
    <row r="44" spans="1:5" ht="45" customHeight="1">
      <c r="A44" s="210" t="s">
        <v>495</v>
      </c>
      <c r="B44" s="343" t="s">
        <v>496</v>
      </c>
      <c r="C44" s="343"/>
      <c r="D44" s="343"/>
      <c r="E44" s="343"/>
    </row>
    <row r="45" spans="1:5" ht="60.75" customHeight="1">
      <c r="A45" s="210" t="s">
        <v>497</v>
      </c>
      <c r="B45" s="343" t="s">
        <v>498</v>
      </c>
      <c r="C45" s="343"/>
      <c r="D45" s="343"/>
      <c r="E45" s="343"/>
    </row>
    <row r="46" spans="1:5" ht="45" customHeight="1">
      <c r="A46" s="210" t="s">
        <v>499</v>
      </c>
      <c r="B46" s="343" t="s">
        <v>500</v>
      </c>
      <c r="C46" s="343"/>
      <c r="D46" s="343"/>
      <c r="E46" s="343"/>
    </row>
    <row r="47" spans="1:5" ht="45" customHeight="1">
      <c r="A47" s="210" t="s">
        <v>501</v>
      </c>
      <c r="B47" s="343" t="s">
        <v>502</v>
      </c>
      <c r="C47" s="343"/>
      <c r="D47" s="343"/>
      <c r="E47" s="343"/>
    </row>
    <row r="48" spans="1:5" ht="59.25" customHeight="1">
      <c r="A48" s="210" t="s">
        <v>503</v>
      </c>
      <c r="B48" s="343" t="s">
        <v>504</v>
      </c>
      <c r="C48" s="343"/>
      <c r="D48" s="343"/>
      <c r="E48" s="343"/>
    </row>
    <row r="49" spans="1:5" ht="68.25" customHeight="1">
      <c r="A49" s="210" t="s">
        <v>505</v>
      </c>
      <c r="B49" s="343" t="s">
        <v>506</v>
      </c>
      <c r="C49" s="343"/>
      <c r="D49" s="343"/>
      <c r="E49" s="343"/>
    </row>
    <row r="50" spans="1:5" ht="45" customHeight="1">
      <c r="A50" s="210" t="s">
        <v>507</v>
      </c>
      <c r="B50" s="343" t="s">
        <v>508</v>
      </c>
      <c r="C50" s="343"/>
      <c r="D50" s="343"/>
      <c r="E50" s="343"/>
    </row>
    <row r="51" spans="1:5" ht="45" customHeight="1">
      <c r="A51" s="210" t="s">
        <v>509</v>
      </c>
      <c r="B51" s="343" t="s">
        <v>510</v>
      </c>
      <c r="C51" s="343"/>
      <c r="D51" s="343"/>
      <c r="E51" s="343"/>
    </row>
    <row r="52" spans="1:5" ht="54.75" customHeight="1">
      <c r="A52" s="210" t="s">
        <v>511</v>
      </c>
      <c r="B52" s="343" t="s">
        <v>512</v>
      </c>
      <c r="C52" s="343"/>
      <c r="D52" s="343"/>
      <c r="E52" s="343"/>
    </row>
    <row r="53" spans="1:5" ht="45" customHeight="1">
      <c r="A53" s="210" t="s">
        <v>513</v>
      </c>
      <c r="B53" s="343" t="s">
        <v>514</v>
      </c>
      <c r="C53" s="343"/>
      <c r="D53" s="343"/>
      <c r="E53" s="343"/>
    </row>
    <row r="54" spans="1:5" ht="45" customHeight="1">
      <c r="A54" s="210" t="s">
        <v>515</v>
      </c>
      <c r="B54" s="343" t="s">
        <v>516</v>
      </c>
      <c r="C54" s="343"/>
      <c r="D54" s="343"/>
      <c r="E54" s="343"/>
    </row>
    <row r="55" spans="1:5" ht="45" customHeight="1">
      <c r="A55" s="210" t="s">
        <v>517</v>
      </c>
      <c r="B55" s="343" t="s">
        <v>518</v>
      </c>
      <c r="C55" s="343"/>
      <c r="D55" s="343"/>
      <c r="E55" s="343"/>
    </row>
    <row r="56" spans="1:5" ht="45" customHeight="1">
      <c r="A56" s="210" t="s">
        <v>519</v>
      </c>
      <c r="B56" s="343" t="s">
        <v>520</v>
      </c>
      <c r="C56" s="343"/>
      <c r="D56" s="343"/>
      <c r="E56" s="343"/>
    </row>
    <row r="57" spans="1:5" ht="45" customHeight="1">
      <c r="A57" s="210" t="s">
        <v>521</v>
      </c>
      <c r="B57" s="343" t="s">
        <v>522</v>
      </c>
      <c r="C57" s="343"/>
      <c r="D57" s="343"/>
      <c r="E57" s="343"/>
    </row>
    <row r="58" spans="1:5" ht="45" customHeight="1">
      <c r="A58" s="210" t="s">
        <v>523</v>
      </c>
      <c r="B58" s="343" t="s">
        <v>524</v>
      </c>
      <c r="C58" s="343"/>
      <c r="D58" s="343"/>
      <c r="E58" s="343"/>
    </row>
    <row r="59" spans="1:5" ht="78.75" customHeight="1">
      <c r="A59" s="210" t="s">
        <v>525</v>
      </c>
      <c r="B59" s="343" t="s">
        <v>526</v>
      </c>
      <c r="C59" s="343"/>
      <c r="D59" s="343"/>
      <c r="E59" s="343"/>
    </row>
  </sheetData>
  <sheetProtection password="CDDA" sheet="1" objects="1" scenarios="1"/>
  <mergeCells count="37">
    <mergeCell ref="B58:E58"/>
    <mergeCell ref="B59:E59"/>
    <mergeCell ref="B54:E54"/>
    <mergeCell ref="B55:E55"/>
    <mergeCell ref="B56:E56"/>
    <mergeCell ref="B57:E57"/>
    <mergeCell ref="B50:E50"/>
    <mergeCell ref="B51:E51"/>
    <mergeCell ref="B52:E52"/>
    <mergeCell ref="B53:E53"/>
    <mergeCell ref="B46:E46"/>
    <mergeCell ref="B47:E47"/>
    <mergeCell ref="B48:E48"/>
    <mergeCell ref="B49:E49"/>
    <mergeCell ref="B42:E42"/>
    <mergeCell ref="B43:E43"/>
    <mergeCell ref="B44:E44"/>
    <mergeCell ref="B45:E45"/>
    <mergeCell ref="B38:E38"/>
    <mergeCell ref="B39:E39"/>
    <mergeCell ref="B40:E40"/>
    <mergeCell ref="B41:E41"/>
    <mergeCell ref="B34:E34"/>
    <mergeCell ref="B35:E35"/>
    <mergeCell ref="B36:E36"/>
    <mergeCell ref="B37:E37"/>
    <mergeCell ref="B30:E30"/>
    <mergeCell ref="B31:E31"/>
    <mergeCell ref="B32:E32"/>
    <mergeCell ref="B33:E33"/>
    <mergeCell ref="B6:C6"/>
    <mergeCell ref="B7:C7"/>
    <mergeCell ref="B1:C1"/>
    <mergeCell ref="B2:C2"/>
    <mergeCell ref="B3:C3"/>
    <mergeCell ref="B4:C4"/>
    <mergeCell ref="B5:C5"/>
  </mergeCells>
  <printOptions/>
  <pageMargins left="0.75" right="0.75" top="1" bottom="1" header="0.5" footer="0.5"/>
  <pageSetup fitToHeight="0" fitToWidth="1" horizontalDpi="600" verticalDpi="600" orientation="landscape" scale="74" r:id="rId2"/>
  <headerFooter alignWithMargins="0">
    <oddFooter>&amp;RPage &amp;P of &amp;N</oddFooter>
  </headerFooter>
  <rowBreaks count="1" manualBreakCount="1">
    <brk id="27" max="255" man="1"/>
  </rowBreaks>
  <drawing r:id="rId1"/>
</worksheet>
</file>

<file path=xl/worksheets/sheet10.xml><?xml version="1.0" encoding="utf-8"?>
<worksheet xmlns="http://schemas.openxmlformats.org/spreadsheetml/2006/main" xmlns:r="http://schemas.openxmlformats.org/officeDocument/2006/relationships">
  <dimension ref="A1:K76"/>
  <sheetViews>
    <sheetView showGridLines="0" view="pageBreakPreview" zoomScaleNormal="85" zoomScaleSheetLayoutView="100" workbookViewId="0" topLeftCell="A1">
      <selection activeCell="C42" sqref="C42:D42"/>
    </sheetView>
  </sheetViews>
  <sheetFormatPr defaultColWidth="9.140625" defaultRowHeight="12.75"/>
  <cols>
    <col min="1" max="1" width="4.7109375" style="89" customWidth="1"/>
    <col min="2" max="2" width="48.00390625" style="89" customWidth="1"/>
    <col min="3" max="3" width="9.7109375" style="89" customWidth="1"/>
    <col min="4" max="6" width="9.57421875" style="89" customWidth="1"/>
    <col min="7" max="7" width="15.421875" style="89" customWidth="1"/>
    <col min="8" max="8" width="17.8515625" style="180" customWidth="1"/>
    <col min="9" max="9" width="26.7109375" style="89" customWidth="1"/>
    <col min="10" max="10" width="19.28125" style="218" hidden="1" customWidth="1"/>
    <col min="11" max="11" width="11.140625" style="218" hidden="1" customWidth="1"/>
    <col min="12" max="12" width="19.7109375" style="89" customWidth="1"/>
    <col min="13" max="13" width="9.421875" style="89" customWidth="1"/>
    <col min="14" max="14" width="9.140625" style="89" customWidth="1"/>
    <col min="15" max="15" width="20.00390625" style="89" customWidth="1"/>
    <col min="16" max="16384" width="9.140625" style="89" customWidth="1"/>
  </cols>
  <sheetData>
    <row r="1" spans="2:11" ht="16.5" customHeight="1" thickBot="1">
      <c r="B1" s="387" t="s">
        <v>0</v>
      </c>
      <c r="C1" s="389"/>
      <c r="D1" s="389"/>
      <c r="E1" s="389"/>
      <c r="F1" s="389"/>
      <c r="G1" s="389"/>
      <c r="H1" s="389"/>
      <c r="I1" s="155"/>
      <c r="J1" s="216"/>
      <c r="K1" s="216"/>
    </row>
    <row r="2" spans="1:11" ht="12" customHeight="1" thickBot="1">
      <c r="A2" s="90" t="s">
        <v>275</v>
      </c>
      <c r="B2" s="128" t="s">
        <v>276</v>
      </c>
      <c r="C2" s="179" t="s">
        <v>265</v>
      </c>
      <c r="D2" s="414" t="s">
        <v>418</v>
      </c>
      <c r="E2" s="414"/>
      <c r="F2" s="414"/>
      <c r="G2" s="414"/>
      <c r="H2" s="414"/>
      <c r="I2" s="154"/>
      <c r="J2" s="217"/>
      <c r="K2" s="217"/>
    </row>
    <row r="3" spans="1:11" ht="48" customHeight="1">
      <c r="A3" s="113" t="s">
        <v>370</v>
      </c>
      <c r="B3" s="160" t="s">
        <v>329</v>
      </c>
      <c r="C3" s="328"/>
      <c r="D3" s="418" t="s">
        <v>24</v>
      </c>
      <c r="E3" s="418"/>
      <c r="F3" s="418"/>
      <c r="G3" s="418"/>
      <c r="H3" s="419"/>
      <c r="I3" s="162"/>
      <c r="J3" s="218">
        <v>1</v>
      </c>
      <c r="K3" s="218">
        <f>IF(C3="",0,1)</f>
        <v>0</v>
      </c>
    </row>
    <row r="4" spans="1:11" ht="35.25" customHeight="1">
      <c r="A4" s="114" t="s">
        <v>371</v>
      </c>
      <c r="B4" s="161" t="s">
        <v>330</v>
      </c>
      <c r="C4" s="327"/>
      <c r="D4" s="404" t="s">
        <v>1</v>
      </c>
      <c r="E4" s="404"/>
      <c r="F4" s="404"/>
      <c r="G4" s="404"/>
      <c r="H4" s="405"/>
      <c r="I4" s="162"/>
      <c r="J4" s="218">
        <v>1</v>
      </c>
      <c r="K4" s="218">
        <f>IF(C4="",0,1)</f>
        <v>0</v>
      </c>
    </row>
    <row r="5" spans="1:11" ht="45" customHeight="1">
      <c r="A5" s="114" t="s">
        <v>372</v>
      </c>
      <c r="B5" s="161" t="s">
        <v>331</v>
      </c>
      <c r="C5" s="327"/>
      <c r="D5" s="404" t="s">
        <v>2</v>
      </c>
      <c r="E5" s="404"/>
      <c r="F5" s="404"/>
      <c r="G5" s="404"/>
      <c r="H5" s="405"/>
      <c r="J5" s="219">
        <v>1</v>
      </c>
      <c r="K5" s="218">
        <f>IF(C5="",0,1)</f>
        <v>0</v>
      </c>
    </row>
    <row r="6" spans="1:11" ht="34.5" customHeight="1">
      <c r="A6" s="114" t="s">
        <v>373</v>
      </c>
      <c r="B6" s="161" t="s">
        <v>332</v>
      </c>
      <c r="C6" s="327"/>
      <c r="D6" s="404" t="s">
        <v>3</v>
      </c>
      <c r="E6" s="404"/>
      <c r="F6" s="404"/>
      <c r="G6" s="404"/>
      <c r="H6" s="405"/>
      <c r="I6" s="162"/>
      <c r="J6" s="218">
        <v>1</v>
      </c>
      <c r="K6" s="218">
        <f>IF(C6="",0,1)</f>
        <v>0</v>
      </c>
    </row>
    <row r="7" spans="1:11" ht="29.25" customHeight="1" thickBot="1">
      <c r="A7" s="114" t="s">
        <v>374</v>
      </c>
      <c r="B7" s="329" t="s">
        <v>333</v>
      </c>
      <c r="C7" s="330"/>
      <c r="D7" s="406" t="s">
        <v>4</v>
      </c>
      <c r="E7" s="406"/>
      <c r="F7" s="406"/>
      <c r="G7" s="406"/>
      <c r="H7" s="407"/>
      <c r="I7" s="162"/>
      <c r="J7" s="218">
        <v>1</v>
      </c>
      <c r="K7" s="218">
        <f>IF(C7="",0,1)</f>
        <v>0</v>
      </c>
    </row>
    <row r="8" spans="1:9" ht="13.5" thickBot="1">
      <c r="A8" s="97"/>
      <c r="B8" s="98"/>
      <c r="C8" s="98"/>
      <c r="D8" s="98"/>
      <c r="E8" s="98"/>
      <c r="F8" s="98"/>
      <c r="G8" s="98"/>
      <c r="I8" s="98"/>
    </row>
    <row r="9" spans="2:6" ht="47.25" customHeight="1" thickBot="1">
      <c r="B9" s="387" t="s">
        <v>420</v>
      </c>
      <c r="C9" s="388"/>
      <c r="D9" s="156"/>
      <c r="E9" s="156"/>
      <c r="F9" s="156"/>
    </row>
    <row r="10" spans="1:7" ht="13.5" thickBot="1">
      <c r="A10" s="90" t="s">
        <v>275</v>
      </c>
      <c r="B10" s="91" t="s">
        <v>276</v>
      </c>
      <c r="C10" s="93" t="s">
        <v>265</v>
      </c>
      <c r="E10" s="154"/>
      <c r="F10" s="154"/>
      <c r="G10" s="154"/>
    </row>
    <row r="11" spans="1:11" ht="21.75" customHeight="1">
      <c r="A11" s="113" t="s">
        <v>130</v>
      </c>
      <c r="B11" s="153" t="s">
        <v>334</v>
      </c>
      <c r="C11" s="310"/>
      <c r="F11" s="98"/>
      <c r="H11" s="89"/>
      <c r="J11" s="218">
        <v>1</v>
      </c>
      <c r="K11" s="218">
        <f aca="true" t="shared" si="0" ref="K11:K29">IF(C11="",0,1)</f>
        <v>0</v>
      </c>
    </row>
    <row r="12" spans="1:11" ht="21.75" customHeight="1">
      <c r="A12" s="114" t="s">
        <v>131</v>
      </c>
      <c r="B12" s="193" t="s">
        <v>94</v>
      </c>
      <c r="C12" s="311"/>
      <c r="F12" s="98"/>
      <c r="G12" s="112"/>
      <c r="H12" s="157"/>
      <c r="J12" s="218">
        <v>1</v>
      </c>
      <c r="K12" s="218">
        <f t="shared" si="0"/>
        <v>0</v>
      </c>
    </row>
    <row r="13" spans="1:11" ht="21.75" customHeight="1">
      <c r="A13" s="114" t="s">
        <v>132</v>
      </c>
      <c r="B13" s="194" t="s">
        <v>335</v>
      </c>
      <c r="C13" s="302"/>
      <c r="F13" s="98"/>
      <c r="H13" s="89"/>
      <c r="J13" s="218">
        <v>1</v>
      </c>
      <c r="K13" s="218">
        <f t="shared" si="0"/>
        <v>0</v>
      </c>
    </row>
    <row r="14" spans="1:11" ht="48" customHeight="1">
      <c r="A14" s="114" t="s">
        <v>133</v>
      </c>
      <c r="B14" s="194" t="s">
        <v>95</v>
      </c>
      <c r="C14" s="302"/>
      <c r="F14" s="98"/>
      <c r="H14" s="157"/>
      <c r="J14" s="218">
        <v>1</v>
      </c>
      <c r="K14" s="218">
        <f t="shared" si="0"/>
        <v>0</v>
      </c>
    </row>
    <row r="15" spans="1:11" ht="21.75" customHeight="1">
      <c r="A15" s="114" t="s">
        <v>134</v>
      </c>
      <c r="B15" s="194" t="s">
        <v>96</v>
      </c>
      <c r="C15" s="302"/>
      <c r="F15" s="98"/>
      <c r="H15" s="157"/>
      <c r="J15" s="218">
        <v>1</v>
      </c>
      <c r="K15" s="218">
        <f t="shared" si="0"/>
        <v>0</v>
      </c>
    </row>
    <row r="16" spans="1:11" ht="18.75" customHeight="1">
      <c r="A16" s="114" t="s">
        <v>135</v>
      </c>
      <c r="B16" s="153" t="s">
        <v>336</v>
      </c>
      <c r="C16" s="295"/>
      <c r="F16" s="98"/>
      <c r="H16" s="89"/>
      <c r="J16" s="218">
        <v>1</v>
      </c>
      <c r="K16" s="218">
        <f t="shared" si="0"/>
        <v>0</v>
      </c>
    </row>
    <row r="17" spans="1:11" ht="21.75" customHeight="1">
      <c r="A17" s="114" t="s">
        <v>136</v>
      </c>
      <c r="B17" s="194" t="s">
        <v>343</v>
      </c>
      <c r="C17" s="297"/>
      <c r="F17" s="98"/>
      <c r="H17" s="89"/>
      <c r="J17" s="218">
        <v>1</v>
      </c>
      <c r="K17" s="218">
        <f t="shared" si="0"/>
        <v>0</v>
      </c>
    </row>
    <row r="18" spans="1:11" ht="21.75" customHeight="1">
      <c r="A18" s="114" t="s">
        <v>137</v>
      </c>
      <c r="B18" s="153" t="s">
        <v>337</v>
      </c>
      <c r="C18" s="302"/>
      <c r="F18" s="98"/>
      <c r="H18" s="89"/>
      <c r="J18" s="218">
        <v>1</v>
      </c>
      <c r="K18" s="218">
        <f t="shared" si="0"/>
        <v>0</v>
      </c>
    </row>
    <row r="19" spans="1:11" ht="21.75" customHeight="1">
      <c r="A19" s="114" t="s">
        <v>138</v>
      </c>
      <c r="B19" s="194" t="s">
        <v>344</v>
      </c>
      <c r="C19" s="297"/>
      <c r="F19" s="98"/>
      <c r="H19" s="89"/>
      <c r="J19" s="218">
        <v>1</v>
      </c>
      <c r="K19" s="218">
        <f t="shared" si="0"/>
        <v>0</v>
      </c>
    </row>
    <row r="20" spans="1:11" ht="21.75" customHeight="1">
      <c r="A20" s="114" t="s">
        <v>139</v>
      </c>
      <c r="B20" s="153" t="s">
        <v>345</v>
      </c>
      <c r="C20" s="302"/>
      <c r="F20" s="98"/>
      <c r="H20" s="89"/>
      <c r="J20" s="218">
        <v>1</v>
      </c>
      <c r="K20" s="218">
        <f t="shared" si="0"/>
        <v>0</v>
      </c>
    </row>
    <row r="21" spans="1:11" ht="21.75" customHeight="1">
      <c r="A21" s="114" t="s">
        <v>140</v>
      </c>
      <c r="B21" s="194" t="s">
        <v>346</v>
      </c>
      <c r="C21" s="297"/>
      <c r="F21" s="98"/>
      <c r="H21" s="89"/>
      <c r="J21" s="218">
        <v>1</v>
      </c>
      <c r="K21" s="218">
        <f t="shared" si="0"/>
        <v>0</v>
      </c>
    </row>
    <row r="22" spans="1:11" ht="21.75" customHeight="1">
      <c r="A22" s="114" t="s">
        <v>141</v>
      </c>
      <c r="B22" s="194" t="s">
        <v>347</v>
      </c>
      <c r="C22" s="302"/>
      <c r="F22" s="98"/>
      <c r="H22" s="89"/>
      <c r="J22" s="218">
        <v>1</v>
      </c>
      <c r="K22" s="218">
        <f t="shared" si="0"/>
        <v>0</v>
      </c>
    </row>
    <row r="23" spans="1:11" ht="21.75" customHeight="1">
      <c r="A23" s="114" t="s">
        <v>142</v>
      </c>
      <c r="B23" s="153" t="s">
        <v>97</v>
      </c>
      <c r="C23" s="297"/>
      <c r="F23" s="98"/>
      <c r="H23" s="157"/>
      <c r="J23" s="218">
        <v>1</v>
      </c>
      <c r="K23" s="218">
        <f t="shared" si="0"/>
        <v>0</v>
      </c>
    </row>
    <row r="24" spans="1:11" ht="22.5">
      <c r="A24" s="114" t="s">
        <v>143</v>
      </c>
      <c r="B24" s="194" t="s">
        <v>348</v>
      </c>
      <c r="C24" s="302"/>
      <c r="F24" s="98"/>
      <c r="H24" s="89"/>
      <c r="J24" s="218">
        <v>1</v>
      </c>
      <c r="K24" s="218">
        <f t="shared" si="0"/>
        <v>0</v>
      </c>
    </row>
    <row r="25" spans="1:11" ht="21.75" customHeight="1">
      <c r="A25" s="114" t="s">
        <v>144</v>
      </c>
      <c r="B25" s="153" t="s">
        <v>349</v>
      </c>
      <c r="C25" s="297"/>
      <c r="F25" s="98"/>
      <c r="H25" s="89"/>
      <c r="J25" s="218">
        <v>1</v>
      </c>
      <c r="K25" s="218">
        <f t="shared" si="0"/>
        <v>0</v>
      </c>
    </row>
    <row r="26" spans="1:11" ht="21.75" customHeight="1">
      <c r="A26" s="114" t="s">
        <v>145</v>
      </c>
      <c r="B26" s="194" t="s">
        <v>350</v>
      </c>
      <c r="C26" s="331"/>
      <c r="D26" s="98"/>
      <c r="E26" s="98"/>
      <c r="F26" s="98"/>
      <c r="H26" s="89"/>
      <c r="J26" s="218">
        <v>1</v>
      </c>
      <c r="K26" s="218">
        <f t="shared" si="0"/>
        <v>0</v>
      </c>
    </row>
    <row r="27" spans="1:11" ht="21.75" customHeight="1">
      <c r="A27" s="114" t="s">
        <v>146</v>
      </c>
      <c r="B27" s="153" t="s">
        <v>102</v>
      </c>
      <c r="C27" s="332"/>
      <c r="D27" s="98"/>
      <c r="E27" s="98"/>
      <c r="F27" s="98"/>
      <c r="H27" s="89"/>
      <c r="J27" s="218">
        <v>1</v>
      </c>
      <c r="K27" s="218">
        <f t="shared" si="0"/>
        <v>0</v>
      </c>
    </row>
    <row r="28" spans="1:11" ht="21.75" customHeight="1">
      <c r="A28" s="114" t="s">
        <v>147</v>
      </c>
      <c r="B28" s="194" t="s">
        <v>103</v>
      </c>
      <c r="C28" s="331"/>
      <c r="D28" s="98"/>
      <c r="E28" s="98"/>
      <c r="F28" s="98"/>
      <c r="H28" s="89"/>
      <c r="J28" s="218">
        <v>1</v>
      </c>
      <c r="K28" s="218">
        <f t="shared" si="0"/>
        <v>0</v>
      </c>
    </row>
    <row r="29" spans="1:11" ht="21.75" customHeight="1">
      <c r="A29" s="114" t="s">
        <v>148</v>
      </c>
      <c r="B29" s="153" t="s">
        <v>338</v>
      </c>
      <c r="C29" s="332"/>
      <c r="D29" s="98"/>
      <c r="E29" s="98"/>
      <c r="F29" s="98"/>
      <c r="H29" s="89"/>
      <c r="J29" s="218">
        <v>1</v>
      </c>
      <c r="K29" s="218">
        <f t="shared" si="0"/>
        <v>0</v>
      </c>
    </row>
    <row r="30" spans="1:11" ht="21.75" customHeight="1">
      <c r="A30" s="114" t="s">
        <v>81</v>
      </c>
      <c r="B30" s="194" t="s">
        <v>341</v>
      </c>
      <c r="C30" s="331"/>
      <c r="D30" s="98"/>
      <c r="E30" s="98"/>
      <c r="F30" s="98"/>
      <c r="H30" s="89"/>
      <c r="J30" s="218">
        <v>1</v>
      </c>
      <c r="K30" s="218">
        <f>IF(C30="",0,1)</f>
        <v>0</v>
      </c>
    </row>
    <row r="31" spans="1:11" ht="21.75" customHeight="1" thickBot="1">
      <c r="A31" s="114" t="s">
        <v>82</v>
      </c>
      <c r="B31" s="95" t="s">
        <v>342</v>
      </c>
      <c r="C31" s="333"/>
      <c r="D31" s="98"/>
      <c r="E31" s="98"/>
      <c r="F31" s="98"/>
      <c r="H31" s="89"/>
      <c r="J31" s="218">
        <v>1</v>
      </c>
      <c r="K31" s="218">
        <f>IF(C31="",0,1)</f>
        <v>0</v>
      </c>
    </row>
    <row r="32" spans="1:8" ht="21.75" customHeight="1" thickBot="1">
      <c r="A32" s="97"/>
      <c r="C32" s="98"/>
      <c r="D32" s="98"/>
      <c r="E32" s="98"/>
      <c r="F32" s="98"/>
      <c r="H32" s="89"/>
    </row>
    <row r="33" spans="1:8" ht="21.75" customHeight="1" thickBot="1">
      <c r="A33" s="97"/>
      <c r="B33" s="387" t="s">
        <v>93</v>
      </c>
      <c r="C33" s="389"/>
      <c r="D33" s="389"/>
      <c r="E33" s="389"/>
      <c r="F33" s="389"/>
      <c r="G33" s="389"/>
      <c r="H33" s="388"/>
    </row>
    <row r="34" spans="1:8" ht="42.75" customHeight="1">
      <c r="A34" s="97"/>
      <c r="B34" s="408" t="s">
        <v>89</v>
      </c>
      <c r="C34" s="409"/>
      <c r="D34" s="409"/>
      <c r="E34" s="409"/>
      <c r="F34" s="409"/>
      <c r="G34" s="409"/>
      <c r="H34" s="410"/>
    </row>
    <row r="35" spans="1:8" ht="45" customHeight="1">
      <c r="A35" s="97"/>
      <c r="B35" s="411" t="s">
        <v>90</v>
      </c>
      <c r="C35" s="412"/>
      <c r="D35" s="412"/>
      <c r="E35" s="412"/>
      <c r="F35" s="412"/>
      <c r="G35" s="412"/>
      <c r="H35" s="413"/>
    </row>
    <row r="36" spans="1:8" ht="44.25" customHeight="1">
      <c r="A36" s="97"/>
      <c r="B36" s="411" t="s">
        <v>91</v>
      </c>
      <c r="C36" s="412"/>
      <c r="D36" s="412"/>
      <c r="E36" s="412"/>
      <c r="F36" s="412"/>
      <c r="G36" s="412"/>
      <c r="H36" s="413"/>
    </row>
    <row r="37" spans="1:8" ht="40.5" customHeight="1" thickBot="1">
      <c r="A37" s="97"/>
      <c r="B37" s="415" t="s">
        <v>92</v>
      </c>
      <c r="C37" s="416"/>
      <c r="D37" s="416"/>
      <c r="E37" s="416"/>
      <c r="F37" s="416"/>
      <c r="G37" s="416"/>
      <c r="H37" s="417"/>
    </row>
    <row r="38" spans="1:8" ht="21.75" customHeight="1">
      <c r="A38" s="97"/>
      <c r="H38" s="89"/>
    </row>
    <row r="39" spans="1:9" ht="13.5" thickBot="1">
      <c r="A39" s="97"/>
      <c r="H39" s="89"/>
      <c r="I39" s="98"/>
    </row>
    <row r="40" spans="2:6" ht="39" customHeight="1" thickBot="1">
      <c r="B40" s="387" t="s">
        <v>419</v>
      </c>
      <c r="C40" s="389"/>
      <c r="D40" s="389"/>
      <c r="E40" s="389"/>
      <c r="F40" s="388"/>
    </row>
    <row r="41" spans="1:6" ht="23.25" customHeight="1" thickBot="1">
      <c r="A41" s="90" t="s">
        <v>275</v>
      </c>
      <c r="B41" s="91" t="s">
        <v>276</v>
      </c>
      <c r="C41" s="414" t="s">
        <v>265</v>
      </c>
      <c r="D41" s="414"/>
      <c r="E41" s="92"/>
      <c r="F41" s="93"/>
    </row>
    <row r="42" spans="1:11" ht="23.25" thickBot="1">
      <c r="A42" s="104" t="s">
        <v>390</v>
      </c>
      <c r="B42" s="158" t="s">
        <v>149</v>
      </c>
      <c r="C42" s="402"/>
      <c r="D42" s="403"/>
      <c r="E42" s="159"/>
      <c r="F42" s="117"/>
      <c r="J42" s="218">
        <v>1</v>
      </c>
      <c r="K42" s="218">
        <f>IF(C42="",0,1)</f>
        <v>0</v>
      </c>
    </row>
    <row r="43" spans="1:8" ht="23.25" thickBot="1">
      <c r="A43" s="104" t="s">
        <v>391</v>
      </c>
      <c r="B43" s="91" t="s">
        <v>150</v>
      </c>
      <c r="C43" s="129" t="s">
        <v>104</v>
      </c>
      <c r="D43" s="129" t="s">
        <v>105</v>
      </c>
      <c r="E43" s="92" t="s">
        <v>106</v>
      </c>
      <c r="F43" s="93" t="s">
        <v>107</v>
      </c>
      <c r="H43" s="89"/>
    </row>
    <row r="44" spans="1:8" ht="12.75" customHeight="1">
      <c r="A44" s="114" t="s">
        <v>392</v>
      </c>
      <c r="B44" s="181" t="s">
        <v>5</v>
      </c>
      <c r="C44" s="312"/>
      <c r="D44" s="312"/>
      <c r="E44" s="312"/>
      <c r="F44" s="290"/>
      <c r="H44" s="243"/>
    </row>
    <row r="45" spans="1:8" ht="12.75" customHeight="1">
      <c r="A45" s="114" t="s">
        <v>393</v>
      </c>
      <c r="B45" s="182" t="s">
        <v>109</v>
      </c>
      <c r="C45" s="313"/>
      <c r="D45" s="313"/>
      <c r="E45" s="313"/>
      <c r="F45" s="291"/>
      <c r="H45" s="241"/>
    </row>
    <row r="46" spans="1:8" ht="12.75" customHeight="1">
      <c r="A46" s="114" t="s">
        <v>394</v>
      </c>
      <c r="B46" s="182" t="s">
        <v>351</v>
      </c>
      <c r="C46" s="313"/>
      <c r="D46" s="313"/>
      <c r="E46" s="313"/>
      <c r="F46" s="291"/>
      <c r="H46" s="241"/>
    </row>
    <row r="47" spans="1:8" ht="12.75" customHeight="1">
      <c r="A47" s="114" t="s">
        <v>395</v>
      </c>
      <c r="B47" s="182" t="s">
        <v>113</v>
      </c>
      <c r="C47" s="313"/>
      <c r="D47" s="313"/>
      <c r="E47" s="313"/>
      <c r="F47" s="291"/>
      <c r="H47" s="241"/>
    </row>
    <row r="48" spans="1:8" ht="12.75" customHeight="1">
      <c r="A48" s="114" t="s">
        <v>396</v>
      </c>
      <c r="B48" s="182" t="s">
        <v>39</v>
      </c>
      <c r="C48" s="313"/>
      <c r="D48" s="313"/>
      <c r="E48" s="313"/>
      <c r="F48" s="291"/>
      <c r="H48" s="243"/>
    </row>
    <row r="49" spans="1:8" ht="12.75" customHeight="1">
      <c r="A49" s="114" t="s">
        <v>397</v>
      </c>
      <c r="B49" s="182" t="s">
        <v>375</v>
      </c>
      <c r="C49" s="313"/>
      <c r="D49" s="313"/>
      <c r="E49" s="313"/>
      <c r="F49" s="291"/>
      <c r="H49" s="241"/>
    </row>
    <row r="50" spans="1:8" ht="12.75" customHeight="1">
      <c r="A50" s="114" t="s">
        <v>398</v>
      </c>
      <c r="B50" s="182" t="s">
        <v>40</v>
      </c>
      <c r="C50" s="313"/>
      <c r="D50" s="313"/>
      <c r="E50" s="313"/>
      <c r="F50" s="291"/>
      <c r="H50" s="243"/>
    </row>
    <row r="51" spans="1:8" ht="12.75" customHeight="1">
      <c r="A51" s="114" t="s">
        <v>399</v>
      </c>
      <c r="B51" s="182" t="s">
        <v>112</v>
      </c>
      <c r="C51" s="313"/>
      <c r="D51" s="313"/>
      <c r="E51" s="313"/>
      <c r="F51" s="291"/>
      <c r="H51" s="241"/>
    </row>
    <row r="52" spans="1:8" ht="12.75" customHeight="1">
      <c r="A52" s="114" t="s">
        <v>400</v>
      </c>
      <c r="B52" s="182" t="s">
        <v>110</v>
      </c>
      <c r="C52" s="313"/>
      <c r="D52" s="313"/>
      <c r="E52" s="313"/>
      <c r="F52" s="291"/>
      <c r="H52" s="241"/>
    </row>
    <row r="53" spans="1:8" ht="12.75" customHeight="1">
      <c r="A53" s="114" t="s">
        <v>401</v>
      </c>
      <c r="B53" s="182" t="s">
        <v>111</v>
      </c>
      <c r="C53" s="313"/>
      <c r="D53" s="313"/>
      <c r="E53" s="313"/>
      <c r="F53" s="291"/>
      <c r="H53" s="241"/>
    </row>
    <row r="54" spans="1:8" ht="12.75" customHeight="1">
      <c r="A54" s="114" t="s">
        <v>402</v>
      </c>
      <c r="B54" s="182" t="s">
        <v>422</v>
      </c>
      <c r="C54" s="313"/>
      <c r="D54" s="313"/>
      <c r="E54" s="313"/>
      <c r="F54" s="291"/>
      <c r="H54" s="241"/>
    </row>
    <row r="55" spans="1:8" ht="12.75" customHeight="1">
      <c r="A55" s="114" t="s">
        <v>403</v>
      </c>
      <c r="B55" s="182" t="s">
        <v>423</v>
      </c>
      <c r="C55" s="313"/>
      <c r="D55" s="313"/>
      <c r="E55" s="313"/>
      <c r="F55" s="291"/>
      <c r="H55" s="241"/>
    </row>
    <row r="56" spans="1:8" ht="12.75" customHeight="1">
      <c r="A56" s="114" t="s">
        <v>404</v>
      </c>
      <c r="B56" s="182" t="s">
        <v>424</v>
      </c>
      <c r="C56" s="313"/>
      <c r="D56" s="313"/>
      <c r="E56" s="313"/>
      <c r="F56" s="291"/>
      <c r="H56" s="241"/>
    </row>
    <row r="57" spans="1:8" ht="12.75" customHeight="1">
      <c r="A57" s="114" t="s">
        <v>405</v>
      </c>
      <c r="B57" s="182" t="s">
        <v>425</v>
      </c>
      <c r="C57" s="313"/>
      <c r="D57" s="313"/>
      <c r="E57" s="313"/>
      <c r="F57" s="291"/>
      <c r="H57" s="241"/>
    </row>
    <row r="58" spans="1:8" ht="24" customHeight="1">
      <c r="A58" s="114" t="s">
        <v>406</v>
      </c>
      <c r="B58" s="182" t="s">
        <v>41</v>
      </c>
      <c r="C58" s="313"/>
      <c r="D58" s="313"/>
      <c r="E58" s="313"/>
      <c r="F58" s="291"/>
      <c r="H58" s="243"/>
    </row>
    <row r="59" spans="1:8" ht="12.75" customHeight="1">
      <c r="A59" s="114" t="s">
        <v>407</v>
      </c>
      <c r="B59" s="182" t="s">
        <v>426</v>
      </c>
      <c r="C59" s="313"/>
      <c r="D59" s="313"/>
      <c r="E59" s="313"/>
      <c r="F59" s="291"/>
      <c r="H59" s="241"/>
    </row>
    <row r="60" spans="1:8" ht="12.75" customHeight="1">
      <c r="A60" s="114" t="s">
        <v>408</v>
      </c>
      <c r="B60" s="182" t="s">
        <v>427</v>
      </c>
      <c r="C60" s="313"/>
      <c r="D60" s="313"/>
      <c r="E60" s="313"/>
      <c r="F60" s="291"/>
      <c r="H60" s="241"/>
    </row>
    <row r="61" spans="1:8" ht="12.75" customHeight="1">
      <c r="A61" s="114" t="s">
        <v>409</v>
      </c>
      <c r="B61" s="182" t="s">
        <v>428</v>
      </c>
      <c r="C61" s="313"/>
      <c r="D61" s="313"/>
      <c r="E61" s="313"/>
      <c r="F61" s="291"/>
      <c r="H61" s="241"/>
    </row>
    <row r="62" spans="1:8" ht="12.75" customHeight="1">
      <c r="A62" s="114" t="s">
        <v>410</v>
      </c>
      <c r="B62" s="182" t="s">
        <v>429</v>
      </c>
      <c r="C62" s="313"/>
      <c r="D62" s="313"/>
      <c r="E62" s="313"/>
      <c r="F62" s="291"/>
      <c r="H62" s="241"/>
    </row>
    <row r="63" spans="1:8" ht="12.75" customHeight="1">
      <c r="A63" s="114" t="s">
        <v>411</v>
      </c>
      <c r="B63" s="183" t="s">
        <v>430</v>
      </c>
      <c r="C63" s="313"/>
      <c r="D63" s="313"/>
      <c r="E63" s="313"/>
      <c r="F63" s="291"/>
      <c r="H63" s="242"/>
    </row>
    <row r="64" spans="1:8" ht="12.75" customHeight="1">
      <c r="A64" s="114" t="s">
        <v>412</v>
      </c>
      <c r="B64" s="182" t="s">
        <v>431</v>
      </c>
      <c r="C64" s="313"/>
      <c r="D64" s="313"/>
      <c r="E64" s="313"/>
      <c r="F64" s="291"/>
      <c r="H64" s="241"/>
    </row>
    <row r="65" spans="1:8" ht="12.75" customHeight="1">
      <c r="A65" s="114" t="s">
        <v>413</v>
      </c>
      <c r="B65" s="244" t="s">
        <v>432</v>
      </c>
      <c r="C65" s="314"/>
      <c r="D65" s="314"/>
      <c r="E65" s="314"/>
      <c r="F65" s="315"/>
      <c r="H65" s="241"/>
    </row>
    <row r="66" spans="1:11" ht="22.5">
      <c r="A66" s="114" t="s">
        <v>414</v>
      </c>
      <c r="B66" s="182" t="s">
        <v>433</v>
      </c>
      <c r="C66" s="313"/>
      <c r="D66" s="313"/>
      <c r="E66" s="313"/>
      <c r="F66" s="291"/>
      <c r="G66" s="98"/>
      <c r="H66" s="241"/>
      <c r="I66" s="98"/>
      <c r="J66" s="218">
        <f>SUM(J3:J42)</f>
        <v>27</v>
      </c>
      <c r="K66" s="218">
        <f>SUM(K3:K42)</f>
        <v>0</v>
      </c>
    </row>
    <row r="67" spans="1:8" ht="22.5">
      <c r="A67" s="114" t="s">
        <v>83</v>
      </c>
      <c r="B67" s="182" t="s">
        <v>42</v>
      </c>
      <c r="C67" s="313"/>
      <c r="D67" s="313"/>
      <c r="E67" s="313"/>
      <c r="F67" s="291"/>
      <c r="H67" s="243"/>
    </row>
    <row r="68" spans="1:6" ht="13.5" customHeight="1">
      <c r="A68" s="114" t="s">
        <v>84</v>
      </c>
      <c r="B68" s="317" t="s">
        <v>43</v>
      </c>
      <c r="C68" s="313"/>
      <c r="D68" s="313"/>
      <c r="E68" s="313"/>
      <c r="F68" s="291"/>
    </row>
    <row r="69" spans="1:6" ht="13.5" customHeight="1">
      <c r="A69" s="114" t="s">
        <v>85</v>
      </c>
      <c r="B69" s="317" t="s">
        <v>77</v>
      </c>
      <c r="C69" s="313"/>
      <c r="D69" s="313"/>
      <c r="E69" s="313"/>
      <c r="F69" s="291"/>
    </row>
    <row r="70" spans="1:6" ht="13.5" customHeight="1">
      <c r="A70" s="114" t="s">
        <v>86</v>
      </c>
      <c r="B70" s="317" t="s">
        <v>78</v>
      </c>
      <c r="C70" s="313"/>
      <c r="D70" s="313"/>
      <c r="E70" s="313"/>
      <c r="F70" s="291"/>
    </row>
    <row r="71" spans="1:6" ht="13.5" customHeight="1">
      <c r="A71" s="114" t="s">
        <v>87</v>
      </c>
      <c r="B71" s="317" t="s">
        <v>79</v>
      </c>
      <c r="C71" s="313"/>
      <c r="D71" s="313"/>
      <c r="E71" s="313"/>
      <c r="F71" s="291"/>
    </row>
    <row r="72" spans="1:6" ht="13.5" customHeight="1" thickBot="1">
      <c r="A72" s="114" t="s">
        <v>88</v>
      </c>
      <c r="B72" s="318" t="s">
        <v>80</v>
      </c>
      <c r="C72" s="316"/>
      <c r="D72" s="316"/>
      <c r="E72" s="316"/>
      <c r="F72" s="292"/>
    </row>
    <row r="73" ht="13.5" thickBot="1"/>
    <row r="74" spans="2:10" ht="18.75" thickBot="1">
      <c r="B74" s="372" t="s">
        <v>16</v>
      </c>
      <c r="C74" s="384"/>
      <c r="D74" s="384"/>
      <c r="E74" s="384"/>
      <c r="F74" s="373"/>
      <c r="G74" s="213"/>
      <c r="H74" s="213"/>
      <c r="I74" s="213"/>
      <c r="J74" s="213"/>
    </row>
    <row r="75" spans="2:10" ht="55.5" customHeight="1" thickBot="1">
      <c r="B75" s="374" t="str">
        <f>IF(J66=K66,"Complete","Incomplete")</f>
        <v>Incomplete</v>
      </c>
      <c r="C75" s="385"/>
      <c r="D75" s="385"/>
      <c r="E75" s="385"/>
      <c r="F75" s="375"/>
      <c r="G75" s="214"/>
      <c r="H75" s="214"/>
      <c r="I75" s="214"/>
      <c r="J75" s="214"/>
    </row>
    <row r="76" spans="2:10" ht="13.5" thickBot="1">
      <c r="B76" s="376"/>
      <c r="C76" s="386"/>
      <c r="D76" s="386"/>
      <c r="E76" s="386"/>
      <c r="F76" s="377"/>
      <c r="G76" s="215"/>
      <c r="H76" s="215"/>
      <c r="I76" s="215"/>
      <c r="J76" s="215"/>
    </row>
  </sheetData>
  <sheetProtection selectLockedCells="1"/>
  <mergeCells count="19">
    <mergeCell ref="B1:H1"/>
    <mergeCell ref="B34:H34"/>
    <mergeCell ref="B35:H35"/>
    <mergeCell ref="C41:D41"/>
    <mergeCell ref="B36:H36"/>
    <mergeCell ref="B37:H37"/>
    <mergeCell ref="B33:H33"/>
    <mergeCell ref="D2:H2"/>
    <mergeCell ref="B40:F40"/>
    <mergeCell ref="D3:H3"/>
    <mergeCell ref="D4:H4"/>
    <mergeCell ref="D5:H5"/>
    <mergeCell ref="D6:H6"/>
    <mergeCell ref="B9:C9"/>
    <mergeCell ref="D7:H7"/>
    <mergeCell ref="B74:F74"/>
    <mergeCell ref="B75:F75"/>
    <mergeCell ref="B76:F76"/>
    <mergeCell ref="C42:D42"/>
  </mergeCells>
  <conditionalFormatting sqref="B75 G75:J75">
    <cfRule type="cellIs" priority="1" dxfId="0" operator="equal" stopIfTrue="1">
      <formula>"Complete"</formula>
    </cfRule>
    <cfRule type="cellIs" priority="2" dxfId="1" operator="equal" stopIfTrue="1">
      <formula>"Incomplete"</formula>
    </cfRule>
  </conditionalFormatting>
  <dataValidations count="3">
    <dataValidation type="list" allowBlank="1" showInputMessage="1" showErrorMessage="1" sqref="C11:C31 C3:C7">
      <formula1>YN</formula1>
    </dataValidation>
    <dataValidation type="whole" operator="greaterThan" allowBlank="1" showInputMessage="1" showErrorMessage="1" errorTitle="Invalid Value" error="Please enter a whole number greater than or equal to zero" sqref="C42:D42">
      <formula1>0</formula1>
    </dataValidation>
    <dataValidation type="whole" allowBlank="1" showInputMessage="1" showErrorMessage="1" errorTitle="Invalid Value" error="Please enter a whole number between zero and the total number of volunteer health professionals currently registered in the system (question 15.1)." sqref="C44:F72">
      <formula1>0</formula1>
      <formula2>$C$42</formula2>
    </dataValidation>
  </dataValidations>
  <printOptions/>
  <pageMargins left="0.75" right="0.75" top="0.56" bottom="0.52" header="0.5" footer="0.5"/>
  <pageSetup fitToHeight="0" horizontalDpi="600" verticalDpi="600" orientation="landscape" scale="97" r:id="rId1"/>
  <headerFooter alignWithMargins="0">
    <oddFooter>&amp;RPage &amp;P of &amp;N</oddFooter>
  </headerFooter>
  <rowBreaks count="3" manualBreakCount="3">
    <brk id="8" max="255" man="1"/>
    <brk id="31" max="255" man="1"/>
    <brk id="3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showGridLines="0" view="pageBreakPreview" zoomScale="75" zoomScaleNormal="75" zoomScaleSheetLayoutView="75" workbookViewId="0" topLeftCell="A1">
      <selection activeCell="A1" sqref="A1"/>
    </sheetView>
  </sheetViews>
  <sheetFormatPr defaultColWidth="9.140625" defaultRowHeight="12.75"/>
  <cols>
    <col min="1" max="1" width="1.421875" style="0" customWidth="1"/>
    <col min="2" max="2" width="3.140625" style="0" customWidth="1"/>
    <col min="3" max="3" width="29.7109375" style="0" customWidth="1"/>
    <col min="4" max="4" width="10.140625" style="0" customWidth="1"/>
    <col min="5" max="5" width="12.421875" style="0" customWidth="1"/>
    <col min="6" max="6" width="14.00390625" style="0" customWidth="1"/>
    <col min="7" max="7" width="13.140625" style="0" customWidth="1"/>
    <col min="8" max="8" width="5.421875" style="0" customWidth="1"/>
    <col min="9" max="9" width="10.00390625" style="0" customWidth="1"/>
    <col min="10" max="10" width="5.57421875" style="61" customWidth="1"/>
  </cols>
  <sheetData>
    <row r="1" ht="12.75">
      <c r="A1" s="58"/>
    </row>
    <row r="2" ht="12.75">
      <c r="B2" s="121" t="s">
        <v>151</v>
      </c>
    </row>
    <row r="3" spans="2:10" ht="36.75" customHeight="1" thickBot="1">
      <c r="B3" s="420"/>
      <c r="C3" s="420"/>
      <c r="D3" s="154"/>
      <c r="E3" s="221"/>
      <c r="F3" s="221"/>
      <c r="G3" s="221"/>
      <c r="H3" s="154"/>
      <c r="I3" s="122"/>
      <c r="J3"/>
    </row>
    <row r="4" spans="2:10" ht="16.5" customHeight="1" thickBot="1">
      <c r="B4" s="220"/>
      <c r="C4" s="237" t="s">
        <v>22</v>
      </c>
      <c r="D4" s="421" t="s">
        <v>21</v>
      </c>
      <c r="E4" s="422"/>
      <c r="F4" s="423"/>
      <c r="G4" s="221"/>
      <c r="H4" s="154"/>
      <c r="I4" s="122"/>
      <c r="J4"/>
    </row>
    <row r="5" spans="2:10" ht="13.5" thickBot="1">
      <c r="B5" s="222"/>
      <c r="C5" s="234"/>
      <c r="D5" s="235" t="s">
        <v>18</v>
      </c>
      <c r="E5" s="235" t="s">
        <v>19</v>
      </c>
      <c r="F5" s="236" t="s">
        <v>20</v>
      </c>
      <c r="G5" s="123"/>
      <c r="H5" s="123"/>
      <c r="I5" s="123"/>
      <c r="J5" s="123"/>
    </row>
    <row r="6" spans="3:10" ht="12.75">
      <c r="C6" s="227" t="s">
        <v>98</v>
      </c>
      <c r="D6" s="231">
        <f>'Demographic Info'!D39</f>
        <v>27</v>
      </c>
      <c r="E6" s="231">
        <f>'Demographic Info'!E39</f>
        <v>0</v>
      </c>
      <c r="F6" s="228">
        <f>D6-E6</f>
        <v>27</v>
      </c>
      <c r="G6" s="223"/>
      <c r="H6" s="223"/>
      <c r="I6" s="223"/>
      <c r="J6" s="124"/>
    </row>
    <row r="7" spans="3:10" ht="12.75">
      <c r="C7" s="225" t="s">
        <v>529</v>
      </c>
      <c r="D7" s="232">
        <f>Measures!M61</f>
        <v>9</v>
      </c>
      <c r="E7" s="232">
        <f>Measures!N61</f>
        <v>0</v>
      </c>
      <c r="F7" s="226">
        <f>D7-E7</f>
        <v>9</v>
      </c>
      <c r="G7" s="223"/>
      <c r="H7" s="223"/>
      <c r="I7" s="223"/>
      <c r="J7" s="124"/>
    </row>
    <row r="8" spans="3:10" ht="12.75">
      <c r="C8" s="225" t="s">
        <v>99</v>
      </c>
      <c r="D8" s="232">
        <f>'Data Elements'!G75</f>
        <v>31</v>
      </c>
      <c r="E8" s="232">
        <f>'Data Elements'!H75</f>
        <v>0</v>
      </c>
      <c r="F8" s="226">
        <f>D8-E8</f>
        <v>31</v>
      </c>
      <c r="G8" s="223"/>
      <c r="H8" s="223"/>
      <c r="I8" s="223"/>
      <c r="J8" s="124"/>
    </row>
    <row r="9" spans="3:10" ht="13.5" thickBot="1">
      <c r="C9" s="229" t="s">
        <v>100</v>
      </c>
      <c r="D9" s="233">
        <f>'Data Elements (ESAR)'!J66</f>
        <v>27</v>
      </c>
      <c r="E9" s="233">
        <f>'Data Elements (ESAR)'!K66</f>
        <v>0</v>
      </c>
      <c r="F9" s="230">
        <f>D9-E9</f>
        <v>27</v>
      </c>
      <c r="G9" s="223"/>
      <c r="H9" s="223"/>
      <c r="I9" s="223"/>
      <c r="J9" s="124"/>
    </row>
    <row r="10" spans="3:10" ht="13.5" thickBot="1">
      <c r="C10" s="238" t="s">
        <v>101</v>
      </c>
      <c r="D10" s="239">
        <f>SUM(D6:D9)</f>
        <v>94</v>
      </c>
      <c r="E10" s="239">
        <f>SUM(E6:E9)</f>
        <v>0</v>
      </c>
      <c r="F10" s="240">
        <f>SUM(F6:F8)</f>
        <v>67</v>
      </c>
      <c r="G10" s="223"/>
      <c r="H10" s="224"/>
      <c r="I10" s="224"/>
      <c r="J10" s="125"/>
    </row>
    <row r="13" ht="13.5" thickBot="1"/>
    <row r="14" spans="2:10" ht="18.75" thickBot="1">
      <c r="B14" s="372" t="s">
        <v>152</v>
      </c>
      <c r="C14" s="384"/>
      <c r="D14" s="384"/>
      <c r="E14" s="384"/>
      <c r="F14" s="384"/>
      <c r="G14" s="384"/>
      <c r="H14" s="384"/>
      <c r="I14" s="384"/>
      <c r="J14" s="373"/>
    </row>
    <row r="15" spans="2:10" ht="55.5" customHeight="1" thickBot="1">
      <c r="B15" s="374" t="str">
        <f>IF(E10=D10,"Complete","Incomplete")</f>
        <v>Incomplete</v>
      </c>
      <c r="C15" s="385"/>
      <c r="D15" s="385"/>
      <c r="E15" s="385"/>
      <c r="F15" s="385"/>
      <c r="G15" s="385"/>
      <c r="H15" s="385"/>
      <c r="I15" s="385"/>
      <c r="J15" s="375"/>
    </row>
    <row r="16" spans="2:10" ht="13.5" thickBot="1">
      <c r="B16" s="376" t="str">
        <f>IF(B15="Complete","All Questions Have Been Answered With Valid Values",F10&amp;" Questions Have Not Been Answered")</f>
        <v>67 Questions Have Not Been Answered</v>
      </c>
      <c r="C16" s="386"/>
      <c r="D16" s="386"/>
      <c r="E16" s="386"/>
      <c r="F16" s="386"/>
      <c r="G16" s="386"/>
      <c r="H16" s="386"/>
      <c r="I16" s="386"/>
      <c r="J16" s="377"/>
    </row>
  </sheetData>
  <sheetProtection password="CDDA" sheet="1" objects="1" scenarios="1" selectLockedCells="1"/>
  <mergeCells count="5">
    <mergeCell ref="B16:J16"/>
    <mergeCell ref="B3:C3"/>
    <mergeCell ref="B15:J15"/>
    <mergeCell ref="B14:J14"/>
    <mergeCell ref="D4:F4"/>
  </mergeCells>
  <conditionalFormatting sqref="G17:H65536 G11:G13 H5:H13 H1:H2 G1:G5">
    <cfRule type="cellIs" priority="1" dxfId="11" operator="greaterThan" stopIfTrue="1">
      <formula>0</formula>
    </cfRule>
  </conditionalFormatting>
  <conditionalFormatting sqref="B15">
    <cfRule type="cellIs" priority="2" dxfId="0" operator="equal" stopIfTrue="1">
      <formula>"Complete"</formula>
    </cfRule>
    <cfRule type="cellIs" priority="3" dxfId="1" operator="equal" stopIfTrue="1">
      <formula>"Incomplete"</formula>
    </cfRule>
  </conditionalFormatting>
  <printOptions/>
  <pageMargins left="0.75" right="0.75" top="1" bottom="1" header="0.5" footer="0.5"/>
  <pageSetup fitToHeight="0" fitToWidth="1" horizontalDpi="600" verticalDpi="600" orientation="landscape" r:id="rId1"/>
  <headerFooter alignWithMargins="0">
    <oddFooter>&amp;RPage &amp;P of &amp;N</oddFooter>
  </headerFooter>
</worksheet>
</file>

<file path=xl/worksheets/sheet12.xml><?xml version="1.0" encoding="utf-8"?>
<worksheet xmlns="http://schemas.openxmlformats.org/spreadsheetml/2006/main" xmlns:r="http://schemas.openxmlformats.org/officeDocument/2006/relationships">
  <dimension ref="A1:G8"/>
  <sheetViews>
    <sheetView zoomScale="75" zoomScaleNormal="75" workbookViewId="0" topLeftCell="B1">
      <selection activeCell="M42" sqref="M42"/>
    </sheetView>
  </sheetViews>
  <sheetFormatPr defaultColWidth="9.140625" defaultRowHeight="12.75"/>
  <cols>
    <col min="5" max="5" width="20.140625" style="0" bestFit="1" customWidth="1"/>
  </cols>
  <sheetData>
    <row r="1" spans="1:7" ht="12.75">
      <c r="A1" t="s">
        <v>153</v>
      </c>
      <c r="B1" t="s">
        <v>154</v>
      </c>
      <c r="D1" t="s">
        <v>155</v>
      </c>
      <c r="E1" t="s">
        <v>156</v>
      </c>
      <c r="F1" t="s">
        <v>157</v>
      </c>
      <c r="G1" t="s">
        <v>445</v>
      </c>
    </row>
    <row r="2" spans="1:7" ht="12.75">
      <c r="A2" t="s">
        <v>222</v>
      </c>
      <c r="B2" t="s">
        <v>158</v>
      </c>
      <c r="D2" t="s">
        <v>260</v>
      </c>
      <c r="E2" s="119" t="s">
        <v>159</v>
      </c>
      <c r="F2" t="s">
        <v>160</v>
      </c>
      <c r="G2" t="s">
        <v>446</v>
      </c>
    </row>
    <row r="3" spans="1:7" ht="12.75">
      <c r="A3" t="s">
        <v>259</v>
      </c>
      <c r="B3" t="s">
        <v>161</v>
      </c>
      <c r="D3" t="s">
        <v>258</v>
      </c>
      <c r="E3" s="120" t="s">
        <v>162</v>
      </c>
      <c r="F3" s="120" t="s">
        <v>163</v>
      </c>
      <c r="G3" s="120" t="s">
        <v>447</v>
      </c>
    </row>
    <row r="4" spans="2:7" ht="12.75">
      <c r="B4" t="s">
        <v>164</v>
      </c>
      <c r="D4" t="s">
        <v>165</v>
      </c>
      <c r="E4" s="120" t="s">
        <v>166</v>
      </c>
      <c r="F4" s="120" t="s">
        <v>167</v>
      </c>
      <c r="G4" s="120" t="s">
        <v>448</v>
      </c>
    </row>
    <row r="5" spans="4:6" ht="12.75">
      <c r="D5" t="s">
        <v>168</v>
      </c>
      <c r="E5" s="120" t="s">
        <v>169</v>
      </c>
      <c r="F5" s="120" t="s">
        <v>170</v>
      </c>
    </row>
    <row r="6" spans="4:6" ht="12.75">
      <c r="D6" t="s">
        <v>261</v>
      </c>
      <c r="E6" s="120" t="s">
        <v>171</v>
      </c>
      <c r="F6" s="120" t="s">
        <v>172</v>
      </c>
    </row>
    <row r="7" spans="4:5" ht="12.75">
      <c r="D7" t="s">
        <v>173</v>
      </c>
      <c r="E7" s="120" t="s">
        <v>174</v>
      </c>
    </row>
    <row r="8" spans="4:5" ht="12.75">
      <c r="D8" t="s">
        <v>211</v>
      </c>
      <c r="E8" s="120" t="s">
        <v>211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8"/>
    <pageSetUpPr fitToPage="1"/>
  </sheetPr>
  <dimension ref="A1:J67"/>
  <sheetViews>
    <sheetView view="pageBreakPreview" zoomScaleNormal="50" zoomScaleSheetLayoutView="100" workbookViewId="0" topLeftCell="A1">
      <selection activeCell="C10" sqref="C10:E10"/>
    </sheetView>
  </sheetViews>
  <sheetFormatPr defaultColWidth="9.140625" defaultRowHeight="12.75"/>
  <cols>
    <col min="1" max="1" width="2.421875" style="0" customWidth="1"/>
    <col min="2" max="2" width="20.00390625" style="150" customWidth="1"/>
    <col min="3" max="3" width="22.7109375" style="0" customWidth="1"/>
    <col min="4" max="5" width="21.57421875" style="0" customWidth="1"/>
    <col min="6" max="6" width="24.421875" style="0" customWidth="1"/>
    <col min="7" max="7" width="10.00390625" style="0" customWidth="1"/>
    <col min="8" max="8" width="2.140625" style="0" customWidth="1"/>
    <col min="9" max="10" width="9.140625" style="0" hidden="1" customWidth="1"/>
  </cols>
  <sheetData>
    <row r="1" spans="1:8" ht="13.5" thickBot="1">
      <c r="A1" s="12"/>
      <c r="B1" s="140"/>
      <c r="C1" s="13"/>
      <c r="D1" s="13"/>
      <c r="E1" s="13"/>
      <c r="F1" s="13"/>
      <c r="G1" s="13"/>
      <c r="H1" s="14"/>
    </row>
    <row r="2" spans="1:9" ht="15">
      <c r="A2" s="15"/>
      <c r="B2" s="338" t="s">
        <v>231</v>
      </c>
      <c r="C2" s="356"/>
      <c r="D2" s="356"/>
      <c r="E2" s="356"/>
      <c r="F2" s="356"/>
      <c r="G2" s="357"/>
      <c r="H2" s="62"/>
      <c r="I2" s="63"/>
    </row>
    <row r="3" spans="1:9" ht="12.75">
      <c r="A3" s="15"/>
      <c r="B3" s="340" t="s">
        <v>232</v>
      </c>
      <c r="C3" s="346"/>
      <c r="D3" s="346"/>
      <c r="E3" s="346"/>
      <c r="F3" s="346"/>
      <c r="G3" s="347"/>
      <c r="H3" s="62"/>
      <c r="I3" s="63"/>
    </row>
    <row r="4" spans="1:9" ht="12.75">
      <c r="A4" s="15"/>
      <c r="B4" s="340" t="s">
        <v>233</v>
      </c>
      <c r="C4" s="346"/>
      <c r="D4" s="346"/>
      <c r="E4" s="346"/>
      <c r="F4" s="346"/>
      <c r="G4" s="347"/>
      <c r="H4" s="62"/>
      <c r="I4" s="63"/>
    </row>
    <row r="5" spans="1:10" ht="12.75">
      <c r="A5" s="15"/>
      <c r="B5" s="340" t="s">
        <v>234</v>
      </c>
      <c r="C5" s="346"/>
      <c r="D5" s="346"/>
      <c r="E5" s="346"/>
      <c r="F5" s="346"/>
      <c r="G5" s="347"/>
      <c r="H5" s="62"/>
      <c r="I5" s="63"/>
      <c r="J5" s="11" t="s">
        <v>530</v>
      </c>
    </row>
    <row r="6" spans="1:10" ht="15.75" customHeight="1">
      <c r="A6" s="15"/>
      <c r="B6" s="334" t="s">
        <v>352</v>
      </c>
      <c r="C6" s="346"/>
      <c r="D6" s="346"/>
      <c r="E6" s="346"/>
      <c r="F6" s="346"/>
      <c r="G6" s="347"/>
      <c r="H6" s="62"/>
      <c r="I6" s="63"/>
      <c r="J6" t="s">
        <v>531</v>
      </c>
    </row>
    <row r="7" spans="1:10" ht="18" customHeight="1">
      <c r="A7" s="15"/>
      <c r="B7" s="348" t="s">
        <v>36</v>
      </c>
      <c r="C7" s="349"/>
      <c r="D7" s="349"/>
      <c r="E7" s="349"/>
      <c r="F7" s="349"/>
      <c r="G7" s="350"/>
      <c r="H7" s="62"/>
      <c r="I7" s="63"/>
      <c r="J7" t="s">
        <v>532</v>
      </c>
    </row>
    <row r="8" spans="1:10" ht="15.75" thickBot="1">
      <c r="A8" s="15"/>
      <c r="B8" s="336" t="s">
        <v>177</v>
      </c>
      <c r="C8" s="351"/>
      <c r="D8" s="351"/>
      <c r="E8" s="351"/>
      <c r="F8" s="351"/>
      <c r="G8" s="352"/>
      <c r="H8" s="62"/>
      <c r="I8" s="63"/>
      <c r="J8" t="s">
        <v>224</v>
      </c>
    </row>
    <row r="9" spans="1:10" ht="13.5" thickBot="1">
      <c r="A9" s="15"/>
      <c r="B9" s="141"/>
      <c r="C9" s="17"/>
      <c r="D9" s="17"/>
      <c r="E9" s="17"/>
      <c r="F9" s="17"/>
      <c r="G9" s="17"/>
      <c r="H9" s="16"/>
      <c r="J9" t="s">
        <v>533</v>
      </c>
    </row>
    <row r="10" spans="1:10" ht="33" customHeight="1" thickBot="1">
      <c r="A10" s="15"/>
      <c r="B10" s="142" t="s">
        <v>179</v>
      </c>
      <c r="C10" s="353" t="s">
        <v>230</v>
      </c>
      <c r="D10" s="354"/>
      <c r="E10" s="355"/>
      <c r="F10" s="36" t="s">
        <v>180</v>
      </c>
      <c r="G10" s="52"/>
      <c r="H10" s="39"/>
      <c r="J10" t="s">
        <v>225</v>
      </c>
    </row>
    <row r="11" spans="1:10" ht="13.5" thickBot="1">
      <c r="A11" s="15"/>
      <c r="B11" s="141"/>
      <c r="C11" s="17"/>
      <c r="D11" s="17"/>
      <c r="E11" s="17"/>
      <c r="F11" s="17"/>
      <c r="G11" s="17"/>
      <c r="H11" s="16"/>
      <c r="J11" t="s">
        <v>218</v>
      </c>
    </row>
    <row r="12" spans="1:10" ht="32.25" thickBot="1">
      <c r="A12" s="15"/>
      <c r="B12" s="143"/>
      <c r="C12" s="22" t="s">
        <v>200</v>
      </c>
      <c r="D12" s="22" t="s">
        <v>201</v>
      </c>
      <c r="E12" s="22" t="s">
        <v>204</v>
      </c>
      <c r="F12" s="23" t="s">
        <v>202</v>
      </c>
      <c r="G12" s="17"/>
      <c r="H12" s="16"/>
      <c r="J12" t="s">
        <v>236</v>
      </c>
    </row>
    <row r="13" spans="1:10" ht="32.25" thickBot="1">
      <c r="A13" s="15"/>
      <c r="B13" s="144" t="s">
        <v>235</v>
      </c>
      <c r="C13" s="21">
        <f>Administration!E27</f>
        <v>0</v>
      </c>
      <c r="D13" s="21">
        <f>Administration!F27</f>
        <v>0</v>
      </c>
      <c r="E13" s="21">
        <f>Administration!G27</f>
        <v>0</v>
      </c>
      <c r="F13" s="21">
        <f>Administration!H27</f>
        <v>0</v>
      </c>
      <c r="G13" s="64" t="s">
        <v>177</v>
      </c>
      <c r="H13" s="65"/>
      <c r="J13" t="s">
        <v>227</v>
      </c>
    </row>
    <row r="14" spans="1:10" ht="48" thickBot="1">
      <c r="A14" s="15"/>
      <c r="B14" s="145" t="s">
        <v>353</v>
      </c>
      <c r="C14" s="21">
        <f>'Level one sub-capabilities'!F27</f>
        <v>0</v>
      </c>
      <c r="D14" s="21">
        <f>'Level one sub-capabilities'!G27</f>
        <v>0</v>
      </c>
      <c r="E14" s="21">
        <f>'Level one sub-capabilities'!H27</f>
        <v>0</v>
      </c>
      <c r="F14" s="21">
        <f>'Level one sub-capabilities'!I27</f>
        <v>0</v>
      </c>
      <c r="G14" s="17"/>
      <c r="H14" s="16"/>
      <c r="J14" t="s">
        <v>228</v>
      </c>
    </row>
    <row r="15" spans="1:10" ht="48" thickBot="1">
      <c r="A15" s="15"/>
      <c r="B15" s="145" t="s">
        <v>354</v>
      </c>
      <c r="C15" s="21">
        <f>'Level two sub-capabilities'!F27</f>
        <v>0</v>
      </c>
      <c r="D15" s="21">
        <f>'Level two sub-capabilities'!G27</f>
        <v>0</v>
      </c>
      <c r="E15" s="21">
        <f>'Level two sub-capabilities'!H27</f>
        <v>0</v>
      </c>
      <c r="F15" s="21">
        <f>'Level two sub-capabilities'!I27</f>
        <v>0</v>
      </c>
      <c r="G15" s="17"/>
      <c r="H15" s="16"/>
      <c r="J15" t="s">
        <v>14</v>
      </c>
    </row>
    <row r="16" spans="1:10" ht="55.5" customHeight="1" thickBot="1">
      <c r="A16" s="15"/>
      <c r="B16" s="146" t="s">
        <v>355</v>
      </c>
      <c r="C16" s="21">
        <f>'Add''l consid_emerging item'!F27</f>
        <v>0</v>
      </c>
      <c r="D16" s="21">
        <f>'Add''l consid_emerging item'!G27</f>
        <v>0</v>
      </c>
      <c r="E16" s="21">
        <f>'Add''l consid_emerging item'!H27</f>
        <v>0</v>
      </c>
      <c r="F16" s="21">
        <f>'Add''l consid_emerging item'!I27</f>
        <v>0</v>
      </c>
      <c r="G16" s="17"/>
      <c r="H16" s="16"/>
      <c r="J16" t="s">
        <v>534</v>
      </c>
    </row>
    <row r="17" spans="1:10" ht="72.75" customHeight="1" thickBot="1">
      <c r="A17" s="15"/>
      <c r="B17" s="211" t="s">
        <v>229</v>
      </c>
      <c r="C17" s="31">
        <f>SUM(C13:C16)</f>
        <v>0</v>
      </c>
      <c r="D17" s="31">
        <f>SUM(D13:D16)</f>
        <v>0</v>
      </c>
      <c r="E17" s="31">
        <f>SUM(E13:E16)</f>
        <v>0</v>
      </c>
      <c r="F17" s="31">
        <f>SUM(F13:F16)</f>
        <v>0</v>
      </c>
      <c r="G17" s="17"/>
      <c r="H17" s="16"/>
      <c r="J17" t="s">
        <v>213</v>
      </c>
    </row>
    <row r="18" spans="1:10" ht="23.25" customHeight="1" thickBot="1">
      <c r="A18" s="15"/>
      <c r="B18" s="141"/>
      <c r="C18" s="33"/>
      <c r="D18" s="33"/>
      <c r="E18" s="33"/>
      <c r="F18" s="33"/>
      <c r="G18" s="17"/>
      <c r="H18" s="16"/>
      <c r="J18" t="s">
        <v>215</v>
      </c>
    </row>
    <row r="19" spans="1:10" ht="21" customHeight="1" thickBot="1">
      <c r="A19" s="15"/>
      <c r="B19" s="141"/>
      <c r="C19" s="35" t="s">
        <v>356</v>
      </c>
      <c r="D19" s="53">
        <v>0</v>
      </c>
      <c r="E19" s="32">
        <f>SUM(D17:E17)</f>
        <v>0</v>
      </c>
      <c r="F19" s="40">
        <f>SUM(D19-E19)</f>
        <v>0</v>
      </c>
      <c r="G19" s="17"/>
      <c r="H19" s="16"/>
      <c r="J19" t="s">
        <v>182</v>
      </c>
    </row>
    <row r="20" spans="1:10" ht="13.5" thickBot="1">
      <c r="A20" s="15"/>
      <c r="B20" s="141"/>
      <c r="C20" s="17"/>
      <c r="D20" s="17"/>
      <c r="E20" s="17"/>
      <c r="F20" s="34" t="s">
        <v>223</v>
      </c>
      <c r="G20" s="17"/>
      <c r="H20" s="16"/>
      <c r="J20" t="s">
        <v>183</v>
      </c>
    </row>
    <row r="21" spans="1:10" ht="12.75">
      <c r="A21" s="15"/>
      <c r="B21" s="141"/>
      <c r="C21" s="17"/>
      <c r="D21" s="17"/>
      <c r="E21" s="17"/>
      <c r="F21" s="17"/>
      <c r="G21" s="17"/>
      <c r="H21" s="16"/>
      <c r="J21" t="s">
        <v>226</v>
      </c>
    </row>
    <row r="22" spans="1:10" ht="13.5" thickBot="1">
      <c r="A22" s="15"/>
      <c r="B22" s="141"/>
      <c r="C22" s="17"/>
      <c r="D22" s="17"/>
      <c r="E22" s="17"/>
      <c r="F22" s="17"/>
      <c r="G22" s="17"/>
      <c r="H22" s="16"/>
      <c r="J22" t="s">
        <v>184</v>
      </c>
    </row>
    <row r="23" spans="1:10" ht="16.5" thickBot="1">
      <c r="A23" s="15"/>
      <c r="B23" s="147" t="s">
        <v>220</v>
      </c>
      <c r="C23" s="344"/>
      <c r="D23" s="345"/>
      <c r="E23" s="17"/>
      <c r="F23" s="17"/>
      <c r="G23" s="17"/>
      <c r="H23" s="16"/>
      <c r="J23" t="s">
        <v>181</v>
      </c>
    </row>
    <row r="24" spans="1:10" ht="15.75">
      <c r="A24" s="15"/>
      <c r="B24" s="148"/>
      <c r="C24" s="17"/>
      <c r="D24" s="17"/>
      <c r="E24" s="17"/>
      <c r="F24" s="17"/>
      <c r="G24" s="17"/>
      <c r="H24" s="16"/>
      <c r="J24" t="s">
        <v>535</v>
      </c>
    </row>
    <row r="25" spans="1:10" ht="15.75">
      <c r="A25" s="15"/>
      <c r="B25" s="148"/>
      <c r="C25" s="17"/>
      <c r="D25" s="17"/>
      <c r="E25" s="17"/>
      <c r="F25" s="17"/>
      <c r="G25" s="17"/>
      <c r="H25" s="16"/>
      <c r="J25" t="s">
        <v>216</v>
      </c>
    </row>
    <row r="26" spans="1:10" ht="16.5" thickBot="1">
      <c r="A26" s="15"/>
      <c r="B26" s="148"/>
      <c r="C26" s="17"/>
      <c r="D26" s="17"/>
      <c r="E26" s="17"/>
      <c r="F26" s="17"/>
      <c r="G26" s="17"/>
      <c r="H26" s="16"/>
      <c r="J26" t="s">
        <v>217</v>
      </c>
    </row>
    <row r="27" spans="1:10" ht="16.5" thickBot="1">
      <c r="A27" s="15"/>
      <c r="B27" s="147" t="s">
        <v>219</v>
      </c>
      <c r="C27" s="54">
        <v>39339</v>
      </c>
      <c r="D27" s="17"/>
      <c r="E27" s="17"/>
      <c r="F27" s="17"/>
      <c r="G27" s="17"/>
      <c r="H27" s="16"/>
      <c r="J27" t="s">
        <v>186</v>
      </c>
    </row>
    <row r="28" spans="1:10" ht="12.75">
      <c r="A28" s="15"/>
      <c r="B28" s="141"/>
      <c r="C28" s="17"/>
      <c r="D28" s="17"/>
      <c r="E28" s="17"/>
      <c r="F28" s="17"/>
      <c r="G28" s="17"/>
      <c r="H28" s="16"/>
      <c r="J28" t="s">
        <v>185</v>
      </c>
    </row>
    <row r="29" spans="1:10" ht="13.5" thickBot="1">
      <c r="A29" s="18"/>
      <c r="B29" s="149"/>
      <c r="C29" s="19"/>
      <c r="D29" s="19"/>
      <c r="E29" s="19"/>
      <c r="F29" s="19"/>
      <c r="G29" s="19"/>
      <c r="H29" s="20"/>
      <c r="J29" t="s">
        <v>44</v>
      </c>
    </row>
    <row r="30" ht="12.75">
      <c r="J30" t="s">
        <v>45</v>
      </c>
    </row>
    <row r="31" ht="12.75">
      <c r="J31" t="s">
        <v>46</v>
      </c>
    </row>
    <row r="32" ht="12.75">
      <c r="J32" t="s">
        <v>47</v>
      </c>
    </row>
    <row r="33" ht="12.75">
      <c r="J33" t="s">
        <v>48</v>
      </c>
    </row>
    <row r="34" ht="12.75">
      <c r="J34" t="s">
        <v>49</v>
      </c>
    </row>
    <row r="35" ht="12.75">
      <c r="J35" t="s">
        <v>50</v>
      </c>
    </row>
    <row r="36" ht="12.75">
      <c r="J36" t="s">
        <v>51</v>
      </c>
    </row>
    <row r="37" ht="12.75">
      <c r="J37" t="s">
        <v>52</v>
      </c>
    </row>
    <row r="38" ht="12.75">
      <c r="J38" t="s">
        <v>53</v>
      </c>
    </row>
    <row r="39" ht="12.75">
      <c r="J39" t="s">
        <v>54</v>
      </c>
    </row>
    <row r="40" ht="12.75">
      <c r="J40" t="s">
        <v>55</v>
      </c>
    </row>
    <row r="41" ht="12.75">
      <c r="J41" t="s">
        <v>56</v>
      </c>
    </row>
    <row r="42" ht="12.75">
      <c r="J42" t="s">
        <v>57</v>
      </c>
    </row>
    <row r="43" ht="12.75">
      <c r="J43" t="s">
        <v>58</v>
      </c>
    </row>
    <row r="44" ht="12.75">
      <c r="J44" t="s">
        <v>59</v>
      </c>
    </row>
    <row r="45" ht="12.75">
      <c r="J45" t="s">
        <v>60</v>
      </c>
    </row>
    <row r="46" ht="12.75">
      <c r="J46" t="s">
        <v>61</v>
      </c>
    </row>
    <row r="47" ht="12.75">
      <c r="J47" t="s">
        <v>62</v>
      </c>
    </row>
    <row r="48" ht="12.75">
      <c r="J48" t="s">
        <v>63</v>
      </c>
    </row>
    <row r="49" ht="12.75">
      <c r="J49" t="s">
        <v>189</v>
      </c>
    </row>
    <row r="50" ht="12.75">
      <c r="J50" t="s">
        <v>190</v>
      </c>
    </row>
    <row r="51" ht="12.75">
      <c r="J51" t="s">
        <v>191</v>
      </c>
    </row>
    <row r="52" ht="12.75">
      <c r="J52" t="s">
        <v>192</v>
      </c>
    </row>
    <row r="53" ht="12.75">
      <c r="J53" t="s">
        <v>193</v>
      </c>
    </row>
    <row r="54" ht="12.75">
      <c r="J54" t="s">
        <v>195</v>
      </c>
    </row>
    <row r="55" ht="12.75">
      <c r="J55" t="s">
        <v>194</v>
      </c>
    </row>
    <row r="56" ht="12.75">
      <c r="J56" t="s">
        <v>196</v>
      </c>
    </row>
    <row r="57" ht="12.75">
      <c r="J57" t="s">
        <v>198</v>
      </c>
    </row>
    <row r="58" ht="12.75">
      <c r="J58" t="s">
        <v>197</v>
      </c>
    </row>
    <row r="59" ht="12.75">
      <c r="J59" t="s">
        <v>199</v>
      </c>
    </row>
    <row r="60" ht="12.75">
      <c r="J60" t="s">
        <v>187</v>
      </c>
    </row>
    <row r="61" ht="12.75">
      <c r="J61" t="s">
        <v>214</v>
      </c>
    </row>
    <row r="62" ht="12.75">
      <c r="J62" t="s">
        <v>536</v>
      </c>
    </row>
    <row r="63" ht="12.75">
      <c r="J63" t="s">
        <v>537</v>
      </c>
    </row>
    <row r="64" ht="12.75">
      <c r="J64" t="s">
        <v>538</v>
      </c>
    </row>
    <row r="65" ht="12.75">
      <c r="J65" t="s">
        <v>539</v>
      </c>
    </row>
    <row r="66" ht="12.75">
      <c r="J66" t="s">
        <v>540</v>
      </c>
    </row>
    <row r="67" ht="12.75">
      <c r="J67" t="s">
        <v>188</v>
      </c>
    </row>
  </sheetData>
  <sheetProtection password="CDDA" sheet="1" objects="1" scenarios="1" selectLockedCells="1"/>
  <mergeCells count="9">
    <mergeCell ref="B3:G3"/>
    <mergeCell ref="B2:G2"/>
    <mergeCell ref="B4:G4"/>
    <mergeCell ref="B5:G5"/>
    <mergeCell ref="C23:D23"/>
    <mergeCell ref="B6:G6"/>
    <mergeCell ref="B7:G7"/>
    <mergeCell ref="B8:G8"/>
    <mergeCell ref="C10:E10"/>
  </mergeCells>
  <dataValidations count="1">
    <dataValidation type="list" allowBlank="1" showInputMessage="1" showErrorMessage="1" sqref="G10">
      <formula1>States3</formula1>
    </dataValidation>
  </dataValidations>
  <printOptions/>
  <pageMargins left="0.75" right="0.75" top="1" bottom="1" header="0.5" footer="0.5"/>
  <pageSetup fitToHeight="1" fitToWidth="1" horizontalDpi="600" verticalDpi="600" orientation="landscape" scale="82" r:id="rId4"/>
  <headerFooter alignWithMargins="0">
    <oddFooter>&amp;RPage &amp;P of &amp;N</oddFooter>
  </headerFooter>
  <rowBreaks count="1" manualBreakCount="1">
    <brk id="27" max="9"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I39"/>
  <sheetViews>
    <sheetView view="pageBreakPreview" zoomScale="75" zoomScaleNormal="50" zoomScaleSheetLayoutView="75" workbookViewId="0" topLeftCell="A1">
      <selection activeCell="C12" sqref="C12"/>
    </sheetView>
  </sheetViews>
  <sheetFormatPr defaultColWidth="9.140625" defaultRowHeight="12.75"/>
  <cols>
    <col min="1" max="1" width="2.7109375" style="0" customWidth="1"/>
    <col min="2" max="2" width="24.7109375" style="0" customWidth="1"/>
    <col min="3" max="3" width="48.140625" style="0" customWidth="1"/>
    <col min="4" max="4" width="49.140625" style="0" customWidth="1"/>
    <col min="5" max="8" width="19.140625" style="0" customWidth="1"/>
    <col min="9" max="9" width="3.8515625" style="0" customWidth="1"/>
    <col min="11" max="11" width="17.7109375" style="0" customWidth="1"/>
  </cols>
  <sheetData>
    <row r="1" spans="1:9" ht="15" customHeight="1" thickBot="1">
      <c r="A1" s="12"/>
      <c r="B1" s="358"/>
      <c r="C1" s="358"/>
      <c r="D1" s="43" t="s">
        <v>177</v>
      </c>
      <c r="E1" s="43"/>
      <c r="F1" s="13"/>
      <c r="G1" s="13"/>
      <c r="H1" s="13"/>
      <c r="I1" s="14"/>
    </row>
    <row r="2" spans="1:9" ht="21" thickBot="1">
      <c r="A2" s="15"/>
      <c r="B2" s="37" t="s">
        <v>179</v>
      </c>
      <c r="C2" s="361" t="str">
        <f>Cover!C10</f>
        <v>Fill in name here </v>
      </c>
      <c r="D2" s="362"/>
      <c r="E2" s="17"/>
      <c r="F2" s="17"/>
      <c r="G2" s="17"/>
      <c r="H2" s="17"/>
      <c r="I2" s="16"/>
    </row>
    <row r="3" spans="1:9" ht="23.25" customHeight="1" thickBot="1">
      <c r="A3" s="15"/>
      <c r="B3" s="37" t="s">
        <v>219</v>
      </c>
      <c r="C3" s="42">
        <f>Cover!C27</f>
        <v>39339</v>
      </c>
      <c r="D3" s="17"/>
      <c r="E3" s="17"/>
      <c r="F3" s="17"/>
      <c r="G3" s="17"/>
      <c r="H3" s="17"/>
      <c r="I3" s="16"/>
    </row>
    <row r="4" spans="1:9" ht="14.25" customHeight="1" thickBot="1">
      <c r="A4" s="15"/>
      <c r="B4" s="17"/>
      <c r="C4" s="17"/>
      <c r="D4" s="17"/>
      <c r="E4" s="17"/>
      <c r="F4" s="17"/>
      <c r="G4" s="17"/>
      <c r="H4" s="17"/>
      <c r="I4" s="16"/>
    </row>
    <row r="5" spans="1:9" s="3" customFormat="1" ht="30" customHeight="1" thickBot="1">
      <c r="A5" s="44"/>
      <c r="B5" s="359" t="s">
        <v>237</v>
      </c>
      <c r="C5" s="360"/>
      <c r="D5" s="360"/>
      <c r="E5" s="66"/>
      <c r="F5" s="66"/>
      <c r="G5" s="66"/>
      <c r="H5" s="67"/>
      <c r="I5" s="45"/>
    </row>
    <row r="6" spans="1:9" ht="42.75" customHeight="1" thickBot="1">
      <c r="A6" s="15"/>
      <c r="B6" s="68" t="s">
        <v>238</v>
      </c>
      <c r="C6" s="28" t="s">
        <v>239</v>
      </c>
      <c r="D6" s="30" t="s">
        <v>178</v>
      </c>
      <c r="E6" s="29" t="s">
        <v>200</v>
      </c>
      <c r="F6" s="48" t="s">
        <v>201</v>
      </c>
      <c r="G6" s="49" t="s">
        <v>204</v>
      </c>
      <c r="H6" s="25" t="s">
        <v>202</v>
      </c>
      <c r="I6" s="16"/>
    </row>
    <row r="7" spans="1:9" s="58" customFormat="1" ht="75" customHeight="1" thickBot="1">
      <c r="A7" s="55"/>
      <c r="B7" s="69" t="s">
        <v>175</v>
      </c>
      <c r="C7" s="7"/>
      <c r="D7" s="8"/>
      <c r="E7" s="56">
        <v>0</v>
      </c>
      <c r="F7" s="57">
        <v>0</v>
      </c>
      <c r="G7" s="57">
        <v>0</v>
      </c>
      <c r="H7" s="56">
        <v>0</v>
      </c>
      <c r="I7" s="59"/>
    </row>
    <row r="8" spans="1:9" s="58" customFormat="1" ht="75" customHeight="1" thickBot="1">
      <c r="A8" s="55"/>
      <c r="B8" s="69" t="s">
        <v>212</v>
      </c>
      <c r="C8" s="9"/>
      <c r="D8" s="4"/>
      <c r="E8" s="56">
        <v>0</v>
      </c>
      <c r="F8" s="56">
        <v>0</v>
      </c>
      <c r="G8" s="56">
        <v>0</v>
      </c>
      <c r="H8" s="56">
        <v>0</v>
      </c>
      <c r="I8" s="59"/>
    </row>
    <row r="9" spans="1:9" s="58" customFormat="1" ht="75" customHeight="1" thickBot="1">
      <c r="A9" s="55"/>
      <c r="B9" s="69" t="s">
        <v>212</v>
      </c>
      <c r="C9" s="9"/>
      <c r="D9" s="4"/>
      <c r="E9" s="56">
        <v>0</v>
      </c>
      <c r="F9" s="56">
        <v>0</v>
      </c>
      <c r="G9" s="56">
        <v>0</v>
      </c>
      <c r="H9" s="56">
        <v>0</v>
      </c>
      <c r="I9" s="59"/>
    </row>
    <row r="10" spans="1:9" s="58" customFormat="1" ht="75" customHeight="1" thickBot="1">
      <c r="A10" s="55"/>
      <c r="B10" s="69" t="s">
        <v>212</v>
      </c>
      <c r="C10" s="9"/>
      <c r="D10" s="4"/>
      <c r="E10" s="56">
        <v>0</v>
      </c>
      <c r="F10" s="56">
        <v>0</v>
      </c>
      <c r="G10" s="56">
        <v>0</v>
      </c>
      <c r="H10" s="56">
        <v>0</v>
      </c>
      <c r="I10" s="59"/>
    </row>
    <row r="11" spans="1:9" s="58" customFormat="1" ht="75" customHeight="1" thickBot="1">
      <c r="A11" s="55"/>
      <c r="B11" s="69" t="s">
        <v>212</v>
      </c>
      <c r="C11" s="9"/>
      <c r="D11" s="4"/>
      <c r="E11" s="56">
        <v>0</v>
      </c>
      <c r="F11" s="56">
        <v>0</v>
      </c>
      <c r="G11" s="56">
        <v>0</v>
      </c>
      <c r="H11" s="56">
        <v>0</v>
      </c>
      <c r="I11" s="59"/>
    </row>
    <row r="12" spans="1:9" s="58" customFormat="1" ht="75" customHeight="1" thickBot="1">
      <c r="A12" s="55"/>
      <c r="B12" s="69" t="s">
        <v>212</v>
      </c>
      <c r="C12" s="9"/>
      <c r="D12" s="4"/>
      <c r="E12" s="56">
        <v>0</v>
      </c>
      <c r="F12" s="56">
        <v>0</v>
      </c>
      <c r="G12" s="56">
        <v>0</v>
      </c>
      <c r="H12" s="56">
        <v>0</v>
      </c>
      <c r="I12" s="59"/>
    </row>
    <row r="13" spans="1:9" s="58" customFormat="1" ht="75" customHeight="1" thickBot="1">
      <c r="A13" s="55"/>
      <c r="B13" s="69" t="s">
        <v>212</v>
      </c>
      <c r="C13" s="9"/>
      <c r="D13" s="4"/>
      <c r="E13" s="56">
        <v>0</v>
      </c>
      <c r="F13" s="56">
        <v>0</v>
      </c>
      <c r="G13" s="56">
        <v>0</v>
      </c>
      <c r="H13" s="56">
        <v>0</v>
      </c>
      <c r="I13" s="59"/>
    </row>
    <row r="14" spans="1:9" s="58" customFormat="1" ht="75" customHeight="1" thickBot="1">
      <c r="A14" s="55"/>
      <c r="B14" s="69" t="s">
        <v>212</v>
      </c>
      <c r="C14" s="9"/>
      <c r="D14" s="4"/>
      <c r="E14" s="56">
        <v>0</v>
      </c>
      <c r="F14" s="56">
        <v>0</v>
      </c>
      <c r="G14" s="56">
        <v>0</v>
      </c>
      <c r="H14" s="56">
        <v>0</v>
      </c>
      <c r="I14" s="59"/>
    </row>
    <row r="15" spans="1:9" s="58" customFormat="1" ht="75" customHeight="1" thickBot="1">
      <c r="A15" s="55"/>
      <c r="B15" s="69" t="s">
        <v>212</v>
      </c>
      <c r="C15" s="9"/>
      <c r="D15" s="4"/>
      <c r="E15" s="56">
        <v>0</v>
      </c>
      <c r="F15" s="56">
        <v>0</v>
      </c>
      <c r="G15" s="56">
        <v>0</v>
      </c>
      <c r="H15" s="56">
        <v>0</v>
      </c>
      <c r="I15" s="59"/>
    </row>
    <row r="16" spans="1:9" s="58" customFormat="1" ht="75" customHeight="1" thickBot="1">
      <c r="A16" s="55"/>
      <c r="B16" s="69" t="s">
        <v>212</v>
      </c>
      <c r="C16" s="9"/>
      <c r="D16" s="4"/>
      <c r="E16" s="56">
        <v>0</v>
      </c>
      <c r="F16" s="56">
        <v>0</v>
      </c>
      <c r="G16" s="56">
        <v>0</v>
      </c>
      <c r="H16" s="56">
        <v>0</v>
      </c>
      <c r="I16" s="59"/>
    </row>
    <row r="17" spans="1:9" s="58" customFormat="1" ht="75" customHeight="1" thickBot="1">
      <c r="A17" s="55"/>
      <c r="B17" s="69" t="s">
        <v>212</v>
      </c>
      <c r="C17" s="9"/>
      <c r="D17" s="4"/>
      <c r="E17" s="56">
        <v>0</v>
      </c>
      <c r="F17" s="56">
        <v>0</v>
      </c>
      <c r="G17" s="56">
        <v>0</v>
      </c>
      <c r="H17" s="56">
        <v>0</v>
      </c>
      <c r="I17" s="59"/>
    </row>
    <row r="18" spans="1:9" s="58" customFormat="1" ht="75" customHeight="1" thickBot="1">
      <c r="A18" s="55"/>
      <c r="B18" s="69" t="s">
        <v>212</v>
      </c>
      <c r="C18" s="9"/>
      <c r="D18" s="4"/>
      <c r="E18" s="56">
        <v>0</v>
      </c>
      <c r="F18" s="56">
        <v>0</v>
      </c>
      <c r="G18" s="56">
        <v>0</v>
      </c>
      <c r="H18" s="56">
        <v>0</v>
      </c>
      <c r="I18" s="59"/>
    </row>
    <row r="19" spans="1:9" s="58" customFormat="1" ht="75" customHeight="1" thickBot="1">
      <c r="A19" s="55"/>
      <c r="B19" s="69" t="s">
        <v>212</v>
      </c>
      <c r="C19" s="9"/>
      <c r="D19" s="4"/>
      <c r="E19" s="56">
        <v>0</v>
      </c>
      <c r="F19" s="56">
        <v>0</v>
      </c>
      <c r="G19" s="56">
        <v>0</v>
      </c>
      <c r="H19" s="56">
        <v>0</v>
      </c>
      <c r="I19" s="59"/>
    </row>
    <row r="20" spans="1:9" s="58" customFormat="1" ht="75" customHeight="1" thickBot="1">
      <c r="A20" s="55"/>
      <c r="B20" s="69" t="s">
        <v>212</v>
      </c>
      <c r="C20" s="9"/>
      <c r="D20" s="4"/>
      <c r="E20" s="56">
        <v>0</v>
      </c>
      <c r="F20" s="56">
        <v>0</v>
      </c>
      <c r="G20" s="56">
        <v>0</v>
      </c>
      <c r="H20" s="56">
        <v>0</v>
      </c>
      <c r="I20" s="59"/>
    </row>
    <row r="21" spans="1:9" s="58" customFormat="1" ht="75" customHeight="1" thickBot="1">
      <c r="A21" s="55"/>
      <c r="B21" s="69" t="s">
        <v>212</v>
      </c>
      <c r="C21" s="9"/>
      <c r="D21" s="4"/>
      <c r="E21" s="56">
        <v>0</v>
      </c>
      <c r="F21" s="56">
        <v>0</v>
      </c>
      <c r="G21" s="56">
        <v>0</v>
      </c>
      <c r="H21" s="56">
        <v>0</v>
      </c>
      <c r="I21" s="59"/>
    </row>
    <row r="22" spans="1:9" s="58" customFormat="1" ht="75" customHeight="1" thickBot="1">
      <c r="A22" s="55"/>
      <c r="B22" s="69" t="s">
        <v>212</v>
      </c>
      <c r="C22" s="9"/>
      <c r="D22" s="4"/>
      <c r="E22" s="56">
        <v>0</v>
      </c>
      <c r="F22" s="56">
        <v>0</v>
      </c>
      <c r="G22" s="56">
        <v>0</v>
      </c>
      <c r="H22" s="56">
        <v>0</v>
      </c>
      <c r="I22" s="59"/>
    </row>
    <row r="23" spans="1:9" s="58" customFormat="1" ht="75" customHeight="1" thickBot="1">
      <c r="A23" s="55"/>
      <c r="B23" s="69" t="s">
        <v>212</v>
      </c>
      <c r="C23" s="9"/>
      <c r="D23" s="4"/>
      <c r="E23" s="56">
        <v>0</v>
      </c>
      <c r="F23" s="56">
        <v>0</v>
      </c>
      <c r="G23" s="56">
        <v>0</v>
      </c>
      <c r="H23" s="56">
        <v>0</v>
      </c>
      <c r="I23" s="59"/>
    </row>
    <row r="24" spans="1:9" s="58" customFormat="1" ht="75" customHeight="1" thickBot="1">
      <c r="A24" s="55"/>
      <c r="B24" s="69" t="s">
        <v>212</v>
      </c>
      <c r="C24" s="9"/>
      <c r="D24" s="4"/>
      <c r="E24" s="56">
        <v>0</v>
      </c>
      <c r="F24" s="56">
        <v>0</v>
      </c>
      <c r="G24" s="56">
        <v>0</v>
      </c>
      <c r="H24" s="56">
        <v>0</v>
      </c>
      <c r="I24" s="59"/>
    </row>
    <row r="25" spans="1:9" s="58" customFormat="1" ht="75" customHeight="1" thickBot="1">
      <c r="A25" s="55"/>
      <c r="B25" s="69" t="s">
        <v>212</v>
      </c>
      <c r="C25" s="9"/>
      <c r="D25" s="4"/>
      <c r="E25" s="56">
        <v>0</v>
      </c>
      <c r="F25" s="56">
        <v>0</v>
      </c>
      <c r="G25" s="56">
        <v>0</v>
      </c>
      <c r="H25" s="56">
        <v>0</v>
      </c>
      <c r="I25" s="59"/>
    </row>
    <row r="26" spans="1:9" s="58" customFormat="1" ht="75" customHeight="1" thickBot="1">
      <c r="A26" s="55"/>
      <c r="B26" s="70" t="s">
        <v>212</v>
      </c>
      <c r="C26" s="10" t="s">
        <v>177</v>
      </c>
      <c r="D26" s="5"/>
      <c r="E26" s="60">
        <v>0</v>
      </c>
      <c r="F26" s="60">
        <v>0</v>
      </c>
      <c r="G26" s="60">
        <v>0</v>
      </c>
      <c r="H26" s="60">
        <v>0</v>
      </c>
      <c r="I26" s="59"/>
    </row>
    <row r="27" spans="1:9" ht="19.5" thickBot="1">
      <c r="A27" s="15"/>
      <c r="B27" s="17"/>
      <c r="C27" s="41"/>
      <c r="D27" s="41"/>
      <c r="E27" s="26">
        <f>SUM(E7:E26)</f>
        <v>0</v>
      </c>
      <c r="F27" s="46">
        <f>SUM(F7:F26)</f>
        <v>0</v>
      </c>
      <c r="G27" s="46">
        <f>SUM(G7:G26)</f>
        <v>0</v>
      </c>
      <c r="H27" s="47">
        <f>SUM(H7:H26)</f>
        <v>0</v>
      </c>
      <c r="I27" s="16"/>
    </row>
    <row r="28" spans="1:9" ht="13.5" thickBot="1">
      <c r="A28" s="18"/>
      <c r="B28" s="19"/>
      <c r="C28" s="19"/>
      <c r="D28" s="19"/>
      <c r="E28" s="19"/>
      <c r="F28" s="19"/>
      <c r="G28" s="19"/>
      <c r="H28" s="19"/>
      <c r="I28" s="20"/>
    </row>
    <row r="30" spans="2:8" ht="25.5" hidden="1">
      <c r="B30" s="50" t="s">
        <v>212</v>
      </c>
      <c r="C30" s="6"/>
      <c r="D30" s="6"/>
      <c r="E30" s="6"/>
      <c r="F30" s="6"/>
      <c r="H30" s="50" t="s">
        <v>177</v>
      </c>
    </row>
    <row r="31" spans="2:8" ht="51" hidden="1">
      <c r="B31" s="51" t="s">
        <v>205</v>
      </c>
      <c r="H31" s="51" t="s">
        <v>177</v>
      </c>
    </row>
    <row r="32" spans="2:8" ht="51" hidden="1">
      <c r="B32" s="51" t="s">
        <v>206</v>
      </c>
      <c r="H32" s="51" t="s">
        <v>177</v>
      </c>
    </row>
    <row r="33" spans="2:8" ht="51" hidden="1">
      <c r="B33" s="51" t="s">
        <v>207</v>
      </c>
      <c r="H33" s="51" t="s">
        <v>177</v>
      </c>
    </row>
    <row r="34" spans="2:8" ht="51" hidden="1">
      <c r="B34" s="51" t="s">
        <v>208</v>
      </c>
      <c r="H34" s="51" t="s">
        <v>177</v>
      </c>
    </row>
    <row r="35" spans="2:8" ht="25.5" hidden="1">
      <c r="B35" s="51" t="s">
        <v>175</v>
      </c>
      <c r="H35" s="51" t="s">
        <v>177</v>
      </c>
    </row>
    <row r="36" spans="2:8" ht="25.5" hidden="1">
      <c r="B36" s="51" t="s">
        <v>209</v>
      </c>
      <c r="H36" s="51" t="s">
        <v>177</v>
      </c>
    </row>
    <row r="37" spans="2:8" ht="25.5" hidden="1">
      <c r="B37" s="51" t="s">
        <v>176</v>
      </c>
      <c r="H37" s="51" t="s">
        <v>177</v>
      </c>
    </row>
    <row r="38" spans="2:8" ht="25.5" hidden="1">
      <c r="B38" s="51" t="s">
        <v>210</v>
      </c>
      <c r="H38" s="51" t="s">
        <v>177</v>
      </c>
    </row>
    <row r="39" spans="2:8" ht="25.5" hidden="1">
      <c r="B39" s="51" t="s">
        <v>211</v>
      </c>
      <c r="H39" s="51" t="s">
        <v>177</v>
      </c>
    </row>
  </sheetData>
  <sheetProtection password="CDDA" sheet="1" objects="1" scenarios="1" selectLockedCells="1"/>
  <mergeCells count="3">
    <mergeCell ref="B1:C1"/>
    <mergeCell ref="B5:D5"/>
    <mergeCell ref="C2:D2"/>
  </mergeCells>
  <dataValidations count="2">
    <dataValidation type="textLength" operator="lessThanOrEqual" allowBlank="1" showInputMessage="1" showErrorMessage="1" sqref="C7:D26">
      <formula1>10000</formula1>
    </dataValidation>
    <dataValidation type="list" operator="lessThanOrEqual" allowBlank="1" showInputMessage="1" showErrorMessage="1" sqref="B7:B26">
      <formula1>$B$30:$B$39</formula1>
    </dataValidation>
  </dataValidations>
  <printOptions/>
  <pageMargins left="0.75" right="0.75" top="1" bottom="1" header="0.5" footer="0.5"/>
  <pageSetup fitToHeight="0" fitToWidth="1" horizontalDpi="600" verticalDpi="600" orientation="landscape" scale="60" r:id="rId3"/>
  <headerFooter alignWithMargins="0">
    <oddFooter>&amp;RPage &amp;P of &amp;N</oddFooter>
  </headerFooter>
  <legacyDrawing r:id="rId2"/>
</worksheet>
</file>

<file path=xl/worksheets/sheet4.xml><?xml version="1.0" encoding="utf-8"?>
<worksheet xmlns="http://schemas.openxmlformats.org/spreadsheetml/2006/main" xmlns:r="http://schemas.openxmlformats.org/officeDocument/2006/relationships">
  <sheetPr>
    <tabColor indexed="21"/>
    <pageSetUpPr fitToPage="1"/>
  </sheetPr>
  <dimension ref="A1:J35"/>
  <sheetViews>
    <sheetView view="pageBreakPreview" zoomScale="75" zoomScaleNormal="50" zoomScaleSheetLayoutView="75" workbookViewId="0" topLeftCell="B1">
      <selection activeCell="H16" sqref="H16"/>
    </sheetView>
  </sheetViews>
  <sheetFormatPr defaultColWidth="9.140625" defaultRowHeight="12.75"/>
  <cols>
    <col min="1" max="1" width="3.421875" style="260" customWidth="1"/>
    <col min="2" max="2" width="21.57421875" style="0" customWidth="1"/>
    <col min="3" max="3" width="33.140625" style="0" customWidth="1"/>
    <col min="4" max="4" width="27.8515625" style="0" customWidth="1"/>
    <col min="5" max="5" width="39.7109375" style="0" customWidth="1"/>
    <col min="6" max="6" width="19.28125" style="0" customWidth="1"/>
    <col min="7" max="8" width="19.140625" style="0" customWidth="1"/>
    <col min="9" max="9" width="19.28125" style="0" customWidth="1"/>
    <col min="10" max="10" width="5.57421875" style="260" customWidth="1"/>
  </cols>
  <sheetData>
    <row r="1" spans="1:10" ht="13.5" thickBot="1">
      <c r="A1" s="257"/>
      <c r="B1" s="13"/>
      <c r="C1" s="13"/>
      <c r="D1" s="13"/>
      <c r="E1" s="13"/>
      <c r="F1" s="13"/>
      <c r="G1" s="13"/>
      <c r="H1" s="13"/>
      <c r="I1" s="13"/>
      <c r="J1" s="261"/>
    </row>
    <row r="2" spans="1:10" ht="21" thickBot="1">
      <c r="A2" s="258"/>
      <c r="B2" s="38" t="s">
        <v>179</v>
      </c>
      <c r="C2" s="361" t="str">
        <f>Cover!C10</f>
        <v>Fill in name here </v>
      </c>
      <c r="D2" s="364"/>
      <c r="E2" s="362"/>
      <c r="F2" s="17"/>
      <c r="G2" s="17"/>
      <c r="H2" s="17"/>
      <c r="I2" s="17"/>
      <c r="J2" s="262"/>
    </row>
    <row r="3" spans="1:10" ht="21" thickBot="1">
      <c r="A3" s="258"/>
      <c r="B3" s="37" t="s">
        <v>219</v>
      </c>
      <c r="C3" s="42">
        <f>Cover!C27</f>
        <v>39339</v>
      </c>
      <c r="D3" s="17"/>
      <c r="E3" s="17"/>
      <c r="F3" s="17"/>
      <c r="G3" s="17"/>
      <c r="H3" s="17"/>
      <c r="I3" s="17"/>
      <c r="J3" s="262"/>
    </row>
    <row r="4" spans="1:10" ht="13.5" thickBot="1">
      <c r="A4" s="258"/>
      <c r="B4" s="17"/>
      <c r="C4" s="17"/>
      <c r="D4" s="17"/>
      <c r="E4" s="17"/>
      <c r="F4" s="17"/>
      <c r="G4" s="17"/>
      <c r="H4" s="17"/>
      <c r="I4" s="17"/>
      <c r="J4" s="262"/>
    </row>
    <row r="5" spans="1:10" ht="45" customHeight="1" thickBot="1">
      <c r="A5" s="258"/>
      <c r="B5" s="359" t="s">
        <v>357</v>
      </c>
      <c r="C5" s="363"/>
      <c r="D5" s="363"/>
      <c r="E5" s="71"/>
      <c r="F5" s="71"/>
      <c r="G5" s="71"/>
      <c r="H5" s="71"/>
      <c r="I5" s="72"/>
      <c r="J5" s="263"/>
    </row>
    <row r="6" spans="1:10" ht="40.5" customHeight="1" thickBot="1">
      <c r="A6" s="258"/>
      <c r="B6" s="73" t="s">
        <v>240</v>
      </c>
      <c r="C6" s="74" t="s">
        <v>239</v>
      </c>
      <c r="D6" s="75" t="s">
        <v>241</v>
      </c>
      <c r="E6" s="30" t="s">
        <v>178</v>
      </c>
      <c r="F6" s="76" t="s">
        <v>200</v>
      </c>
      <c r="G6" s="48" t="s">
        <v>201</v>
      </c>
      <c r="H6" s="49" t="s">
        <v>204</v>
      </c>
      <c r="I6" s="77" t="s">
        <v>202</v>
      </c>
      <c r="J6" s="264"/>
    </row>
    <row r="7" spans="1:10" s="58" customFormat="1" ht="75" customHeight="1">
      <c r="A7" s="258"/>
      <c r="B7" s="78" t="s">
        <v>212</v>
      </c>
      <c r="C7" s="79"/>
      <c r="D7" s="79"/>
      <c r="E7" s="80" t="s">
        <v>177</v>
      </c>
      <c r="F7" s="56">
        <v>0</v>
      </c>
      <c r="G7" s="57">
        <v>0</v>
      </c>
      <c r="H7" s="57">
        <v>0</v>
      </c>
      <c r="I7" s="56">
        <v>0</v>
      </c>
      <c r="J7" s="265"/>
    </row>
    <row r="8" spans="1:10" s="58" customFormat="1" ht="75" customHeight="1">
      <c r="A8" s="258"/>
      <c r="B8" s="78" t="s">
        <v>212</v>
      </c>
      <c r="C8" s="1"/>
      <c r="D8" s="1"/>
      <c r="E8" s="4"/>
      <c r="F8" s="57">
        <v>0</v>
      </c>
      <c r="G8" s="57">
        <v>0</v>
      </c>
      <c r="H8" s="57">
        <v>0</v>
      </c>
      <c r="I8" s="57">
        <v>0</v>
      </c>
      <c r="J8" s="265"/>
    </row>
    <row r="9" spans="1:10" s="58" customFormat="1" ht="75" customHeight="1">
      <c r="A9" s="258"/>
      <c r="B9" s="78" t="s">
        <v>212</v>
      </c>
      <c r="C9" s="1"/>
      <c r="D9" s="1"/>
      <c r="E9" s="4"/>
      <c r="F9" s="57">
        <v>0</v>
      </c>
      <c r="G9" s="57">
        <v>0</v>
      </c>
      <c r="H9" s="57">
        <v>0</v>
      </c>
      <c r="I9" s="57">
        <v>0</v>
      </c>
      <c r="J9" s="265"/>
    </row>
    <row r="10" spans="1:10" s="58" customFormat="1" ht="75" customHeight="1">
      <c r="A10" s="258"/>
      <c r="B10" s="78" t="s">
        <v>212</v>
      </c>
      <c r="C10" s="1"/>
      <c r="D10" s="1"/>
      <c r="E10" s="4"/>
      <c r="F10" s="57">
        <v>0</v>
      </c>
      <c r="G10" s="57">
        <v>0</v>
      </c>
      <c r="H10" s="57">
        <v>0</v>
      </c>
      <c r="I10" s="57">
        <v>0</v>
      </c>
      <c r="J10" s="265"/>
    </row>
    <row r="11" spans="1:10" s="58" customFormat="1" ht="75" customHeight="1">
      <c r="A11" s="258"/>
      <c r="B11" s="78" t="s">
        <v>212</v>
      </c>
      <c r="C11" s="1"/>
      <c r="D11" s="1"/>
      <c r="E11" s="4"/>
      <c r="F11" s="57">
        <v>0</v>
      </c>
      <c r="G11" s="57">
        <v>0</v>
      </c>
      <c r="H11" s="57">
        <v>0</v>
      </c>
      <c r="I11" s="57">
        <v>0</v>
      </c>
      <c r="J11" s="265"/>
    </row>
    <row r="12" spans="1:10" s="58" customFormat="1" ht="75" customHeight="1">
      <c r="A12" s="258"/>
      <c r="B12" s="78" t="s">
        <v>212</v>
      </c>
      <c r="C12" s="1"/>
      <c r="D12" s="1"/>
      <c r="E12" s="4"/>
      <c r="F12" s="57">
        <v>0</v>
      </c>
      <c r="G12" s="57">
        <v>0</v>
      </c>
      <c r="H12" s="57">
        <v>0</v>
      </c>
      <c r="I12" s="57">
        <v>0</v>
      </c>
      <c r="J12" s="265"/>
    </row>
    <row r="13" spans="1:10" s="58" customFormat="1" ht="75" customHeight="1">
      <c r="A13" s="258"/>
      <c r="B13" s="78" t="s">
        <v>212</v>
      </c>
      <c r="C13" s="1"/>
      <c r="D13" s="1"/>
      <c r="E13" s="4"/>
      <c r="F13" s="57">
        <v>0</v>
      </c>
      <c r="G13" s="57">
        <v>0</v>
      </c>
      <c r="H13" s="57">
        <v>0</v>
      </c>
      <c r="I13" s="57">
        <v>0</v>
      </c>
      <c r="J13" s="265"/>
    </row>
    <row r="14" spans="1:10" s="58" customFormat="1" ht="75" customHeight="1">
      <c r="A14" s="258"/>
      <c r="B14" s="78" t="s">
        <v>212</v>
      </c>
      <c r="C14" s="1"/>
      <c r="D14" s="1"/>
      <c r="E14" s="4"/>
      <c r="F14" s="57">
        <v>0</v>
      </c>
      <c r="G14" s="57">
        <v>0</v>
      </c>
      <c r="H14" s="57">
        <v>0</v>
      </c>
      <c r="I14" s="57">
        <v>0</v>
      </c>
      <c r="J14" s="265"/>
    </row>
    <row r="15" spans="1:10" s="58" customFormat="1" ht="75" customHeight="1">
      <c r="A15" s="258"/>
      <c r="B15" s="78" t="s">
        <v>212</v>
      </c>
      <c r="C15" s="1"/>
      <c r="D15" s="1"/>
      <c r="E15" s="4"/>
      <c r="F15" s="57">
        <v>0</v>
      </c>
      <c r="G15" s="57">
        <v>0</v>
      </c>
      <c r="H15" s="57">
        <v>0</v>
      </c>
      <c r="I15" s="57">
        <v>0</v>
      </c>
      <c r="J15" s="265"/>
    </row>
    <row r="16" spans="1:10" s="58" customFormat="1" ht="75" customHeight="1">
      <c r="A16" s="258"/>
      <c r="B16" s="78" t="s">
        <v>212</v>
      </c>
      <c r="C16" s="1"/>
      <c r="D16" s="1"/>
      <c r="E16" s="4"/>
      <c r="F16" s="57">
        <v>0</v>
      </c>
      <c r="G16" s="57">
        <v>0</v>
      </c>
      <c r="H16" s="57">
        <v>0</v>
      </c>
      <c r="I16" s="57">
        <v>0</v>
      </c>
      <c r="J16" s="265"/>
    </row>
    <row r="17" spans="1:10" s="58" customFormat="1" ht="75" customHeight="1">
      <c r="A17" s="258"/>
      <c r="B17" s="78" t="s">
        <v>212</v>
      </c>
      <c r="C17" s="1"/>
      <c r="D17" s="1"/>
      <c r="E17" s="4"/>
      <c r="F17" s="57">
        <v>0</v>
      </c>
      <c r="G17" s="57">
        <v>0</v>
      </c>
      <c r="H17" s="57">
        <v>0</v>
      </c>
      <c r="I17" s="57">
        <v>0</v>
      </c>
      <c r="J17" s="265"/>
    </row>
    <row r="18" spans="1:10" s="58" customFormat="1" ht="75" customHeight="1">
      <c r="A18" s="258"/>
      <c r="B18" s="78" t="s">
        <v>212</v>
      </c>
      <c r="C18" s="1"/>
      <c r="D18" s="1"/>
      <c r="E18" s="4"/>
      <c r="F18" s="57">
        <v>0</v>
      </c>
      <c r="G18" s="57">
        <v>0</v>
      </c>
      <c r="H18" s="57">
        <v>0</v>
      </c>
      <c r="I18" s="57">
        <v>0</v>
      </c>
      <c r="J18" s="265"/>
    </row>
    <row r="19" spans="1:10" s="58" customFormat="1" ht="75" customHeight="1">
      <c r="A19" s="258"/>
      <c r="B19" s="78" t="s">
        <v>212</v>
      </c>
      <c r="C19" s="1"/>
      <c r="D19" s="1"/>
      <c r="E19" s="4"/>
      <c r="F19" s="57">
        <v>0</v>
      </c>
      <c r="G19" s="57">
        <v>0</v>
      </c>
      <c r="H19" s="57">
        <v>0</v>
      </c>
      <c r="I19" s="57">
        <v>0</v>
      </c>
      <c r="J19" s="265"/>
    </row>
    <row r="20" spans="1:10" s="58" customFormat="1" ht="75" customHeight="1">
      <c r="A20" s="258"/>
      <c r="B20" s="78" t="s">
        <v>212</v>
      </c>
      <c r="C20" s="1"/>
      <c r="D20" s="1"/>
      <c r="E20" s="4"/>
      <c r="F20" s="57">
        <v>0</v>
      </c>
      <c r="G20" s="57">
        <v>0</v>
      </c>
      <c r="H20" s="57">
        <v>0</v>
      </c>
      <c r="I20" s="57">
        <v>0</v>
      </c>
      <c r="J20" s="265"/>
    </row>
    <row r="21" spans="1:10" s="58" customFormat="1" ht="75" customHeight="1">
      <c r="A21" s="258"/>
      <c r="B21" s="78" t="s">
        <v>212</v>
      </c>
      <c r="C21" s="1"/>
      <c r="D21" s="1"/>
      <c r="E21" s="4"/>
      <c r="F21" s="57">
        <v>0</v>
      </c>
      <c r="G21" s="57">
        <v>0</v>
      </c>
      <c r="H21" s="57">
        <v>0</v>
      </c>
      <c r="I21" s="57">
        <v>0</v>
      </c>
      <c r="J21" s="265"/>
    </row>
    <row r="22" spans="1:10" s="58" customFormat="1" ht="75" customHeight="1">
      <c r="A22" s="258"/>
      <c r="B22" s="78" t="s">
        <v>212</v>
      </c>
      <c r="C22" s="1"/>
      <c r="D22" s="1"/>
      <c r="E22" s="4"/>
      <c r="F22" s="57">
        <v>0</v>
      </c>
      <c r="G22" s="57">
        <v>0</v>
      </c>
      <c r="H22" s="57">
        <v>0</v>
      </c>
      <c r="I22" s="57">
        <v>0</v>
      </c>
      <c r="J22" s="265"/>
    </row>
    <row r="23" spans="1:10" s="58" customFormat="1" ht="75" customHeight="1">
      <c r="A23" s="258"/>
      <c r="B23" s="78" t="s">
        <v>212</v>
      </c>
      <c r="C23" s="1"/>
      <c r="D23" s="1"/>
      <c r="E23" s="4"/>
      <c r="F23" s="57">
        <v>0</v>
      </c>
      <c r="G23" s="57">
        <v>0</v>
      </c>
      <c r="H23" s="57">
        <v>0</v>
      </c>
      <c r="I23" s="57">
        <v>0</v>
      </c>
      <c r="J23" s="265"/>
    </row>
    <row r="24" spans="1:10" s="58" customFormat="1" ht="75" customHeight="1">
      <c r="A24" s="258"/>
      <c r="B24" s="78" t="s">
        <v>212</v>
      </c>
      <c r="C24" s="1"/>
      <c r="D24" s="1"/>
      <c r="E24" s="4"/>
      <c r="F24" s="57">
        <v>0</v>
      </c>
      <c r="G24" s="57">
        <v>0</v>
      </c>
      <c r="H24" s="57">
        <v>0</v>
      </c>
      <c r="I24" s="57">
        <v>0</v>
      </c>
      <c r="J24" s="265"/>
    </row>
    <row r="25" spans="1:10" s="58" customFormat="1" ht="85.5" customHeight="1">
      <c r="A25" s="258"/>
      <c r="B25" s="78" t="s">
        <v>212</v>
      </c>
      <c r="C25" s="1"/>
      <c r="D25" s="1"/>
      <c r="E25" s="4"/>
      <c r="F25" s="57">
        <v>0</v>
      </c>
      <c r="G25" s="57">
        <v>0</v>
      </c>
      <c r="H25" s="57">
        <v>0</v>
      </c>
      <c r="I25" s="57">
        <v>0</v>
      </c>
      <c r="J25" s="265"/>
    </row>
    <row r="26" spans="1:10" s="58" customFormat="1" ht="75" customHeight="1" thickBot="1">
      <c r="A26" s="258"/>
      <c r="B26" s="81" t="s">
        <v>212</v>
      </c>
      <c r="C26" s="2" t="s">
        <v>177</v>
      </c>
      <c r="D26" s="2"/>
      <c r="E26" s="5"/>
      <c r="F26" s="82">
        <v>0</v>
      </c>
      <c r="G26" s="82">
        <v>0</v>
      </c>
      <c r="H26" s="82">
        <v>0</v>
      </c>
      <c r="I26" s="82">
        <v>0</v>
      </c>
      <c r="J26" s="265"/>
    </row>
    <row r="27" spans="1:10" ht="18" customHeight="1" thickBot="1">
      <c r="A27" s="258"/>
      <c r="B27" s="17"/>
      <c r="C27" s="17"/>
      <c r="D27" s="17"/>
      <c r="E27" s="17"/>
      <c r="F27" s="26">
        <f>SUM(F7:F26)</f>
        <v>0</v>
      </c>
      <c r="G27" s="26">
        <f>SUM(G7:G26)</f>
        <v>0</v>
      </c>
      <c r="H27" s="26">
        <f>SUM(H7:H26)</f>
        <v>0</v>
      </c>
      <c r="I27" s="26">
        <f>SUM(I7:I26)</f>
        <v>0</v>
      </c>
      <c r="J27" s="266"/>
    </row>
    <row r="28" spans="1:10" ht="14.25" customHeight="1" thickBot="1">
      <c r="A28" s="259"/>
      <c r="B28" s="19"/>
      <c r="C28" s="19"/>
      <c r="D28" s="19"/>
      <c r="E28" s="19"/>
      <c r="F28" s="19"/>
      <c r="G28" s="19"/>
      <c r="H28" s="19"/>
      <c r="I28" s="19"/>
      <c r="J28" s="267"/>
    </row>
    <row r="29" spans="2:3" ht="24.75" customHeight="1" hidden="1">
      <c r="B29" s="24" t="s">
        <v>212</v>
      </c>
      <c r="C29" t="s">
        <v>212</v>
      </c>
    </row>
    <row r="30" spans="2:3" ht="24.75" customHeight="1" hidden="1">
      <c r="B30" s="24" t="s">
        <v>242</v>
      </c>
      <c r="C30" t="s">
        <v>358</v>
      </c>
    </row>
    <row r="31" spans="2:3" ht="24.75" customHeight="1" hidden="1">
      <c r="B31" s="24" t="s">
        <v>243</v>
      </c>
      <c r="C31" t="s">
        <v>359</v>
      </c>
    </row>
    <row r="32" spans="2:3" ht="24.75" customHeight="1" hidden="1">
      <c r="B32" s="24" t="s">
        <v>244</v>
      </c>
      <c r="C32" t="s">
        <v>360</v>
      </c>
    </row>
    <row r="33" spans="2:3" ht="24.75" customHeight="1" hidden="1">
      <c r="B33" s="24" t="s">
        <v>245</v>
      </c>
      <c r="C33" t="s">
        <v>361</v>
      </c>
    </row>
    <row r="34" spans="2:3" ht="24.75" customHeight="1" hidden="1">
      <c r="B34" s="24" t="s">
        <v>246</v>
      </c>
      <c r="C34" t="s">
        <v>362</v>
      </c>
    </row>
    <row r="35" spans="2:3" ht="24.75" customHeight="1" hidden="1">
      <c r="B35" s="24" t="s">
        <v>247</v>
      </c>
      <c r="C35" t="s">
        <v>363</v>
      </c>
    </row>
  </sheetData>
  <sheetProtection password="CDDA" sheet="1" objects="1" scenarios="1" selectLockedCells="1"/>
  <mergeCells count="2">
    <mergeCell ref="B5:D5"/>
    <mergeCell ref="C2:E2"/>
  </mergeCells>
  <dataValidations count="2">
    <dataValidation type="textLength" operator="lessThanOrEqual" allowBlank="1" showInputMessage="1" showErrorMessage="1" sqref="C7:E26">
      <formula1>10000</formula1>
    </dataValidation>
    <dataValidation type="list" operator="lessThanOrEqual" allowBlank="1" showInputMessage="1" showErrorMessage="1" sqref="B7:B26">
      <formula1>$C$29:$C$34</formula1>
    </dataValidation>
  </dataValidations>
  <printOptions/>
  <pageMargins left="0.75" right="0.75" top="1" bottom="1" header="0.5" footer="0.5"/>
  <pageSetup fitToHeight="0" fitToWidth="1" horizontalDpi="600" verticalDpi="600" orientation="landscape" scale="59" r:id="rId3"/>
  <headerFooter alignWithMargins="0">
    <oddFooter>&amp;RPage &amp;P of &amp;N</oddFooter>
  </headerFooter>
  <legacyDrawing r:id="rId2"/>
</worksheet>
</file>

<file path=xl/worksheets/sheet5.xml><?xml version="1.0" encoding="utf-8"?>
<worksheet xmlns="http://schemas.openxmlformats.org/spreadsheetml/2006/main" xmlns:r="http://schemas.openxmlformats.org/officeDocument/2006/relationships">
  <sheetPr>
    <tabColor indexed="48"/>
    <pageSetUpPr fitToPage="1"/>
  </sheetPr>
  <dimension ref="A1:J36"/>
  <sheetViews>
    <sheetView view="pageBreakPreview" zoomScale="75" zoomScaleNormal="50" zoomScaleSheetLayoutView="75" workbookViewId="0" topLeftCell="A1">
      <selection activeCell="B7" sqref="B7"/>
    </sheetView>
  </sheetViews>
  <sheetFormatPr defaultColWidth="9.140625" defaultRowHeight="12.75"/>
  <cols>
    <col min="1" max="1" width="4.28125" style="260" customWidth="1"/>
    <col min="2" max="2" width="21.421875" style="260" customWidth="1"/>
    <col min="3" max="3" width="33.140625" style="260" customWidth="1"/>
    <col min="4" max="4" width="27.8515625" style="260" customWidth="1"/>
    <col min="5" max="5" width="39.7109375" style="260" customWidth="1"/>
    <col min="6" max="8" width="19.140625" style="260" customWidth="1"/>
    <col min="9" max="9" width="19.28125" style="260" customWidth="1"/>
    <col min="10" max="10" width="4.00390625" style="260" customWidth="1"/>
    <col min="11" max="16384" width="9.140625" style="260" customWidth="1"/>
  </cols>
  <sheetData>
    <row r="1" spans="1:10" ht="15" customHeight="1" thickBot="1">
      <c r="A1" s="257"/>
      <c r="B1" s="365"/>
      <c r="C1" s="365"/>
      <c r="D1" s="365"/>
      <c r="E1" s="365"/>
      <c r="F1" s="268"/>
      <c r="G1" s="268"/>
      <c r="H1" s="268"/>
      <c r="I1" s="268"/>
      <c r="J1" s="261"/>
    </row>
    <row r="2" spans="1:10" ht="21" thickBot="1">
      <c r="A2" s="258"/>
      <c r="B2" s="269" t="s">
        <v>179</v>
      </c>
      <c r="C2" s="368" t="str">
        <f>Cover!C10</f>
        <v>Fill in name here </v>
      </c>
      <c r="D2" s="367"/>
      <c r="E2" s="369"/>
      <c r="F2" s="270"/>
      <c r="G2" s="270"/>
      <c r="H2" s="270"/>
      <c r="I2" s="270"/>
      <c r="J2" s="262"/>
    </row>
    <row r="3" spans="1:10" ht="23.25" customHeight="1" thickBot="1">
      <c r="A3" s="258"/>
      <c r="B3" s="271" t="s">
        <v>219</v>
      </c>
      <c r="C3" s="272">
        <f>Cover!C27</f>
        <v>39339</v>
      </c>
      <c r="D3" s="270"/>
      <c r="E3" s="270"/>
      <c r="F3" s="270"/>
      <c r="G3" s="270"/>
      <c r="H3" s="270"/>
      <c r="I3" s="270"/>
      <c r="J3" s="262"/>
    </row>
    <row r="4" spans="1:10" ht="13.5" thickBot="1">
      <c r="A4" s="258"/>
      <c r="B4" s="270"/>
      <c r="C4" s="270"/>
      <c r="D4" s="270"/>
      <c r="E4" s="270"/>
      <c r="F4" s="270"/>
      <c r="G4" s="270"/>
      <c r="H4" s="270"/>
      <c r="I4" s="270"/>
      <c r="J4" s="262"/>
    </row>
    <row r="5" spans="1:10" ht="45" customHeight="1" thickBot="1">
      <c r="A5" s="258"/>
      <c r="B5" s="366" t="s">
        <v>364</v>
      </c>
      <c r="C5" s="367"/>
      <c r="D5" s="367"/>
      <c r="E5" s="273"/>
      <c r="F5" s="273"/>
      <c r="G5" s="274"/>
      <c r="H5" s="274"/>
      <c r="I5" s="275"/>
      <c r="J5" s="264"/>
    </row>
    <row r="6" spans="1:10" ht="40.5" customHeight="1" thickBot="1" thickTop="1">
      <c r="A6" s="258"/>
      <c r="B6" s="276" t="s">
        <v>240</v>
      </c>
      <c r="C6" s="277" t="s">
        <v>239</v>
      </c>
      <c r="D6" s="278" t="s">
        <v>241</v>
      </c>
      <c r="E6" s="279" t="s">
        <v>178</v>
      </c>
      <c r="F6" s="280" t="s">
        <v>200</v>
      </c>
      <c r="G6" s="281" t="s">
        <v>201</v>
      </c>
      <c r="H6" s="282" t="s">
        <v>204</v>
      </c>
      <c r="I6" s="283" t="s">
        <v>202</v>
      </c>
      <c r="J6" s="262"/>
    </row>
    <row r="7" spans="1:10" ht="75" customHeight="1" thickBot="1">
      <c r="A7" s="258"/>
      <c r="B7" s="83" t="s">
        <v>203</v>
      </c>
      <c r="C7" s="27"/>
      <c r="D7" s="27"/>
      <c r="E7" s="8"/>
      <c r="F7" s="56">
        <v>0</v>
      </c>
      <c r="G7" s="57">
        <v>0</v>
      </c>
      <c r="H7" s="57">
        <v>0</v>
      </c>
      <c r="I7" s="56">
        <v>0</v>
      </c>
      <c r="J7" s="262"/>
    </row>
    <row r="8" spans="1:10" ht="73.5" customHeight="1" thickBot="1">
      <c r="A8" s="258"/>
      <c r="B8" s="83" t="s">
        <v>203</v>
      </c>
      <c r="C8" s="1"/>
      <c r="D8" s="1"/>
      <c r="E8" s="4"/>
      <c r="F8" s="56">
        <v>0</v>
      </c>
      <c r="G8" s="56">
        <v>0</v>
      </c>
      <c r="H8" s="56">
        <v>0</v>
      </c>
      <c r="I8" s="56">
        <v>0</v>
      </c>
      <c r="J8" s="262"/>
    </row>
    <row r="9" spans="1:10" ht="75" customHeight="1" thickBot="1">
      <c r="A9" s="258"/>
      <c r="B9" s="83" t="s">
        <v>203</v>
      </c>
      <c r="C9" s="1"/>
      <c r="D9" s="1"/>
      <c r="E9" s="4"/>
      <c r="F9" s="56">
        <v>0</v>
      </c>
      <c r="G9" s="56">
        <v>0</v>
      </c>
      <c r="H9" s="56">
        <v>0</v>
      </c>
      <c r="I9" s="56">
        <v>0</v>
      </c>
      <c r="J9" s="262"/>
    </row>
    <row r="10" spans="1:10" ht="75" customHeight="1" thickBot="1">
      <c r="A10" s="258"/>
      <c r="B10" s="83" t="s">
        <v>203</v>
      </c>
      <c r="C10" s="1"/>
      <c r="D10" s="1"/>
      <c r="E10" s="4"/>
      <c r="F10" s="56">
        <v>0</v>
      </c>
      <c r="G10" s="56">
        <v>0</v>
      </c>
      <c r="H10" s="56">
        <v>0</v>
      </c>
      <c r="I10" s="56">
        <v>0</v>
      </c>
      <c r="J10" s="262"/>
    </row>
    <row r="11" spans="1:10" ht="75" customHeight="1" thickBot="1">
      <c r="A11" s="258"/>
      <c r="B11" s="83" t="s">
        <v>203</v>
      </c>
      <c r="C11" s="1"/>
      <c r="D11" s="1"/>
      <c r="E11" s="4"/>
      <c r="F11" s="56">
        <v>0</v>
      </c>
      <c r="G11" s="56">
        <v>0</v>
      </c>
      <c r="H11" s="56">
        <v>0</v>
      </c>
      <c r="I11" s="56">
        <v>0</v>
      </c>
      <c r="J11" s="262"/>
    </row>
    <row r="12" spans="1:10" ht="75" customHeight="1" thickBot="1">
      <c r="A12" s="258"/>
      <c r="B12" s="83" t="s">
        <v>203</v>
      </c>
      <c r="C12" s="1"/>
      <c r="D12" s="1"/>
      <c r="E12" s="4"/>
      <c r="F12" s="56">
        <v>0</v>
      </c>
      <c r="G12" s="56">
        <v>0</v>
      </c>
      <c r="H12" s="56">
        <v>0</v>
      </c>
      <c r="I12" s="56">
        <v>0</v>
      </c>
      <c r="J12" s="262"/>
    </row>
    <row r="13" spans="1:10" ht="75" customHeight="1" thickBot="1">
      <c r="A13" s="258"/>
      <c r="B13" s="83" t="s">
        <v>203</v>
      </c>
      <c r="C13" s="1"/>
      <c r="D13" s="1"/>
      <c r="E13" s="4"/>
      <c r="F13" s="56">
        <v>0</v>
      </c>
      <c r="G13" s="56">
        <v>0</v>
      </c>
      <c r="H13" s="56">
        <v>0</v>
      </c>
      <c r="I13" s="56">
        <v>0</v>
      </c>
      <c r="J13" s="262"/>
    </row>
    <row r="14" spans="1:10" ht="75" customHeight="1" thickBot="1">
      <c r="A14" s="258"/>
      <c r="B14" s="83" t="s">
        <v>203</v>
      </c>
      <c r="C14" s="1"/>
      <c r="D14" s="1"/>
      <c r="E14" s="4"/>
      <c r="F14" s="56">
        <v>0</v>
      </c>
      <c r="G14" s="56">
        <v>0</v>
      </c>
      <c r="H14" s="56">
        <v>0</v>
      </c>
      <c r="I14" s="56">
        <v>0</v>
      </c>
      <c r="J14" s="262"/>
    </row>
    <row r="15" spans="1:10" ht="75" customHeight="1" thickBot="1">
      <c r="A15" s="258"/>
      <c r="B15" s="83" t="s">
        <v>203</v>
      </c>
      <c r="C15" s="1"/>
      <c r="D15" s="1"/>
      <c r="E15" s="4"/>
      <c r="F15" s="56">
        <v>0</v>
      </c>
      <c r="G15" s="56">
        <v>0</v>
      </c>
      <c r="H15" s="56">
        <v>0</v>
      </c>
      <c r="I15" s="56">
        <v>0</v>
      </c>
      <c r="J15" s="262"/>
    </row>
    <row r="16" spans="1:10" ht="75" customHeight="1" thickBot="1">
      <c r="A16" s="258"/>
      <c r="B16" s="83" t="s">
        <v>203</v>
      </c>
      <c r="C16" s="1"/>
      <c r="D16" s="1"/>
      <c r="E16" s="4"/>
      <c r="F16" s="56">
        <v>0</v>
      </c>
      <c r="G16" s="56">
        <v>0</v>
      </c>
      <c r="H16" s="56">
        <v>0</v>
      </c>
      <c r="I16" s="56">
        <v>0</v>
      </c>
      <c r="J16" s="262"/>
    </row>
    <row r="17" spans="1:10" ht="75" customHeight="1" thickBot="1">
      <c r="A17" s="258"/>
      <c r="B17" s="83" t="s">
        <v>203</v>
      </c>
      <c r="C17" s="1"/>
      <c r="D17" s="1"/>
      <c r="E17" s="4"/>
      <c r="F17" s="56">
        <v>0</v>
      </c>
      <c r="G17" s="56">
        <v>0</v>
      </c>
      <c r="H17" s="56">
        <v>0</v>
      </c>
      <c r="I17" s="56">
        <v>0</v>
      </c>
      <c r="J17" s="262"/>
    </row>
    <row r="18" spans="1:10" ht="75" customHeight="1" thickBot="1">
      <c r="A18" s="258"/>
      <c r="B18" s="83" t="s">
        <v>203</v>
      </c>
      <c r="C18" s="1"/>
      <c r="D18" s="1"/>
      <c r="E18" s="4"/>
      <c r="F18" s="56">
        <v>0</v>
      </c>
      <c r="G18" s="56">
        <v>0</v>
      </c>
      <c r="H18" s="56">
        <v>0</v>
      </c>
      <c r="I18" s="56">
        <v>0</v>
      </c>
      <c r="J18" s="262"/>
    </row>
    <row r="19" spans="1:10" ht="75" customHeight="1" thickBot="1">
      <c r="A19" s="258"/>
      <c r="B19" s="83" t="s">
        <v>203</v>
      </c>
      <c r="C19" s="1"/>
      <c r="D19" s="1"/>
      <c r="E19" s="4"/>
      <c r="F19" s="56">
        <v>0</v>
      </c>
      <c r="G19" s="56">
        <v>0</v>
      </c>
      <c r="H19" s="56">
        <v>0</v>
      </c>
      <c r="I19" s="56">
        <v>0</v>
      </c>
      <c r="J19" s="262"/>
    </row>
    <row r="20" spans="1:10" ht="75" customHeight="1" thickBot="1">
      <c r="A20" s="258"/>
      <c r="B20" s="83" t="s">
        <v>203</v>
      </c>
      <c r="C20" s="1"/>
      <c r="D20" s="1"/>
      <c r="E20" s="4"/>
      <c r="F20" s="56">
        <v>0</v>
      </c>
      <c r="G20" s="56">
        <v>0</v>
      </c>
      <c r="H20" s="56">
        <v>0</v>
      </c>
      <c r="I20" s="56">
        <v>0</v>
      </c>
      <c r="J20" s="262"/>
    </row>
    <row r="21" spans="1:10" ht="75" customHeight="1" thickBot="1">
      <c r="A21" s="258"/>
      <c r="B21" s="83" t="s">
        <v>203</v>
      </c>
      <c r="C21" s="1"/>
      <c r="D21" s="1"/>
      <c r="E21" s="4"/>
      <c r="F21" s="56">
        <v>0</v>
      </c>
      <c r="G21" s="56">
        <v>0</v>
      </c>
      <c r="H21" s="56">
        <v>0</v>
      </c>
      <c r="I21" s="56">
        <v>0</v>
      </c>
      <c r="J21" s="262"/>
    </row>
    <row r="22" spans="1:10" ht="75" customHeight="1" thickBot="1">
      <c r="A22" s="258"/>
      <c r="B22" s="83" t="s">
        <v>203</v>
      </c>
      <c r="C22" s="1"/>
      <c r="D22" s="1"/>
      <c r="E22" s="4"/>
      <c r="F22" s="56">
        <v>0</v>
      </c>
      <c r="G22" s="56">
        <v>0</v>
      </c>
      <c r="H22" s="56">
        <v>0</v>
      </c>
      <c r="I22" s="56">
        <v>0</v>
      </c>
      <c r="J22" s="262"/>
    </row>
    <row r="23" spans="1:10" ht="75" customHeight="1" thickBot="1">
      <c r="A23" s="258"/>
      <c r="B23" s="83" t="s">
        <v>203</v>
      </c>
      <c r="C23" s="1"/>
      <c r="D23" s="1"/>
      <c r="E23" s="4"/>
      <c r="F23" s="56">
        <v>0</v>
      </c>
      <c r="G23" s="56">
        <v>0</v>
      </c>
      <c r="H23" s="56">
        <v>0</v>
      </c>
      <c r="I23" s="56">
        <v>0</v>
      </c>
      <c r="J23" s="262"/>
    </row>
    <row r="24" spans="1:10" ht="75" customHeight="1" thickBot="1">
      <c r="A24" s="258"/>
      <c r="B24" s="83" t="s">
        <v>203</v>
      </c>
      <c r="C24" s="1"/>
      <c r="D24" s="1"/>
      <c r="E24" s="4"/>
      <c r="F24" s="56">
        <v>0</v>
      </c>
      <c r="G24" s="56">
        <v>0</v>
      </c>
      <c r="H24" s="56">
        <v>0</v>
      </c>
      <c r="I24" s="56">
        <v>0</v>
      </c>
      <c r="J24" s="262"/>
    </row>
    <row r="25" spans="1:10" ht="75" customHeight="1" thickBot="1">
      <c r="A25" s="258"/>
      <c r="B25" s="83" t="s">
        <v>203</v>
      </c>
      <c r="C25" s="1"/>
      <c r="D25" s="1"/>
      <c r="E25" s="4"/>
      <c r="F25" s="56">
        <v>0</v>
      </c>
      <c r="G25" s="56">
        <v>0</v>
      </c>
      <c r="H25" s="56">
        <v>0</v>
      </c>
      <c r="I25" s="56">
        <v>0</v>
      </c>
      <c r="J25" s="262"/>
    </row>
    <row r="26" spans="1:10" ht="75" customHeight="1" thickBot="1">
      <c r="A26" s="258"/>
      <c r="B26" s="83" t="s">
        <v>203</v>
      </c>
      <c r="C26" s="2" t="s">
        <v>177</v>
      </c>
      <c r="D26" s="2"/>
      <c r="E26" s="5"/>
      <c r="F26" s="60">
        <v>0</v>
      </c>
      <c r="G26" s="60">
        <v>0</v>
      </c>
      <c r="H26" s="60">
        <v>0</v>
      </c>
      <c r="I26" s="60">
        <v>0</v>
      </c>
      <c r="J26" s="262"/>
    </row>
    <row r="27" spans="1:10" ht="18" customHeight="1" thickBot="1">
      <c r="A27" s="258"/>
      <c r="B27" s="270"/>
      <c r="C27" s="270"/>
      <c r="D27" s="270"/>
      <c r="E27" s="270"/>
      <c r="F27" s="284">
        <f>SUM(F7:F26)</f>
        <v>0</v>
      </c>
      <c r="G27" s="284">
        <f>SUM(G7:G26)</f>
        <v>0</v>
      </c>
      <c r="H27" s="284">
        <f>SUM(H7:H26)</f>
        <v>0</v>
      </c>
      <c r="I27" s="284">
        <f>SUM(I7:I26)</f>
        <v>0</v>
      </c>
      <c r="J27" s="262"/>
    </row>
    <row r="28" spans="1:10" ht="41.25" customHeight="1" thickBot="1">
      <c r="A28" s="259"/>
      <c r="B28" s="285"/>
      <c r="C28" s="285"/>
      <c r="D28" s="285"/>
      <c r="E28" s="285"/>
      <c r="F28" s="285"/>
      <c r="G28" s="285"/>
      <c r="H28" s="285"/>
      <c r="I28" s="285"/>
      <c r="J28" s="267"/>
    </row>
    <row r="29" ht="12.75" hidden="1"/>
    <row r="30" ht="18.75" hidden="1">
      <c r="B30" s="24" t="s">
        <v>203</v>
      </c>
    </row>
    <row r="31" ht="18.75" hidden="1">
      <c r="B31" s="24" t="s">
        <v>221</v>
      </c>
    </row>
    <row r="32" ht="18.75" hidden="1">
      <c r="B32" s="24" t="s">
        <v>262</v>
      </c>
    </row>
    <row r="33" ht="18.75" hidden="1">
      <c r="B33" s="24" t="s">
        <v>365</v>
      </c>
    </row>
    <row r="34" ht="18.75" hidden="1">
      <c r="B34" s="24" t="s">
        <v>263</v>
      </c>
    </row>
    <row r="35" ht="18.75" hidden="1">
      <c r="B35" s="24" t="s">
        <v>251</v>
      </c>
    </row>
    <row r="36" ht="18.75" hidden="1">
      <c r="B36" s="24" t="s">
        <v>366</v>
      </c>
    </row>
  </sheetData>
  <sheetProtection sheet="1" objects="1" scenarios="1" selectLockedCells="1"/>
  <mergeCells count="3">
    <mergeCell ref="B1:E1"/>
    <mergeCell ref="B5:D5"/>
    <mergeCell ref="C2:E2"/>
  </mergeCells>
  <dataValidations count="2">
    <dataValidation type="textLength" operator="lessThanOrEqual" allowBlank="1" showInputMessage="1" showErrorMessage="1" sqref="C7:E26">
      <formula1>10000</formula1>
    </dataValidation>
    <dataValidation type="list" operator="lessThanOrEqual" allowBlank="1" showInputMessage="1" showErrorMessage="1" sqref="B7:B26">
      <formula1>$B$30:$B$36</formula1>
    </dataValidation>
  </dataValidations>
  <printOptions/>
  <pageMargins left="0.75" right="0.75" top="1" bottom="1" header="0.5" footer="0.5"/>
  <pageSetup fitToHeight="0" fitToWidth="1" horizontalDpi="600" verticalDpi="600" orientation="landscape" scale="59" r:id="rId3"/>
  <headerFooter alignWithMargins="0">
    <oddFooter>&amp;RPage &amp;P of &amp;N</oddFooter>
  </headerFooter>
  <legacyDrawing r:id="rId2"/>
</worksheet>
</file>

<file path=xl/worksheets/sheet6.xml><?xml version="1.0" encoding="utf-8"?>
<worksheet xmlns="http://schemas.openxmlformats.org/spreadsheetml/2006/main" xmlns:r="http://schemas.openxmlformats.org/officeDocument/2006/relationships">
  <sheetPr>
    <tabColor indexed="19"/>
    <pageSetUpPr fitToPage="1"/>
  </sheetPr>
  <dimension ref="A1:J40"/>
  <sheetViews>
    <sheetView view="pageBreakPreview" zoomScale="75" zoomScaleNormal="50" zoomScaleSheetLayoutView="75" workbookViewId="0" topLeftCell="A1">
      <selection activeCell="H16" sqref="H16"/>
    </sheetView>
  </sheetViews>
  <sheetFormatPr defaultColWidth="9.140625" defaultRowHeight="12.75"/>
  <cols>
    <col min="1" max="1" width="4.00390625" style="260" customWidth="1"/>
    <col min="2" max="2" width="21.421875" style="260" customWidth="1"/>
    <col min="3" max="3" width="33.140625" style="260" customWidth="1"/>
    <col min="4" max="4" width="27.8515625" style="260" customWidth="1"/>
    <col min="5" max="5" width="39.7109375" style="260" customWidth="1"/>
    <col min="6" max="6" width="19.28125" style="260" customWidth="1"/>
    <col min="7" max="9" width="19.140625" style="260" customWidth="1"/>
    <col min="10" max="10" width="2.57421875" style="260" customWidth="1"/>
    <col min="11" max="16384" width="9.140625" style="260" customWidth="1"/>
  </cols>
  <sheetData>
    <row r="1" spans="1:10" ht="15" customHeight="1" thickBot="1">
      <c r="A1" s="257"/>
      <c r="B1" s="365"/>
      <c r="C1" s="365"/>
      <c r="D1" s="365"/>
      <c r="E1" s="365"/>
      <c r="F1" s="268"/>
      <c r="G1" s="268"/>
      <c r="H1" s="268"/>
      <c r="I1" s="268"/>
      <c r="J1" s="261"/>
    </row>
    <row r="2" spans="1:10" ht="21" thickBot="1">
      <c r="A2" s="258"/>
      <c r="B2" s="269" t="s">
        <v>179</v>
      </c>
      <c r="C2" s="368" t="str">
        <f>Cover!C10</f>
        <v>Fill in name here </v>
      </c>
      <c r="D2" s="367"/>
      <c r="E2" s="369"/>
      <c r="F2" s="270"/>
      <c r="G2" s="270"/>
      <c r="H2" s="270"/>
      <c r="I2" s="270"/>
      <c r="J2" s="262"/>
    </row>
    <row r="3" spans="1:10" ht="21" thickBot="1">
      <c r="A3" s="258"/>
      <c r="B3" s="271" t="s">
        <v>219</v>
      </c>
      <c r="C3" s="272">
        <f>Cover!C27</f>
        <v>39339</v>
      </c>
      <c r="D3" s="270"/>
      <c r="E3" s="270"/>
      <c r="F3" s="270"/>
      <c r="G3" s="270"/>
      <c r="H3" s="270"/>
      <c r="I3" s="270"/>
      <c r="J3" s="262"/>
    </row>
    <row r="4" spans="1:10" ht="13.5" thickBot="1">
      <c r="A4" s="258"/>
      <c r="B4" s="270"/>
      <c r="C4" s="270"/>
      <c r="D4" s="270"/>
      <c r="E4" s="270"/>
      <c r="F4" s="270"/>
      <c r="G4" s="270"/>
      <c r="H4" s="270"/>
      <c r="I4" s="270"/>
      <c r="J4" s="262"/>
    </row>
    <row r="5" spans="1:10" ht="45" customHeight="1" thickBot="1">
      <c r="A5" s="258"/>
      <c r="B5" s="366" t="s">
        <v>367</v>
      </c>
      <c r="C5" s="367"/>
      <c r="D5" s="367"/>
      <c r="E5" s="273"/>
      <c r="F5" s="273"/>
      <c r="G5" s="274"/>
      <c r="H5" s="274"/>
      <c r="I5" s="275"/>
      <c r="J5" s="264"/>
    </row>
    <row r="6" spans="1:10" ht="40.5" customHeight="1" thickBot="1" thickTop="1">
      <c r="A6" s="258"/>
      <c r="B6" s="276" t="s">
        <v>240</v>
      </c>
      <c r="C6" s="277" t="s">
        <v>248</v>
      </c>
      <c r="D6" s="278" t="s">
        <v>241</v>
      </c>
      <c r="E6" s="286" t="s">
        <v>178</v>
      </c>
      <c r="F6" s="280" t="s">
        <v>200</v>
      </c>
      <c r="G6" s="287" t="s">
        <v>201</v>
      </c>
      <c r="H6" s="288" t="s">
        <v>204</v>
      </c>
      <c r="I6" s="283" t="s">
        <v>202</v>
      </c>
      <c r="J6" s="262"/>
    </row>
    <row r="7" spans="1:10" ht="75" customHeight="1" thickBot="1">
      <c r="A7" s="258"/>
      <c r="B7" s="83" t="s">
        <v>203</v>
      </c>
      <c r="C7" s="27"/>
      <c r="D7" s="27"/>
      <c r="E7" s="8"/>
      <c r="F7" s="56">
        <v>0</v>
      </c>
      <c r="G7" s="56">
        <v>0</v>
      </c>
      <c r="H7" s="56">
        <v>0</v>
      </c>
      <c r="I7" s="56">
        <v>0</v>
      </c>
      <c r="J7" s="262"/>
    </row>
    <row r="8" spans="1:10" ht="74.25" customHeight="1" thickBot="1">
      <c r="A8" s="258"/>
      <c r="B8" s="83" t="s">
        <v>203</v>
      </c>
      <c r="C8" s="1"/>
      <c r="D8" s="1"/>
      <c r="E8" s="4"/>
      <c r="F8" s="56">
        <v>0</v>
      </c>
      <c r="G8" s="56">
        <v>0</v>
      </c>
      <c r="H8" s="56">
        <v>0</v>
      </c>
      <c r="I8" s="56">
        <v>0</v>
      </c>
      <c r="J8" s="262"/>
    </row>
    <row r="9" spans="1:10" ht="75" customHeight="1" thickBot="1">
      <c r="A9" s="258"/>
      <c r="B9" s="83" t="s">
        <v>203</v>
      </c>
      <c r="C9" s="1"/>
      <c r="D9" s="1"/>
      <c r="E9" s="4"/>
      <c r="F9" s="56">
        <v>0</v>
      </c>
      <c r="G9" s="56">
        <v>0</v>
      </c>
      <c r="H9" s="56">
        <v>0</v>
      </c>
      <c r="I9" s="56">
        <v>0</v>
      </c>
      <c r="J9" s="262"/>
    </row>
    <row r="10" spans="1:10" ht="75" customHeight="1" thickBot="1">
      <c r="A10" s="258"/>
      <c r="B10" s="83" t="s">
        <v>203</v>
      </c>
      <c r="C10" s="1"/>
      <c r="D10" s="1"/>
      <c r="E10" s="4"/>
      <c r="F10" s="56">
        <v>0</v>
      </c>
      <c r="G10" s="56">
        <v>0</v>
      </c>
      <c r="H10" s="56">
        <v>0</v>
      </c>
      <c r="I10" s="56">
        <v>0</v>
      </c>
      <c r="J10" s="262"/>
    </row>
    <row r="11" spans="1:10" ht="75" customHeight="1" thickBot="1">
      <c r="A11" s="258"/>
      <c r="B11" s="83" t="s">
        <v>203</v>
      </c>
      <c r="C11" s="1"/>
      <c r="D11" s="1"/>
      <c r="E11" s="4"/>
      <c r="F11" s="56">
        <v>0</v>
      </c>
      <c r="G11" s="56">
        <v>0</v>
      </c>
      <c r="H11" s="56">
        <v>0</v>
      </c>
      <c r="I11" s="56">
        <v>0</v>
      </c>
      <c r="J11" s="262"/>
    </row>
    <row r="12" spans="1:10" ht="75" customHeight="1" thickBot="1">
      <c r="A12" s="258"/>
      <c r="B12" s="83" t="s">
        <v>203</v>
      </c>
      <c r="C12" s="1"/>
      <c r="D12" s="1"/>
      <c r="E12" s="4"/>
      <c r="F12" s="56">
        <v>0</v>
      </c>
      <c r="G12" s="56">
        <v>0</v>
      </c>
      <c r="H12" s="56">
        <v>0</v>
      </c>
      <c r="I12" s="56">
        <v>0</v>
      </c>
      <c r="J12" s="262"/>
    </row>
    <row r="13" spans="1:10" ht="75" customHeight="1" thickBot="1">
      <c r="A13" s="258"/>
      <c r="B13" s="83" t="s">
        <v>203</v>
      </c>
      <c r="C13" s="1"/>
      <c r="D13" s="1"/>
      <c r="E13" s="4"/>
      <c r="F13" s="56">
        <v>0</v>
      </c>
      <c r="G13" s="56">
        <v>0</v>
      </c>
      <c r="H13" s="56">
        <v>0</v>
      </c>
      <c r="I13" s="56">
        <v>0</v>
      </c>
      <c r="J13" s="262"/>
    </row>
    <row r="14" spans="1:10" ht="75" customHeight="1" thickBot="1">
      <c r="A14" s="258"/>
      <c r="B14" s="83" t="s">
        <v>203</v>
      </c>
      <c r="C14" s="1"/>
      <c r="D14" s="1"/>
      <c r="E14" s="4"/>
      <c r="F14" s="56">
        <v>0</v>
      </c>
      <c r="G14" s="56">
        <v>0</v>
      </c>
      <c r="H14" s="56">
        <v>0</v>
      </c>
      <c r="I14" s="56">
        <v>0</v>
      </c>
      <c r="J14" s="262"/>
    </row>
    <row r="15" spans="1:10" ht="75" customHeight="1" thickBot="1">
      <c r="A15" s="258"/>
      <c r="B15" s="83" t="s">
        <v>203</v>
      </c>
      <c r="C15" s="1"/>
      <c r="D15" s="1"/>
      <c r="E15" s="4"/>
      <c r="F15" s="56">
        <v>0</v>
      </c>
      <c r="G15" s="56">
        <v>0</v>
      </c>
      <c r="H15" s="56">
        <v>0</v>
      </c>
      <c r="I15" s="56">
        <v>0</v>
      </c>
      <c r="J15" s="262"/>
    </row>
    <row r="16" spans="1:10" ht="75" customHeight="1" thickBot="1">
      <c r="A16" s="258"/>
      <c r="B16" s="83" t="s">
        <v>203</v>
      </c>
      <c r="C16" s="1"/>
      <c r="D16" s="1"/>
      <c r="E16" s="4"/>
      <c r="F16" s="56">
        <v>0</v>
      </c>
      <c r="G16" s="56">
        <v>0</v>
      </c>
      <c r="H16" s="56">
        <v>0</v>
      </c>
      <c r="I16" s="56">
        <v>0</v>
      </c>
      <c r="J16" s="262"/>
    </row>
    <row r="17" spans="1:10" ht="75" customHeight="1" thickBot="1">
      <c r="A17" s="258"/>
      <c r="B17" s="83" t="s">
        <v>203</v>
      </c>
      <c r="C17" s="1"/>
      <c r="D17" s="1"/>
      <c r="E17" s="4"/>
      <c r="F17" s="56">
        <v>0</v>
      </c>
      <c r="G17" s="56">
        <v>0</v>
      </c>
      <c r="H17" s="56">
        <v>0</v>
      </c>
      <c r="I17" s="56">
        <v>0</v>
      </c>
      <c r="J17" s="262"/>
    </row>
    <row r="18" spans="1:10" ht="75" customHeight="1" thickBot="1">
      <c r="A18" s="258"/>
      <c r="B18" s="83" t="s">
        <v>203</v>
      </c>
      <c r="C18" s="1"/>
      <c r="D18" s="1"/>
      <c r="E18" s="4"/>
      <c r="F18" s="56">
        <v>0</v>
      </c>
      <c r="G18" s="56">
        <v>0</v>
      </c>
      <c r="H18" s="56">
        <v>0</v>
      </c>
      <c r="I18" s="56">
        <v>0</v>
      </c>
      <c r="J18" s="262"/>
    </row>
    <row r="19" spans="1:10" ht="75" customHeight="1" thickBot="1">
      <c r="A19" s="258"/>
      <c r="B19" s="83" t="s">
        <v>203</v>
      </c>
      <c r="C19" s="1"/>
      <c r="D19" s="1"/>
      <c r="E19" s="4"/>
      <c r="F19" s="56">
        <v>0</v>
      </c>
      <c r="G19" s="56">
        <v>0</v>
      </c>
      <c r="H19" s="56">
        <v>0</v>
      </c>
      <c r="I19" s="56">
        <v>0</v>
      </c>
      <c r="J19" s="262"/>
    </row>
    <row r="20" spans="1:10" ht="75" customHeight="1" thickBot="1">
      <c r="A20" s="258"/>
      <c r="B20" s="83" t="s">
        <v>203</v>
      </c>
      <c r="C20" s="1"/>
      <c r="D20" s="1"/>
      <c r="E20" s="4"/>
      <c r="F20" s="56">
        <v>0</v>
      </c>
      <c r="G20" s="56">
        <v>0</v>
      </c>
      <c r="H20" s="56">
        <v>0</v>
      </c>
      <c r="I20" s="56">
        <v>0</v>
      </c>
      <c r="J20" s="262"/>
    </row>
    <row r="21" spans="1:10" ht="75" customHeight="1" thickBot="1">
      <c r="A21" s="258"/>
      <c r="B21" s="83" t="s">
        <v>203</v>
      </c>
      <c r="C21" s="1"/>
      <c r="D21" s="1"/>
      <c r="E21" s="4"/>
      <c r="F21" s="56">
        <v>0</v>
      </c>
      <c r="G21" s="56">
        <v>0</v>
      </c>
      <c r="H21" s="56">
        <v>0</v>
      </c>
      <c r="I21" s="56">
        <v>0</v>
      </c>
      <c r="J21" s="262"/>
    </row>
    <row r="22" spans="1:10" ht="75" customHeight="1" thickBot="1">
      <c r="A22" s="258"/>
      <c r="B22" s="83" t="s">
        <v>203</v>
      </c>
      <c r="C22" s="1"/>
      <c r="D22" s="1"/>
      <c r="E22" s="4"/>
      <c r="F22" s="56">
        <v>0</v>
      </c>
      <c r="G22" s="56">
        <v>0</v>
      </c>
      <c r="H22" s="56">
        <v>0</v>
      </c>
      <c r="I22" s="56">
        <v>0</v>
      </c>
      <c r="J22" s="262"/>
    </row>
    <row r="23" spans="1:10" ht="75" customHeight="1" thickBot="1">
      <c r="A23" s="258"/>
      <c r="B23" s="83" t="s">
        <v>203</v>
      </c>
      <c r="C23" s="1"/>
      <c r="D23" s="1"/>
      <c r="E23" s="4"/>
      <c r="F23" s="56">
        <v>0</v>
      </c>
      <c r="G23" s="56">
        <v>0</v>
      </c>
      <c r="H23" s="56">
        <v>0</v>
      </c>
      <c r="I23" s="56">
        <v>0</v>
      </c>
      <c r="J23" s="262"/>
    </row>
    <row r="24" spans="1:10" ht="75" customHeight="1" thickBot="1">
      <c r="A24" s="258"/>
      <c r="B24" s="83" t="s">
        <v>203</v>
      </c>
      <c r="C24" s="1"/>
      <c r="D24" s="1"/>
      <c r="E24" s="4"/>
      <c r="F24" s="56">
        <v>0</v>
      </c>
      <c r="G24" s="56">
        <v>0</v>
      </c>
      <c r="H24" s="56">
        <v>0</v>
      </c>
      <c r="I24" s="56">
        <v>0</v>
      </c>
      <c r="J24" s="262"/>
    </row>
    <row r="25" spans="1:10" ht="75" customHeight="1" thickBot="1">
      <c r="A25" s="258"/>
      <c r="B25" s="83" t="s">
        <v>203</v>
      </c>
      <c r="C25" s="1"/>
      <c r="D25" s="1"/>
      <c r="E25" s="4"/>
      <c r="F25" s="56">
        <v>0</v>
      </c>
      <c r="G25" s="56">
        <v>0</v>
      </c>
      <c r="H25" s="56">
        <v>0</v>
      </c>
      <c r="I25" s="56">
        <v>0</v>
      </c>
      <c r="J25" s="262"/>
    </row>
    <row r="26" spans="1:10" ht="75" customHeight="1" thickBot="1">
      <c r="A26" s="258"/>
      <c r="B26" s="83" t="s">
        <v>203</v>
      </c>
      <c r="C26" s="2" t="s">
        <v>177</v>
      </c>
      <c r="D26" s="2"/>
      <c r="E26" s="5"/>
      <c r="F26" s="60">
        <v>0</v>
      </c>
      <c r="G26" s="60">
        <v>0</v>
      </c>
      <c r="H26" s="60">
        <v>0</v>
      </c>
      <c r="I26" s="60">
        <v>0</v>
      </c>
      <c r="J26" s="262"/>
    </row>
    <row r="27" spans="1:10" ht="39.75" customHeight="1" thickBot="1">
      <c r="A27" s="258"/>
      <c r="B27" s="270"/>
      <c r="C27" s="270"/>
      <c r="D27" s="270"/>
      <c r="E27" s="270"/>
      <c r="F27" s="289">
        <f>SUM(F7:F26)</f>
        <v>0</v>
      </c>
      <c r="G27" s="289">
        <f>SUM(G7:G26)</f>
        <v>0</v>
      </c>
      <c r="H27" s="289">
        <f>SUM(H7:H26)</f>
        <v>0</v>
      </c>
      <c r="I27" s="289">
        <f>SUM(I7:I26)</f>
        <v>0</v>
      </c>
      <c r="J27" s="262"/>
    </row>
    <row r="28" spans="1:10" ht="17.25" customHeight="1" thickBot="1">
      <c r="A28" s="259"/>
      <c r="B28" s="285"/>
      <c r="C28" s="285"/>
      <c r="D28" s="285"/>
      <c r="E28" s="285"/>
      <c r="F28" s="285"/>
      <c r="G28" s="285"/>
      <c r="H28" s="285"/>
      <c r="I28" s="285"/>
      <c r="J28" s="267"/>
    </row>
    <row r="29" ht="12.75" hidden="1"/>
    <row r="30" ht="12.75" hidden="1"/>
    <row r="31" spans="2:3" ht="18.75" hidden="1">
      <c r="B31" s="24" t="s">
        <v>203</v>
      </c>
      <c r="C31" s="260" t="s">
        <v>368</v>
      </c>
    </row>
    <row r="32" spans="2:3" ht="18.75" hidden="1">
      <c r="B32" s="24" t="s">
        <v>249</v>
      </c>
      <c r="C32" s="260" t="s">
        <v>369</v>
      </c>
    </row>
    <row r="33" spans="2:3" ht="18.75" hidden="1">
      <c r="B33" s="24" t="s">
        <v>250</v>
      </c>
      <c r="C33" s="260" t="s">
        <v>257</v>
      </c>
    </row>
    <row r="34" ht="18.75" hidden="1">
      <c r="B34" s="24" t="s">
        <v>251</v>
      </c>
    </row>
    <row r="35" ht="18.75" hidden="1">
      <c r="B35" s="24" t="s">
        <v>252</v>
      </c>
    </row>
    <row r="36" ht="18.75" hidden="1">
      <c r="B36" s="24" t="s">
        <v>253</v>
      </c>
    </row>
    <row r="37" ht="18.75" hidden="1">
      <c r="B37" s="24" t="s">
        <v>254</v>
      </c>
    </row>
    <row r="38" ht="18.75" hidden="1">
      <c r="B38" s="24" t="s">
        <v>255</v>
      </c>
    </row>
    <row r="39" ht="18.75" hidden="1">
      <c r="B39" s="24" t="s">
        <v>256</v>
      </c>
    </row>
    <row r="40" ht="18.75" hidden="1">
      <c r="B40" s="24" t="s">
        <v>257</v>
      </c>
    </row>
  </sheetData>
  <sheetProtection password="CDDA" sheet="1" objects="1" scenarios="1" selectLockedCells="1"/>
  <mergeCells count="3">
    <mergeCell ref="B1:E1"/>
    <mergeCell ref="B5:D5"/>
    <mergeCell ref="C2:E2"/>
  </mergeCells>
  <dataValidations count="2">
    <dataValidation type="textLength" operator="lessThanOrEqual" allowBlank="1" showInputMessage="1" showErrorMessage="1" sqref="C7:E26">
      <formula1>10000</formula1>
    </dataValidation>
    <dataValidation type="list" operator="lessThanOrEqual" allowBlank="1" showInputMessage="1" showErrorMessage="1" sqref="B7:B26">
      <formula1>$C$31:$C$33</formula1>
    </dataValidation>
  </dataValidations>
  <printOptions/>
  <pageMargins left="0.75" right="0.75" top="1" bottom="1" header="0.5" footer="0.5"/>
  <pageSetup fitToHeight="0" fitToWidth="1" horizontalDpi="600" verticalDpi="600" orientation="landscape" scale="60" r:id="rId3"/>
  <headerFooter alignWithMargins="0">
    <oddFooter>&amp;RPage &amp;P of &amp;N</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showGridLines="0" workbookViewId="0" topLeftCell="A1">
      <selection activeCell="B9" sqref="B9:B10"/>
    </sheetView>
  </sheetViews>
  <sheetFormatPr defaultColWidth="9.140625" defaultRowHeight="12.75"/>
  <cols>
    <col min="1" max="1" width="64.421875" style="88" customWidth="1"/>
    <col min="2" max="2" width="27.140625" style="88" customWidth="1"/>
    <col min="3" max="3" width="9.140625" style="86" customWidth="1"/>
    <col min="4" max="8" width="9.140625" style="86" hidden="1" customWidth="1"/>
    <col min="9" max="16384" width="9.140625" style="86" customWidth="1"/>
  </cols>
  <sheetData>
    <row r="1" spans="1:2" s="85" customFormat="1" ht="13.5" thickBot="1">
      <c r="A1" s="91" t="s">
        <v>264</v>
      </c>
      <c r="B1" s="93" t="s">
        <v>265</v>
      </c>
    </row>
    <row r="2" spans="1:5" ht="12.75">
      <c r="A2" s="184" t="s">
        <v>33</v>
      </c>
      <c r="B2" s="324"/>
      <c r="D2" s="86">
        <v>1</v>
      </c>
      <c r="E2" s="86">
        <f aca="true" t="shared" si="0" ref="E2:E7">IF(B2="",0,1)</f>
        <v>0</v>
      </c>
    </row>
    <row r="3" spans="1:8" ht="12.75">
      <c r="A3" s="325" t="s">
        <v>34</v>
      </c>
      <c r="B3" s="326"/>
      <c r="D3" s="86">
        <v>1</v>
      </c>
      <c r="E3" s="86">
        <f t="shared" si="0"/>
        <v>0</v>
      </c>
      <c r="F3" s="85"/>
      <c r="H3" s="86" t="s">
        <v>25</v>
      </c>
    </row>
    <row r="4" spans="1:8" ht="12.75">
      <c r="A4" s="325" t="s">
        <v>37</v>
      </c>
      <c r="B4" s="326"/>
      <c r="D4" s="86">
        <v>1</v>
      </c>
      <c r="E4" s="86">
        <f t="shared" si="0"/>
        <v>0</v>
      </c>
      <c r="F4" s="85"/>
      <c r="H4" s="86" t="s">
        <v>26</v>
      </c>
    </row>
    <row r="5" spans="1:6" ht="12.75">
      <c r="A5" s="185" t="s">
        <v>268</v>
      </c>
      <c r="B5" s="291"/>
      <c r="D5" s="86">
        <v>1</v>
      </c>
      <c r="E5" s="86">
        <f t="shared" si="0"/>
        <v>0</v>
      </c>
      <c r="F5" s="85"/>
    </row>
    <row r="6" spans="1:6" ht="12.75">
      <c r="A6" s="185" t="s">
        <v>266</v>
      </c>
      <c r="B6" s="291"/>
      <c r="D6" s="86">
        <v>1</v>
      </c>
      <c r="E6" s="86">
        <f t="shared" si="0"/>
        <v>0</v>
      </c>
      <c r="F6" s="85"/>
    </row>
    <row r="7" spans="1:6" ht="12.75">
      <c r="A7" s="185" t="s">
        <v>267</v>
      </c>
      <c r="B7" s="291"/>
      <c r="D7" s="86">
        <v>1</v>
      </c>
      <c r="E7" s="86">
        <f t="shared" si="0"/>
        <v>0</v>
      </c>
      <c r="F7" s="85"/>
    </row>
    <row r="8" spans="1:6" ht="12.75">
      <c r="A8" s="320" t="s">
        <v>444</v>
      </c>
      <c r="B8" s="291"/>
      <c r="D8" s="86">
        <v>1</v>
      </c>
      <c r="E8" s="86">
        <f aca="true" t="shared" si="1" ref="E8:E13">IF(B9="",0,1)</f>
        <v>0</v>
      </c>
      <c r="F8" s="85"/>
    </row>
    <row r="9" spans="1:6" ht="12.75">
      <c r="A9" s="185" t="s">
        <v>269</v>
      </c>
      <c r="B9" s="291"/>
      <c r="C9" s="85"/>
      <c r="D9" s="86">
        <v>1</v>
      </c>
      <c r="E9" s="86">
        <f t="shared" si="1"/>
        <v>0</v>
      </c>
      <c r="F9" s="85"/>
    </row>
    <row r="10" spans="1:6" ht="12.75">
      <c r="A10" s="185" t="s">
        <v>32</v>
      </c>
      <c r="B10" s="291"/>
      <c r="C10" s="85"/>
      <c r="D10" s="86">
        <v>1</v>
      </c>
      <c r="E10" s="86">
        <f t="shared" si="1"/>
        <v>0</v>
      </c>
      <c r="F10" s="85"/>
    </row>
    <row r="11" spans="1:6" ht="12.75">
      <c r="A11" s="186" t="s">
        <v>271</v>
      </c>
      <c r="B11" s="291"/>
      <c r="C11" s="85"/>
      <c r="D11" s="86">
        <v>1</v>
      </c>
      <c r="E11" s="86">
        <f t="shared" si="1"/>
        <v>0</v>
      </c>
      <c r="F11" s="85"/>
    </row>
    <row r="12" spans="1:6" ht="12.75">
      <c r="A12" s="186" t="s">
        <v>272</v>
      </c>
      <c r="B12" s="291"/>
      <c r="C12" s="85"/>
      <c r="D12" s="86">
        <v>1</v>
      </c>
      <c r="E12" s="86">
        <f t="shared" si="1"/>
        <v>0</v>
      </c>
      <c r="F12" s="85"/>
    </row>
    <row r="13" spans="1:6" ht="12.75">
      <c r="A13" s="185" t="s">
        <v>434</v>
      </c>
      <c r="B13" s="291"/>
      <c r="C13" s="85"/>
      <c r="D13" s="86">
        <v>1</v>
      </c>
      <c r="E13" s="86">
        <f t="shared" si="1"/>
        <v>0</v>
      </c>
      <c r="F13" s="85"/>
    </row>
    <row r="14" spans="1:6" ht="13.5" thickBot="1">
      <c r="A14" s="321" t="s">
        <v>270</v>
      </c>
      <c r="B14" s="315"/>
      <c r="C14" s="85"/>
      <c r="D14" s="85"/>
      <c r="F14" s="85"/>
    </row>
    <row r="15" spans="1:6" ht="12.75">
      <c r="A15" s="322" t="s">
        <v>29</v>
      </c>
      <c r="B15" s="323"/>
      <c r="C15" s="85"/>
      <c r="D15" s="86">
        <v>1</v>
      </c>
      <c r="E15" s="86">
        <f aca="true" t="shared" si="2" ref="E15:E22">IF(B16="",0,1)</f>
        <v>0</v>
      </c>
      <c r="F15" s="85"/>
    </row>
    <row r="16" spans="1:6" ht="12.75">
      <c r="A16" s="186" t="s">
        <v>437</v>
      </c>
      <c r="B16" s="291"/>
      <c r="C16" s="85"/>
      <c r="D16" s="86">
        <v>1</v>
      </c>
      <c r="E16" s="86">
        <f t="shared" si="2"/>
        <v>0</v>
      </c>
      <c r="F16" s="85"/>
    </row>
    <row r="17" spans="1:6" ht="12.75">
      <c r="A17" s="186" t="s">
        <v>438</v>
      </c>
      <c r="B17" s="291"/>
      <c r="C17" s="85"/>
      <c r="D17" s="86">
        <v>1</v>
      </c>
      <c r="E17" s="86">
        <f t="shared" si="2"/>
        <v>0</v>
      </c>
      <c r="F17" s="85"/>
    </row>
    <row r="18" spans="1:6" ht="12.75">
      <c r="A18" s="186" t="s">
        <v>439</v>
      </c>
      <c r="B18" s="291"/>
      <c r="C18" s="85"/>
      <c r="D18" s="86">
        <v>1</v>
      </c>
      <c r="E18" s="86">
        <f t="shared" si="2"/>
        <v>0</v>
      </c>
      <c r="F18" s="85"/>
    </row>
    <row r="19" spans="1:6" ht="12.75">
      <c r="A19" s="186" t="s">
        <v>440</v>
      </c>
      <c r="B19" s="291"/>
      <c r="C19" s="85"/>
      <c r="D19" s="86">
        <v>1</v>
      </c>
      <c r="E19" s="86">
        <f t="shared" si="2"/>
        <v>0</v>
      </c>
      <c r="F19" s="85"/>
    </row>
    <row r="20" spans="1:6" ht="12.75">
      <c r="A20" s="186" t="s">
        <v>451</v>
      </c>
      <c r="B20" s="291"/>
      <c r="C20" s="85"/>
      <c r="D20" s="86">
        <v>1</v>
      </c>
      <c r="E20" s="86">
        <f t="shared" si="2"/>
        <v>0</v>
      </c>
      <c r="F20" s="85"/>
    </row>
    <row r="21" spans="1:6" ht="12.75">
      <c r="A21" s="186" t="s">
        <v>441</v>
      </c>
      <c r="B21" s="291"/>
      <c r="C21" s="85"/>
      <c r="D21" s="86">
        <v>1</v>
      </c>
      <c r="E21" s="86">
        <f t="shared" si="2"/>
        <v>0</v>
      </c>
      <c r="F21" s="85"/>
    </row>
    <row r="22" spans="1:6" ht="12.75">
      <c r="A22" s="186" t="s">
        <v>442</v>
      </c>
      <c r="B22" s="291"/>
      <c r="C22" s="85"/>
      <c r="D22" s="86">
        <v>1</v>
      </c>
      <c r="E22" s="86">
        <f t="shared" si="2"/>
        <v>0</v>
      </c>
      <c r="F22" s="85"/>
    </row>
    <row r="23" spans="1:6" ht="13.5" thickBot="1">
      <c r="A23" s="319" t="s">
        <v>443</v>
      </c>
      <c r="B23" s="292"/>
      <c r="C23" s="85"/>
      <c r="D23" s="85"/>
      <c r="F23" s="85"/>
    </row>
    <row r="24" spans="1:6" ht="12.75">
      <c r="A24" s="322" t="s">
        <v>30</v>
      </c>
      <c r="B24" s="323"/>
      <c r="D24" s="86">
        <v>1</v>
      </c>
      <c r="E24" s="86">
        <f>IF(B25="",0,1)</f>
        <v>0</v>
      </c>
      <c r="F24" s="85"/>
    </row>
    <row r="25" spans="1:6" ht="12.75">
      <c r="A25" s="186" t="s">
        <v>435</v>
      </c>
      <c r="B25" s="291"/>
      <c r="D25" s="86">
        <v>1</v>
      </c>
      <c r="E25" s="86">
        <f>IF(B26="",0,1)</f>
        <v>0</v>
      </c>
      <c r="F25" s="85"/>
    </row>
    <row r="26" spans="1:5" ht="12.75">
      <c r="A26" s="186" t="s">
        <v>273</v>
      </c>
      <c r="B26" s="291"/>
      <c r="D26" s="86">
        <v>1</v>
      </c>
      <c r="E26" s="86">
        <f>IF(B27="",0,1)</f>
        <v>0</v>
      </c>
    </row>
    <row r="27" spans="1:4" ht="13.5" thickBot="1">
      <c r="A27" s="319" t="s">
        <v>274</v>
      </c>
      <c r="B27" s="292"/>
      <c r="C27" s="85"/>
      <c r="D27" s="85"/>
    </row>
    <row r="28" spans="1:5" ht="12.75">
      <c r="A28" s="322" t="s">
        <v>31</v>
      </c>
      <c r="B28" s="323"/>
      <c r="D28" s="86">
        <v>1</v>
      </c>
      <c r="E28" s="86">
        <f>IF(B29="",0,1)</f>
        <v>0</v>
      </c>
    </row>
    <row r="29" spans="1:5" ht="12.75">
      <c r="A29" s="186" t="s">
        <v>435</v>
      </c>
      <c r="B29" s="291"/>
      <c r="D29" s="86">
        <v>1</v>
      </c>
      <c r="E29" s="86">
        <f>IF(B30="",0,1)</f>
        <v>0</v>
      </c>
    </row>
    <row r="30" spans="1:5" ht="12.75">
      <c r="A30" s="186" t="s">
        <v>273</v>
      </c>
      <c r="B30" s="291"/>
      <c r="D30" s="86">
        <v>1</v>
      </c>
      <c r="E30" s="86">
        <f>IF(B31="",0,1)</f>
        <v>0</v>
      </c>
    </row>
    <row r="31" spans="1:5" ht="13.5" thickBot="1">
      <c r="A31" s="319" t="s">
        <v>274</v>
      </c>
      <c r="B31" s="292"/>
      <c r="D31" s="86">
        <v>1</v>
      </c>
      <c r="E31" s="86">
        <f>IF(B8="",0,1)</f>
        <v>0</v>
      </c>
    </row>
    <row r="32" ht="13.5" thickBot="1"/>
    <row r="33" spans="1:5" ht="13.5" hidden="1" thickBot="1">
      <c r="A33" s="370" t="s">
        <v>15</v>
      </c>
      <c r="B33" s="371"/>
      <c r="D33" s="86">
        <f>SUM(D2:D31)</f>
        <v>27</v>
      </c>
      <c r="E33" s="86">
        <f>SUM(E2:E31)</f>
        <v>0</v>
      </c>
    </row>
    <row r="34" spans="1:3" ht="12.75" hidden="1">
      <c r="A34" s="200"/>
      <c r="B34" s="201"/>
      <c r="C34" s="85"/>
    </row>
    <row r="35" spans="1:2" ht="12.75" hidden="1">
      <c r="A35" s="378" t="str">
        <f>IF(D33=E33,"Complete","Incomplete")</f>
        <v>Incomplete</v>
      </c>
      <c r="B35" s="379"/>
    </row>
    <row r="36" spans="1:2" ht="12.75" hidden="1">
      <c r="A36" s="380"/>
      <c r="B36" s="381"/>
    </row>
    <row r="37" spans="1:2" ht="13.5" hidden="1" thickBot="1">
      <c r="A37" s="382"/>
      <c r="B37" s="383"/>
    </row>
    <row r="38" spans="1:2" ht="18.75" thickBot="1">
      <c r="A38" s="372" t="s">
        <v>16</v>
      </c>
      <c r="B38" s="373"/>
    </row>
    <row r="39" spans="1:5" ht="40.5" customHeight="1" thickBot="1">
      <c r="A39" s="374" t="str">
        <f>IF(D39=E39,"Complete","Incomplete")</f>
        <v>Incomplete</v>
      </c>
      <c r="B39" s="375"/>
      <c r="D39" s="86">
        <f>SUM(D2:D31)</f>
        <v>27</v>
      </c>
      <c r="E39" s="86">
        <f>SUM(E2:E31)</f>
        <v>0</v>
      </c>
    </row>
    <row r="40" spans="1:2" ht="13.5" thickBot="1">
      <c r="A40" s="376"/>
      <c r="B40" s="377"/>
    </row>
  </sheetData>
  <sheetProtection password="CDDA" sheet="1" objects="1" scenarios="1" selectLockedCells="1"/>
  <mergeCells count="5">
    <mergeCell ref="A33:B33"/>
    <mergeCell ref="A38:B38"/>
    <mergeCell ref="A39:B39"/>
    <mergeCell ref="A40:B40"/>
    <mergeCell ref="A35:B37"/>
  </mergeCells>
  <conditionalFormatting sqref="A39">
    <cfRule type="cellIs" priority="1" dxfId="0" operator="equal" stopIfTrue="1">
      <formula>"Complete"</formula>
    </cfRule>
    <cfRule type="cellIs" priority="2" dxfId="1" operator="equal" stopIfTrue="1">
      <formula>"Incomplete"</formula>
    </cfRule>
  </conditionalFormatting>
  <conditionalFormatting sqref="A35:B37">
    <cfRule type="cellIs" priority="3" dxfId="0" operator="equal" stopIfTrue="1">
      <formula>"Complete"</formula>
    </cfRule>
    <cfRule type="cellIs" priority="4" dxfId="1" operator="equal" stopIfTrue="1">
      <formula>"Incomplete"</formula>
    </cfRule>
  </conditionalFormatting>
  <dataValidations count="10">
    <dataValidation type="whole" allowBlank="1" showErrorMessage="1" errorTitle="Input Error" error="Please enter a whole between zero and the number of hospitals statewide.&#10;" sqref="B10">
      <formula1>0</formula1>
      <formula2>B9</formula2>
    </dataValidation>
    <dataValidation type="whole" allowBlank="1" showErrorMessage="1" errorTitle="Input Error" error="Please enter a whole number greater than or equal to zero." sqref="B11:B13">
      <formula1>0</formula1>
      <formula2>B$10</formula2>
    </dataValidation>
    <dataValidation type="whole" allowBlank="1" showErrorMessage="1" errorTitle="Input Error" error="Please enter a whole number between zero and the number of community health centers statewide." sqref="B29">
      <formula1>0</formula1>
      <formula2>B25</formula2>
    </dataValidation>
    <dataValidation type="whole" allowBlank="1" showErrorMessage="1" errorTitle="Input Error" error="Please enter whole number between zero and the number of mental health centers statewide." sqref="B30">
      <formula1>0</formula1>
      <formula2>B26</formula2>
    </dataValidation>
    <dataValidation type="whole" allowBlank="1" showErrorMessage="1" errorTitle="Input Error" error="Please enter a whole number between zero and the number of nursing homes statewide.&#10;" sqref="B31">
      <formula1>0</formula1>
      <formula2>B27</formula2>
    </dataValidation>
    <dataValidation type="whole" allowBlank="1" showErrorMessage="1" errorTitle="Input Error" error="Please enter a whole number between zero and the number of hospital beds statewide.&#10;" sqref="B16:B23">
      <formula1>0</formula1>
      <formula2>B$14</formula2>
    </dataValidation>
    <dataValidation type="date" operator="greaterThan" allowBlank="1" showInputMessage="1" showErrorMessage="1" errorTitle="Input Error" error="Please enter a date after the start of the period of performance." sqref="B3">
      <formula1>B2</formula1>
    </dataValidation>
    <dataValidation type="whole" allowBlank="1" showErrorMessage="1" errorTitle="Input Error" error="Please enter a whole number greater than or equal to zero." sqref="B8 B14 B25:B27">
      <formula1>0</formula1>
      <formula2>100000</formula2>
    </dataValidation>
    <dataValidation type="date" operator="greaterThan" allowBlank="1" showInputMessage="1" showErrorMessage="1" sqref="B2">
      <formula1>36526</formula1>
    </dataValidation>
    <dataValidation type="list" operator="greaterThan" allowBlank="1" showInputMessage="1" showErrorMessage="1" sqref="B4">
      <formula1>Reports</formula1>
    </dataValidation>
  </dataValidations>
  <printOptions/>
  <pageMargins left="0.75" right="0.75" top="0.75" bottom="1" header="0.5" footer="0.5"/>
  <pageSetup fitToHeight="0" fitToWidth="1" horizontalDpi="600" verticalDpi="600" orientation="landscape" r:id="rId1"/>
  <headerFooter alignWithMargins="0">
    <oddFooter>&amp;RPage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67"/>
  <sheetViews>
    <sheetView showGridLines="0" view="pageBreakPreview" zoomScaleNormal="80" zoomScaleSheetLayoutView="100" workbookViewId="0" topLeftCell="A1">
      <selection activeCell="C3" sqref="C3"/>
    </sheetView>
  </sheetViews>
  <sheetFormatPr defaultColWidth="9.140625" defaultRowHeight="12.75"/>
  <cols>
    <col min="1" max="1" width="4.57421875" style="89" bestFit="1" customWidth="1"/>
    <col min="2" max="2" width="28.7109375" style="89" customWidth="1"/>
    <col min="3" max="3" width="10.7109375" style="89" bestFit="1" customWidth="1"/>
    <col min="4" max="4" width="3.00390625" style="89" customWidth="1"/>
    <col min="5" max="5" width="28.7109375" style="89" customWidth="1"/>
    <col min="6" max="6" width="10.7109375" style="89" bestFit="1" customWidth="1"/>
    <col min="7" max="7" width="2.7109375" style="89" customWidth="1"/>
    <col min="8" max="8" width="24.8515625" style="89" customWidth="1"/>
    <col min="9" max="9" width="12.00390625" style="89" customWidth="1"/>
    <col min="10" max="10" width="2.8515625" style="89" customWidth="1"/>
    <col min="11" max="11" width="23.8515625" style="89" customWidth="1"/>
    <col min="12" max="12" width="14.421875" style="89" customWidth="1"/>
    <col min="13" max="13" width="12.8515625" style="89" hidden="1" customWidth="1"/>
    <col min="14" max="14" width="11.7109375" style="89" hidden="1" customWidth="1"/>
    <col min="15" max="19" width="39.7109375" style="89" customWidth="1"/>
    <col min="20" max="16384" width="9.140625" style="89" customWidth="1"/>
  </cols>
  <sheetData>
    <row r="1" spans="2:14" ht="16.5" thickBot="1">
      <c r="B1" s="387" t="s">
        <v>381</v>
      </c>
      <c r="C1" s="388"/>
      <c r="D1" s="156"/>
      <c r="E1" s="156"/>
      <c r="F1" s="156"/>
      <c r="G1" s="156"/>
      <c r="H1" s="156"/>
      <c r="I1" s="156"/>
      <c r="J1" s="156"/>
      <c r="K1" s="156"/>
      <c r="L1" s="156"/>
      <c r="M1" s="202" t="s">
        <v>17</v>
      </c>
      <c r="N1" s="204">
        <f>'Demographic Info'!B10</f>
        <v>0</v>
      </c>
    </row>
    <row r="2" spans="1:14" ht="12" thickBot="1">
      <c r="A2" s="107" t="s">
        <v>275</v>
      </c>
      <c r="B2" s="84" t="s">
        <v>276</v>
      </c>
      <c r="C2" s="171" t="s">
        <v>265</v>
      </c>
      <c r="D2" s="154"/>
      <c r="E2" s="154"/>
      <c r="F2" s="154"/>
      <c r="G2" s="154"/>
      <c r="H2" s="154"/>
      <c r="I2" s="154"/>
      <c r="J2" s="154"/>
      <c r="K2" s="154"/>
      <c r="L2" s="154"/>
      <c r="M2" s="202" t="s">
        <v>27</v>
      </c>
      <c r="N2" s="204">
        <f>'Demographic Info'!B9</f>
        <v>0</v>
      </c>
    </row>
    <row r="3" spans="1:14" ht="72" customHeight="1" thickBot="1">
      <c r="A3" s="94" t="s">
        <v>277</v>
      </c>
      <c r="B3" s="95" t="s">
        <v>64</v>
      </c>
      <c r="C3" s="293"/>
      <c r="E3" s="98"/>
      <c r="F3" s="98"/>
      <c r="G3" s="98"/>
      <c r="H3" s="98"/>
      <c r="I3" s="98"/>
      <c r="J3" s="98"/>
      <c r="K3" s="98"/>
      <c r="L3" s="98"/>
      <c r="M3" s="202">
        <v>1</v>
      </c>
      <c r="N3" s="204">
        <f>IF(C3="",0,1)</f>
        <v>0</v>
      </c>
    </row>
    <row r="4" spans="1:14" ht="11.25">
      <c r="A4" s="97"/>
      <c r="E4" s="98"/>
      <c r="F4" s="98"/>
      <c r="G4" s="98"/>
      <c r="H4" s="98"/>
      <c r="I4" s="98"/>
      <c r="J4" s="98"/>
      <c r="K4" s="98"/>
      <c r="L4" s="98"/>
      <c r="M4" s="202"/>
      <c r="N4" s="204"/>
    </row>
    <row r="5" spans="1:14" ht="12" thickBot="1">
      <c r="A5" s="97"/>
      <c r="E5" s="98"/>
      <c r="F5" s="98"/>
      <c r="G5" s="98"/>
      <c r="H5" s="98"/>
      <c r="I5" s="98"/>
      <c r="J5" s="98"/>
      <c r="K5" s="98"/>
      <c r="L5" s="98"/>
      <c r="M5" s="202"/>
      <c r="N5" s="204"/>
    </row>
    <row r="6" spans="2:14" ht="16.5" thickBot="1">
      <c r="B6" s="387" t="s">
        <v>415</v>
      </c>
      <c r="C6" s="389"/>
      <c r="D6" s="389"/>
      <c r="E6" s="389"/>
      <c r="F6" s="388"/>
      <c r="G6" s="156"/>
      <c r="H6" s="156"/>
      <c r="I6" s="156"/>
      <c r="J6" s="156"/>
      <c r="K6" s="156"/>
      <c r="L6" s="156"/>
      <c r="M6" s="202"/>
      <c r="N6" s="204"/>
    </row>
    <row r="7" spans="1:14" ht="12" thickBot="1">
      <c r="A7" s="107" t="s">
        <v>275</v>
      </c>
      <c r="B7" s="91" t="s">
        <v>276</v>
      </c>
      <c r="C7" s="92" t="s">
        <v>265</v>
      </c>
      <c r="D7" s="92"/>
      <c r="E7" s="92" t="s">
        <v>453</v>
      </c>
      <c r="F7" s="93" t="s">
        <v>265</v>
      </c>
      <c r="G7" s="154"/>
      <c r="H7" s="154"/>
      <c r="I7" s="154"/>
      <c r="J7" s="154"/>
      <c r="K7" s="154"/>
      <c r="L7" s="154"/>
      <c r="M7" s="202"/>
      <c r="N7" s="204"/>
    </row>
    <row r="8" spans="1:14" ht="60" customHeight="1">
      <c r="A8" s="113" t="s">
        <v>278</v>
      </c>
      <c r="B8" s="109" t="s">
        <v>461</v>
      </c>
      <c r="C8" s="294"/>
      <c r="D8" s="126"/>
      <c r="E8" s="100"/>
      <c r="F8" s="101"/>
      <c r="G8" s="98"/>
      <c r="H8" s="98"/>
      <c r="I8" s="98"/>
      <c r="J8" s="98"/>
      <c r="K8" s="98"/>
      <c r="L8" s="98"/>
      <c r="M8" s="202">
        <v>1</v>
      </c>
      <c r="N8" s="204">
        <f>IF(C8="",0,1)</f>
        <v>0</v>
      </c>
    </row>
    <row r="9" spans="1:14" ht="41.25" customHeight="1" thickBot="1">
      <c r="A9" s="118" t="s">
        <v>279</v>
      </c>
      <c r="B9" s="102"/>
      <c r="C9" s="96"/>
      <c r="D9" s="127"/>
      <c r="E9" s="163">
        <f>IF(C8="Yes","How many hospitals are included in your report to the HHS SOC or other Federal Partners?","")</f>
      </c>
      <c r="F9" s="293"/>
      <c r="H9" s="98"/>
      <c r="I9" s="98"/>
      <c r="K9" s="98"/>
      <c r="L9" s="98"/>
      <c r="M9" s="202">
        <f>IF(E9="",0,1)</f>
        <v>0</v>
      </c>
      <c r="N9" s="204">
        <f>IF(F9="",0,1)</f>
        <v>0</v>
      </c>
    </row>
    <row r="10" spans="1:14" ht="11.25">
      <c r="A10" s="97"/>
      <c r="B10" s="98"/>
      <c r="C10" s="98"/>
      <c r="D10" s="98"/>
      <c r="E10" s="167"/>
      <c r="F10" s="108"/>
      <c r="K10" s="98"/>
      <c r="L10" s="98"/>
      <c r="M10" s="202"/>
      <c r="N10" s="204"/>
    </row>
    <row r="11" spans="1:14" ht="12" thickBot="1">
      <c r="A11" s="97"/>
      <c r="B11" s="98"/>
      <c r="C11" s="98"/>
      <c r="D11" s="98"/>
      <c r="E11" s="163"/>
      <c r="K11" s="98"/>
      <c r="L11" s="98"/>
      <c r="M11" s="202"/>
      <c r="N11" s="204"/>
    </row>
    <row r="12" spans="1:14" ht="16.5" customHeight="1" thickBot="1">
      <c r="A12" s="97"/>
      <c r="B12" s="387" t="s">
        <v>416</v>
      </c>
      <c r="C12" s="389"/>
      <c r="D12" s="389"/>
      <c r="E12" s="389"/>
      <c r="F12" s="389"/>
      <c r="G12" s="246"/>
      <c r="H12" s="156"/>
      <c r="I12" s="156"/>
      <c r="M12" s="202"/>
      <c r="N12" s="204"/>
    </row>
    <row r="13" spans="1:14" ht="12" thickBot="1">
      <c r="A13" s="107" t="s">
        <v>275</v>
      </c>
      <c r="B13" s="92" t="s">
        <v>276</v>
      </c>
      <c r="C13" s="92" t="s">
        <v>265</v>
      </c>
      <c r="D13" s="92"/>
      <c r="E13" s="92" t="s">
        <v>453</v>
      </c>
      <c r="F13" s="92" t="s">
        <v>265</v>
      </c>
      <c r="G13" s="247"/>
      <c r="H13" s="154"/>
      <c r="I13" s="154"/>
      <c r="M13" s="202"/>
      <c r="N13" s="204"/>
    </row>
    <row r="14" spans="1:14" ht="39.75" customHeight="1">
      <c r="A14" s="99" t="s">
        <v>280</v>
      </c>
      <c r="B14" s="103" t="s">
        <v>452</v>
      </c>
      <c r="C14" s="294"/>
      <c r="D14" s="126"/>
      <c r="E14" s="134"/>
      <c r="F14" s="134"/>
      <c r="G14" s="174"/>
      <c r="H14" s="170"/>
      <c r="I14" s="170"/>
      <c r="M14" s="202">
        <v>1</v>
      </c>
      <c r="N14" s="204">
        <f>IF(C14="",0,1)</f>
        <v>0</v>
      </c>
    </row>
    <row r="15" spans="1:14" ht="11.25">
      <c r="A15" s="104" t="s">
        <v>281</v>
      </c>
      <c r="B15" s="137"/>
      <c r="C15" s="136"/>
      <c r="D15" s="151"/>
      <c r="E15" s="256">
        <f>IF(C14&gt;0,"Number of participating hospitals that have demonstrated dedicated, redundant communications capability, during an exercise or incident","")</f>
      </c>
      <c r="F15" s="295"/>
      <c r="G15" s="153"/>
      <c r="H15" s="170"/>
      <c r="I15" s="170"/>
      <c r="J15" s="170"/>
      <c r="M15" s="202">
        <f>IF(E15="",0,1)</f>
        <v>0</v>
      </c>
      <c r="N15" s="204">
        <f>IF(F15="",0,1)</f>
        <v>0</v>
      </c>
    </row>
    <row r="16" spans="1:14" ht="12">
      <c r="A16" s="104" t="s">
        <v>282</v>
      </c>
      <c r="B16" s="137"/>
      <c r="C16" s="136"/>
      <c r="D16" s="151"/>
      <c r="E16" s="89">
        <f>IF(C14&gt;0,"How many hospitals use UHF Radio?","")</f>
      </c>
      <c r="F16" s="296"/>
      <c r="G16" s="174"/>
      <c r="H16" s="170"/>
      <c r="I16" s="170"/>
      <c r="K16" s="105"/>
      <c r="L16" s="105"/>
      <c r="M16" s="202">
        <f aca="true" t="shared" si="0" ref="M16:N25">IF(E16="",0,1)</f>
        <v>0</v>
      </c>
      <c r="N16" s="204">
        <f t="shared" si="0"/>
        <v>0</v>
      </c>
    </row>
    <row r="17" spans="1:14" ht="12">
      <c r="A17" s="104" t="s">
        <v>283</v>
      </c>
      <c r="B17" s="137"/>
      <c r="C17" s="136"/>
      <c r="D17" s="151"/>
      <c r="E17" s="189">
        <f>IF(C14&gt;0,"How many hospitals use VHS Radio?","")</f>
      </c>
      <c r="F17" s="296"/>
      <c r="G17" s="174"/>
      <c r="H17" s="170"/>
      <c r="I17" s="170"/>
      <c r="K17" s="105"/>
      <c r="L17" s="105"/>
      <c r="M17" s="202">
        <f t="shared" si="0"/>
        <v>0</v>
      </c>
      <c r="N17" s="204">
        <f t="shared" si="0"/>
        <v>0</v>
      </c>
    </row>
    <row r="18" spans="1:14" ht="12">
      <c r="A18" s="104" t="s">
        <v>284</v>
      </c>
      <c r="B18" s="137"/>
      <c r="C18" s="136"/>
      <c r="D18" s="151"/>
      <c r="E18" s="190">
        <f>IF(C14&gt;0,"How many hospitals use 700 Mhz Radio?","")</f>
      </c>
      <c r="F18" s="296"/>
      <c r="G18" s="174"/>
      <c r="H18" s="170"/>
      <c r="I18" s="170"/>
      <c r="K18" s="105"/>
      <c r="L18" s="105"/>
      <c r="M18" s="202">
        <f t="shared" si="0"/>
        <v>0</v>
      </c>
      <c r="N18" s="204">
        <f t="shared" si="0"/>
        <v>0</v>
      </c>
    </row>
    <row r="19" spans="1:14" ht="12">
      <c r="A19" s="104" t="s">
        <v>285</v>
      </c>
      <c r="B19" s="137"/>
      <c r="C19" s="136"/>
      <c r="D19" s="151"/>
      <c r="E19" s="190">
        <f>IF(C14&gt;0,"How many hospitals use 800 Mhz Radio?","")</f>
      </c>
      <c r="F19" s="296"/>
      <c r="G19" s="174"/>
      <c r="H19" s="170"/>
      <c r="I19" s="170"/>
      <c r="K19" s="105"/>
      <c r="L19" s="105"/>
      <c r="M19" s="202">
        <f t="shared" si="0"/>
        <v>0</v>
      </c>
      <c r="N19" s="204">
        <f t="shared" si="0"/>
        <v>0</v>
      </c>
    </row>
    <row r="20" spans="1:14" ht="12">
      <c r="A20" s="104" t="s">
        <v>286</v>
      </c>
      <c r="B20" s="137"/>
      <c r="C20" s="136"/>
      <c r="D20" s="151"/>
      <c r="E20" s="190">
        <f>IF(C14&gt;0,"How many hospitals use POTS Telephone?","")</f>
      </c>
      <c r="F20" s="296"/>
      <c r="G20" s="174"/>
      <c r="H20" s="170"/>
      <c r="I20" s="170"/>
      <c r="K20" s="105"/>
      <c r="L20" s="105"/>
      <c r="M20" s="202">
        <f t="shared" si="0"/>
        <v>0</v>
      </c>
      <c r="N20" s="204">
        <f t="shared" si="0"/>
        <v>0</v>
      </c>
    </row>
    <row r="21" spans="1:14" ht="12">
      <c r="A21" s="104" t="s">
        <v>287</v>
      </c>
      <c r="B21" s="137"/>
      <c r="C21" s="136"/>
      <c r="D21" s="151"/>
      <c r="E21" s="190">
        <f>IF(C14&gt;0,"How many hospitals use Cellular Telephone?","")</f>
      </c>
      <c r="F21" s="296"/>
      <c r="G21" s="174"/>
      <c r="H21" s="170"/>
      <c r="I21" s="170"/>
      <c r="K21" s="105"/>
      <c r="L21" s="105"/>
      <c r="M21" s="202">
        <f t="shared" si="0"/>
        <v>0</v>
      </c>
      <c r="N21" s="204">
        <f t="shared" si="0"/>
        <v>0</v>
      </c>
    </row>
    <row r="22" spans="1:14" ht="12">
      <c r="A22" s="104" t="s">
        <v>288</v>
      </c>
      <c r="B22" s="137"/>
      <c r="C22" s="136"/>
      <c r="D22" s="151"/>
      <c r="E22" s="89">
        <f>IF(C14&gt;0,"How many hospitals use LAN?","")</f>
      </c>
      <c r="F22" s="296"/>
      <c r="G22" s="174"/>
      <c r="H22" s="170"/>
      <c r="I22" s="170"/>
      <c r="K22" s="105"/>
      <c r="L22" s="105"/>
      <c r="M22" s="202">
        <f t="shared" si="0"/>
        <v>0</v>
      </c>
      <c r="N22" s="204">
        <f t="shared" si="0"/>
        <v>0</v>
      </c>
    </row>
    <row r="23" spans="1:14" ht="12">
      <c r="A23" s="104" t="s">
        <v>289</v>
      </c>
      <c r="B23" s="137"/>
      <c r="C23" s="136"/>
      <c r="D23" s="151"/>
      <c r="E23" s="189">
        <f>IF(C14&gt;0,"How many hospitals use WAN?","")</f>
      </c>
      <c r="F23" s="297"/>
      <c r="G23" s="170"/>
      <c r="H23" s="170"/>
      <c r="I23" s="170"/>
      <c r="K23" s="105"/>
      <c r="L23" s="105"/>
      <c r="M23" s="202">
        <f t="shared" si="0"/>
        <v>0</v>
      </c>
      <c r="N23" s="204">
        <f t="shared" si="0"/>
        <v>0</v>
      </c>
    </row>
    <row r="24" spans="1:14" ht="12">
      <c r="A24" s="104" t="s">
        <v>290</v>
      </c>
      <c r="B24" s="137"/>
      <c r="C24" s="136"/>
      <c r="D24" s="151"/>
      <c r="E24" s="191">
        <f>IF(C14&gt;0,"How many hospitals use VoIP?","")</f>
      </c>
      <c r="F24" s="296"/>
      <c r="G24" s="174"/>
      <c r="H24" s="170"/>
      <c r="I24" s="170"/>
      <c r="K24" s="105"/>
      <c r="L24" s="105"/>
      <c r="M24" s="202">
        <f t="shared" si="0"/>
        <v>0</v>
      </c>
      <c r="N24" s="204">
        <f t="shared" si="0"/>
        <v>0</v>
      </c>
    </row>
    <row r="25" spans="1:14" ht="12.75" thickBot="1">
      <c r="A25" s="104" t="s">
        <v>291</v>
      </c>
      <c r="B25" s="137"/>
      <c r="C25" s="136"/>
      <c r="D25" s="151"/>
      <c r="E25" s="89">
        <f>IF(C14&gt;0,"How many hospitals use Microwave?","")</f>
      </c>
      <c r="F25" s="296"/>
      <c r="G25" s="248"/>
      <c r="H25" s="249"/>
      <c r="I25" s="249"/>
      <c r="K25" s="105"/>
      <c r="L25" s="105"/>
      <c r="M25" s="202">
        <f t="shared" si="0"/>
        <v>0</v>
      </c>
      <c r="N25" s="204">
        <f t="shared" si="0"/>
        <v>0</v>
      </c>
    </row>
    <row r="26" spans="1:14" ht="12.75" thickBot="1">
      <c r="A26" s="94" t="s">
        <v>292</v>
      </c>
      <c r="B26" s="138"/>
      <c r="C26" s="139"/>
      <c r="D26" s="152"/>
      <c r="E26" s="192">
        <f>IF(C14&gt;0,"Other type of communication equipment (your response is limited to 100 characters)","")</f>
      </c>
      <c r="F26" s="392"/>
      <c r="G26" s="392"/>
      <c r="H26" s="392"/>
      <c r="I26" s="393"/>
      <c r="M26" s="203"/>
      <c r="N26" s="205"/>
    </row>
    <row r="27" spans="5:15" ht="12.75" thickBot="1">
      <c r="E27" s="108"/>
      <c r="H27" s="108"/>
      <c r="I27" s="108"/>
      <c r="M27" s="202"/>
      <c r="N27" s="205"/>
      <c r="O27" s="105"/>
    </row>
    <row r="28" spans="2:14" ht="16.5" customHeight="1" thickBot="1">
      <c r="B28" s="387" t="s">
        <v>417</v>
      </c>
      <c r="C28" s="389"/>
      <c r="D28" s="389"/>
      <c r="E28" s="389"/>
      <c r="F28" s="389"/>
      <c r="G28" s="246"/>
      <c r="H28" s="156"/>
      <c r="I28" s="156"/>
      <c r="K28" s="105"/>
      <c r="L28" s="105"/>
      <c r="M28" s="202"/>
      <c r="N28" s="204"/>
    </row>
    <row r="29" spans="1:14" ht="12" thickBot="1">
      <c r="A29" s="107" t="s">
        <v>275</v>
      </c>
      <c r="B29" s="92" t="s">
        <v>276</v>
      </c>
      <c r="C29" s="92" t="s">
        <v>265</v>
      </c>
      <c r="D29" s="92"/>
      <c r="E29" s="92" t="s">
        <v>453</v>
      </c>
      <c r="F29" s="92" t="s">
        <v>265</v>
      </c>
      <c r="G29" s="247"/>
      <c r="H29" s="154"/>
      <c r="I29" s="154"/>
      <c r="M29" s="202"/>
      <c r="N29" s="204"/>
    </row>
    <row r="30" spans="1:14" ht="33.75">
      <c r="A30" s="99" t="s">
        <v>293</v>
      </c>
      <c r="B30" s="103" t="s">
        <v>541</v>
      </c>
      <c r="C30" s="294"/>
      <c r="D30" s="126"/>
      <c r="E30" s="134"/>
      <c r="F30" s="134"/>
      <c r="G30" s="174"/>
      <c r="H30" s="170"/>
      <c r="I30" s="170"/>
      <c r="M30" s="202">
        <v>1</v>
      </c>
      <c r="N30" s="204">
        <f>IF(C30="",0,1)</f>
        <v>0</v>
      </c>
    </row>
    <row r="31" spans="1:16" ht="12">
      <c r="A31" s="104" t="s">
        <v>294</v>
      </c>
      <c r="B31" s="137"/>
      <c r="C31" s="136"/>
      <c r="D31" s="151"/>
      <c r="E31" s="256">
        <f>IF(C30&gt;0,"Number of participating hospitals that have demonstrated two-way communications capability, during an exercise or incident","")</f>
      </c>
      <c r="F31" s="295"/>
      <c r="G31" s="153"/>
      <c r="H31" s="170"/>
      <c r="I31" s="170"/>
      <c r="K31" s="105"/>
      <c r="L31" s="105"/>
      <c r="M31" s="202">
        <f>IF(E31="",0,1)</f>
        <v>0</v>
      </c>
      <c r="N31" s="204">
        <f>IF(F31="",0,1)</f>
        <v>0</v>
      </c>
      <c r="O31" s="105"/>
      <c r="P31" s="105"/>
    </row>
    <row r="32" spans="1:16" ht="12">
      <c r="A32" s="104" t="s">
        <v>295</v>
      </c>
      <c r="B32" s="137"/>
      <c r="C32" s="136"/>
      <c r="D32" s="151"/>
      <c r="E32" s="89">
        <f>IF(C30&gt;0,"How many hospitals use UHF Radio?","")</f>
      </c>
      <c r="F32" s="296"/>
      <c r="G32" s="174"/>
      <c r="H32" s="170"/>
      <c r="I32" s="170"/>
      <c r="K32" s="105"/>
      <c r="L32" s="105"/>
      <c r="M32" s="202">
        <f aca="true" t="shared" si="1" ref="M32:N41">IF(E32="",0,1)</f>
        <v>0</v>
      </c>
      <c r="N32" s="204">
        <f t="shared" si="1"/>
        <v>0</v>
      </c>
      <c r="O32" s="105"/>
      <c r="P32" s="105"/>
    </row>
    <row r="33" spans="1:16" ht="12">
      <c r="A33" s="104" t="s">
        <v>296</v>
      </c>
      <c r="B33" s="137"/>
      <c r="C33" s="136"/>
      <c r="D33" s="151"/>
      <c r="E33" s="189">
        <f>IF(C30&gt;0,"How many hospitals use VHS Radio?","")</f>
      </c>
      <c r="F33" s="296"/>
      <c r="G33" s="174"/>
      <c r="H33" s="170"/>
      <c r="I33" s="170"/>
      <c r="K33" s="105"/>
      <c r="L33" s="105"/>
      <c r="M33" s="202">
        <f t="shared" si="1"/>
        <v>0</v>
      </c>
      <c r="N33" s="204">
        <f t="shared" si="1"/>
        <v>0</v>
      </c>
      <c r="O33" s="105"/>
      <c r="P33" s="105"/>
    </row>
    <row r="34" spans="1:16" ht="12">
      <c r="A34" s="104" t="s">
        <v>297</v>
      </c>
      <c r="B34" s="137"/>
      <c r="C34" s="136"/>
      <c r="D34" s="151"/>
      <c r="E34" s="190">
        <f>IF(C30&gt;0,"How many hospitals use 700 Mhz Radio?","")</f>
      </c>
      <c r="F34" s="296"/>
      <c r="G34" s="174"/>
      <c r="H34" s="170"/>
      <c r="I34" s="170"/>
      <c r="K34" s="105"/>
      <c r="L34" s="105"/>
      <c r="M34" s="202">
        <f t="shared" si="1"/>
        <v>0</v>
      </c>
      <c r="N34" s="204">
        <f t="shared" si="1"/>
        <v>0</v>
      </c>
      <c r="O34" s="105"/>
      <c r="P34" s="105"/>
    </row>
    <row r="35" spans="1:16" ht="12">
      <c r="A35" s="104" t="s">
        <v>298</v>
      </c>
      <c r="B35" s="137"/>
      <c r="C35" s="136"/>
      <c r="D35" s="151"/>
      <c r="E35" s="190">
        <f>IF(C30&gt;0,"How many hospitals use 800 Mhz Radio?","")</f>
      </c>
      <c r="F35" s="296"/>
      <c r="G35" s="174"/>
      <c r="H35" s="170"/>
      <c r="I35" s="170"/>
      <c r="K35" s="105"/>
      <c r="L35" s="105"/>
      <c r="M35" s="202">
        <f t="shared" si="1"/>
        <v>0</v>
      </c>
      <c r="N35" s="204">
        <f t="shared" si="1"/>
        <v>0</v>
      </c>
      <c r="O35" s="105"/>
      <c r="P35" s="105"/>
    </row>
    <row r="36" spans="1:16" ht="12">
      <c r="A36" s="104" t="s">
        <v>299</v>
      </c>
      <c r="B36" s="137"/>
      <c r="C36" s="136"/>
      <c r="D36" s="151"/>
      <c r="E36" s="190">
        <f>IF(C30&gt;0,"How many hospitals use POTS Telephone?","")</f>
      </c>
      <c r="F36" s="296"/>
      <c r="G36" s="174"/>
      <c r="H36" s="170"/>
      <c r="I36" s="170"/>
      <c r="K36" s="105"/>
      <c r="L36" s="105"/>
      <c r="M36" s="202">
        <f t="shared" si="1"/>
        <v>0</v>
      </c>
      <c r="N36" s="204">
        <f t="shared" si="1"/>
        <v>0</v>
      </c>
      <c r="O36" s="105"/>
      <c r="P36" s="105"/>
    </row>
    <row r="37" spans="1:16" ht="12">
      <c r="A37" s="104" t="s">
        <v>300</v>
      </c>
      <c r="B37" s="137"/>
      <c r="C37" s="136"/>
      <c r="D37" s="151"/>
      <c r="E37" s="190">
        <f>IF(C30&gt;0,"How many hospitals use Cellular Telephone?","")</f>
      </c>
      <c r="F37" s="296"/>
      <c r="G37" s="174"/>
      <c r="H37" s="170"/>
      <c r="I37" s="170"/>
      <c r="K37" s="105"/>
      <c r="L37" s="105"/>
      <c r="M37" s="202">
        <f t="shared" si="1"/>
        <v>0</v>
      </c>
      <c r="N37" s="204">
        <f t="shared" si="1"/>
        <v>0</v>
      </c>
      <c r="O37" s="105"/>
      <c r="P37" s="105"/>
    </row>
    <row r="38" spans="1:16" ht="12">
      <c r="A38" s="104" t="s">
        <v>301</v>
      </c>
      <c r="B38" s="137"/>
      <c r="C38" s="136"/>
      <c r="D38" s="151"/>
      <c r="E38" s="89">
        <f>IF(C30&gt;0,"How many hospitals use LAN?","")</f>
      </c>
      <c r="F38" s="296"/>
      <c r="G38" s="174"/>
      <c r="H38" s="170"/>
      <c r="I38" s="170"/>
      <c r="K38" s="105"/>
      <c r="L38" s="105"/>
      <c r="M38" s="202">
        <f t="shared" si="1"/>
        <v>0</v>
      </c>
      <c r="N38" s="204">
        <f t="shared" si="1"/>
        <v>0</v>
      </c>
      <c r="O38" s="105"/>
      <c r="P38" s="105"/>
    </row>
    <row r="39" spans="1:16" ht="12">
      <c r="A39" s="104" t="s">
        <v>302</v>
      </c>
      <c r="B39" s="137"/>
      <c r="C39" s="136"/>
      <c r="D39" s="151"/>
      <c r="E39" s="189">
        <f>IF(C30&gt;0,"How many hospitals use WAN?","")</f>
      </c>
      <c r="F39" s="296"/>
      <c r="G39" s="174"/>
      <c r="H39" s="170"/>
      <c r="I39" s="170"/>
      <c r="K39" s="105"/>
      <c r="L39" s="105"/>
      <c r="M39" s="202">
        <f t="shared" si="1"/>
        <v>0</v>
      </c>
      <c r="N39" s="204">
        <f t="shared" si="1"/>
        <v>0</v>
      </c>
      <c r="O39" s="105"/>
      <c r="P39" s="105"/>
    </row>
    <row r="40" spans="1:16" ht="12">
      <c r="A40" s="104" t="s">
        <v>303</v>
      </c>
      <c r="B40" s="137"/>
      <c r="C40" s="136"/>
      <c r="D40" s="151"/>
      <c r="E40" s="191">
        <f>IF(C30&gt;0,"How many hospitals use VoIP?","")</f>
      </c>
      <c r="F40" s="296"/>
      <c r="G40" s="174"/>
      <c r="H40" s="170"/>
      <c r="I40" s="170"/>
      <c r="K40" s="105"/>
      <c r="L40" s="105"/>
      <c r="M40" s="202">
        <f t="shared" si="1"/>
        <v>0</v>
      </c>
      <c r="N40" s="204">
        <f t="shared" si="1"/>
        <v>0</v>
      </c>
      <c r="O40" s="105"/>
      <c r="P40" s="105"/>
    </row>
    <row r="41" spans="1:16" ht="12.75" thickBot="1">
      <c r="A41" s="104" t="s">
        <v>304</v>
      </c>
      <c r="B41" s="137"/>
      <c r="C41" s="136"/>
      <c r="D41" s="151"/>
      <c r="E41" s="89">
        <f>IF(C30&gt;0,"How many hospitals use Microwave?","")</f>
      </c>
      <c r="F41" s="296"/>
      <c r="G41" s="248"/>
      <c r="H41" s="249"/>
      <c r="I41" s="249"/>
      <c r="K41" s="105"/>
      <c r="L41" s="105"/>
      <c r="M41" s="202">
        <f t="shared" si="1"/>
        <v>0</v>
      </c>
      <c r="N41" s="204">
        <f t="shared" si="1"/>
        <v>0</v>
      </c>
      <c r="O41" s="105"/>
      <c r="P41" s="105"/>
    </row>
    <row r="42" spans="1:16" ht="12.75" thickBot="1">
      <c r="A42" s="94" t="s">
        <v>305</v>
      </c>
      <c r="B42" s="138"/>
      <c r="C42" s="139"/>
      <c r="D42" s="152"/>
      <c r="E42" s="192">
        <f>IF(C30&gt;0,"Other type of communication equipment (your response is limited to 100 characters)","")</f>
      </c>
      <c r="F42" s="392"/>
      <c r="G42" s="392"/>
      <c r="H42" s="392"/>
      <c r="I42" s="393"/>
      <c r="K42" s="105"/>
      <c r="L42" s="105"/>
      <c r="M42" s="203"/>
      <c r="N42" s="205"/>
      <c r="O42" s="105"/>
      <c r="P42" s="105"/>
    </row>
    <row r="43" spans="1:16" ht="12">
      <c r="A43" s="97"/>
      <c r="B43" s="170"/>
      <c r="C43" s="170"/>
      <c r="D43" s="170"/>
      <c r="E43" s="170"/>
      <c r="F43" s="170"/>
      <c r="G43" s="170"/>
      <c r="H43" s="112"/>
      <c r="K43" s="105"/>
      <c r="L43" s="105"/>
      <c r="M43" s="105"/>
      <c r="N43" s="205"/>
      <c r="O43" s="105"/>
      <c r="P43" s="105"/>
    </row>
    <row r="44" spans="1:19" ht="12.75" thickBot="1">
      <c r="A44" s="97"/>
      <c r="B44" s="98"/>
      <c r="C44" s="98"/>
      <c r="D44" s="98"/>
      <c r="E44" s="98"/>
      <c r="F44" s="98"/>
      <c r="G44" s="98"/>
      <c r="L44" s="98"/>
      <c r="M44" s="98"/>
      <c r="N44" s="205"/>
      <c r="O44" s="105"/>
      <c r="P44" s="105"/>
      <c r="Q44" s="105"/>
      <c r="R44" s="105"/>
      <c r="S44" s="105"/>
    </row>
    <row r="45" spans="2:19" ht="16.5" thickBot="1">
      <c r="B45" s="390" t="s">
        <v>421</v>
      </c>
      <c r="C45" s="391"/>
      <c r="D45" s="156"/>
      <c r="E45" s="156"/>
      <c r="F45" s="156"/>
      <c r="G45" s="156"/>
      <c r="H45" s="156"/>
      <c r="I45" s="156"/>
      <c r="J45" s="156"/>
      <c r="K45" s="156"/>
      <c r="L45" s="156"/>
      <c r="N45" s="205"/>
      <c r="O45" s="105"/>
      <c r="P45" s="105"/>
      <c r="Q45" s="105"/>
      <c r="R45" s="105"/>
      <c r="S45" s="105"/>
    </row>
    <row r="46" spans="1:14" ht="12" thickBot="1">
      <c r="A46" s="129" t="s">
        <v>275</v>
      </c>
      <c r="B46" s="91" t="s">
        <v>276</v>
      </c>
      <c r="C46" s="93" t="s">
        <v>265</v>
      </c>
      <c r="D46" s="154"/>
      <c r="E46" s="154"/>
      <c r="F46" s="154"/>
      <c r="G46" s="154"/>
      <c r="H46" s="154"/>
      <c r="I46" s="154"/>
      <c r="J46" s="154"/>
      <c r="K46" s="154"/>
      <c r="L46" s="154"/>
      <c r="N46" s="204"/>
    </row>
    <row r="47" spans="1:18" ht="67.5" customHeight="1">
      <c r="A47" s="99" t="s">
        <v>306</v>
      </c>
      <c r="B47" s="153" t="s">
        <v>454</v>
      </c>
      <c r="C47" s="298"/>
      <c r="E47" s="98"/>
      <c r="F47" s="98"/>
      <c r="G47" s="98"/>
      <c r="H47" s="98"/>
      <c r="I47" s="98"/>
      <c r="J47" s="98"/>
      <c r="K47" s="98"/>
      <c r="M47" s="89">
        <v>1</v>
      </c>
      <c r="N47" s="204">
        <f>IF(C47="",0,1)</f>
        <v>0</v>
      </c>
      <c r="O47" s="105"/>
      <c r="P47" s="105"/>
      <c r="Q47" s="105"/>
      <c r="R47" s="105"/>
    </row>
    <row r="48" spans="1:18" ht="10.5" customHeight="1">
      <c r="A48" s="104"/>
      <c r="B48" s="173"/>
      <c r="C48" s="172"/>
      <c r="E48" s="98"/>
      <c r="F48" s="98"/>
      <c r="G48" s="98"/>
      <c r="H48" s="98"/>
      <c r="I48" s="98"/>
      <c r="J48" s="98"/>
      <c r="K48" s="98"/>
      <c r="M48" s="105"/>
      <c r="N48" s="205"/>
      <c r="O48" s="105"/>
      <c r="P48" s="105"/>
      <c r="Q48" s="105"/>
      <c r="R48" s="105"/>
    </row>
    <row r="49" spans="1:19" ht="56.25">
      <c r="A49" s="104" t="s">
        <v>307</v>
      </c>
      <c r="B49" s="174" t="s">
        <v>455</v>
      </c>
      <c r="C49" s="299"/>
      <c r="D49" s="98"/>
      <c r="H49" s="98"/>
      <c r="I49" s="98"/>
      <c r="K49" s="98"/>
      <c r="L49" s="98"/>
      <c r="M49" s="89">
        <v>1</v>
      </c>
      <c r="N49" s="204">
        <f>IF(C49="",0,1)</f>
        <v>0</v>
      </c>
      <c r="O49" s="105"/>
      <c r="P49" s="105"/>
      <c r="Q49" s="105"/>
      <c r="R49" s="105"/>
      <c r="S49" s="105"/>
    </row>
    <row r="50" spans="1:18" ht="10.5" customHeight="1">
      <c r="A50" s="104"/>
      <c r="B50" s="173"/>
      <c r="C50" s="172"/>
      <c r="E50" s="98"/>
      <c r="F50" s="98"/>
      <c r="G50" s="98"/>
      <c r="H50" s="98"/>
      <c r="I50" s="98"/>
      <c r="J50" s="98"/>
      <c r="K50" s="98"/>
      <c r="M50" s="105"/>
      <c r="N50" s="205"/>
      <c r="O50" s="105"/>
      <c r="P50" s="105"/>
      <c r="Q50" s="105"/>
      <c r="R50" s="105"/>
    </row>
    <row r="51" spans="1:19" ht="57" thickBot="1">
      <c r="A51" s="94" t="s">
        <v>385</v>
      </c>
      <c r="B51" s="95" t="s">
        <v>456</v>
      </c>
      <c r="C51" s="300"/>
      <c r="D51" s="157"/>
      <c r="E51" s="98"/>
      <c r="F51" s="98"/>
      <c r="G51" s="98"/>
      <c r="H51" s="98"/>
      <c r="I51" s="98"/>
      <c r="J51" s="98"/>
      <c r="K51" s="98"/>
      <c r="L51" s="98"/>
      <c r="M51" s="89">
        <v>1</v>
      </c>
      <c r="N51" s="204">
        <f>IF(C51="",0,1)</f>
        <v>0</v>
      </c>
      <c r="O51" s="105"/>
      <c r="P51" s="105"/>
      <c r="Q51" s="105"/>
      <c r="R51" s="105"/>
      <c r="S51" s="105"/>
    </row>
    <row r="52" spans="1:19" ht="12.75" thickBot="1">
      <c r="A52" s="97"/>
      <c r="E52" s="98"/>
      <c r="F52" s="98"/>
      <c r="G52" s="98"/>
      <c r="H52" s="98"/>
      <c r="I52" s="98"/>
      <c r="J52" s="98"/>
      <c r="K52" s="98"/>
      <c r="L52" s="98"/>
      <c r="M52" s="202"/>
      <c r="N52" s="205"/>
      <c r="O52" s="105"/>
      <c r="P52" s="105"/>
      <c r="Q52" s="105"/>
      <c r="R52" s="105"/>
      <c r="S52" s="105"/>
    </row>
    <row r="53" spans="2:14" ht="16.5" thickBot="1">
      <c r="B53" s="387" t="s">
        <v>309</v>
      </c>
      <c r="C53" s="388"/>
      <c r="M53" s="202"/>
      <c r="N53" s="204"/>
    </row>
    <row r="54" spans="1:14" ht="12" thickBot="1">
      <c r="A54" s="107" t="s">
        <v>275</v>
      </c>
      <c r="B54" s="91" t="s">
        <v>276</v>
      </c>
      <c r="C54" s="93" t="s">
        <v>265</v>
      </c>
      <c r="M54" s="202"/>
      <c r="N54" s="204"/>
    </row>
    <row r="55" spans="1:14" ht="23.25" thickBot="1">
      <c r="A55" s="251" t="s">
        <v>310</v>
      </c>
      <c r="B55" s="165" t="s">
        <v>450</v>
      </c>
      <c r="C55" s="301"/>
      <c r="M55" s="202">
        <v>1</v>
      </c>
      <c r="N55" s="204">
        <f>IF(C55="",0,1)</f>
        <v>0</v>
      </c>
    </row>
    <row r="56" spans="2:14" ht="11.25">
      <c r="B56" s="130"/>
      <c r="M56" s="202"/>
      <c r="N56" s="204"/>
    </row>
    <row r="57" spans="13:14" ht="12" thickBot="1">
      <c r="M57" s="202"/>
      <c r="N57" s="204"/>
    </row>
    <row r="58" spans="2:14" ht="16.5" thickBot="1">
      <c r="B58" s="387" t="s">
        <v>311</v>
      </c>
      <c r="C58" s="388"/>
      <c r="M58" s="202"/>
      <c r="N58" s="204"/>
    </row>
    <row r="59" spans="1:14" ht="12" thickBot="1">
      <c r="A59" s="107" t="s">
        <v>275</v>
      </c>
      <c r="B59" s="91" t="s">
        <v>276</v>
      </c>
      <c r="C59" s="93" t="s">
        <v>265</v>
      </c>
      <c r="M59" s="202"/>
      <c r="N59" s="204"/>
    </row>
    <row r="60" spans="1:14" ht="23.25" thickBot="1">
      <c r="A60" s="251" t="s">
        <v>312</v>
      </c>
      <c r="B60" s="165" t="s">
        <v>313</v>
      </c>
      <c r="C60" s="301"/>
      <c r="M60" s="202">
        <v>1</v>
      </c>
      <c r="N60" s="204">
        <f>IF(C60="",0,1)</f>
        <v>0</v>
      </c>
    </row>
    <row r="61" spans="13:14" ht="11.25">
      <c r="M61" s="89">
        <f>SUM(M3:M60)</f>
        <v>9</v>
      </c>
      <c r="N61" s="89">
        <f>SUM(N3:N60)</f>
        <v>0</v>
      </c>
    </row>
    <row r="63" spans="1:14" ht="12.75" customHeight="1" thickBot="1">
      <c r="A63" s="212"/>
      <c r="B63" s="212"/>
      <c r="C63" s="212"/>
      <c r="D63" s="212"/>
      <c r="E63" s="212"/>
      <c r="F63" s="212"/>
      <c r="G63" s="212"/>
      <c r="H63" s="212"/>
      <c r="I63" s="212"/>
      <c r="J63" s="212"/>
      <c r="K63" s="212"/>
      <c r="L63" s="212"/>
      <c r="M63" s="212"/>
      <c r="N63" s="212"/>
    </row>
    <row r="64" spans="2:10" ht="18.75" thickBot="1">
      <c r="B64" s="372" t="s">
        <v>16</v>
      </c>
      <c r="C64" s="384"/>
      <c r="D64" s="384"/>
      <c r="E64" s="384"/>
      <c r="F64" s="384"/>
      <c r="G64" s="384"/>
      <c r="H64" s="384"/>
      <c r="I64" s="384"/>
      <c r="J64" s="373"/>
    </row>
    <row r="65" spans="2:10" ht="55.5" customHeight="1" thickBot="1">
      <c r="B65" s="374" t="str">
        <f>IF(M61=N61,"Complete","Incomplete")</f>
        <v>Incomplete</v>
      </c>
      <c r="C65" s="385"/>
      <c r="D65" s="385"/>
      <c r="E65" s="385"/>
      <c r="F65" s="385"/>
      <c r="G65" s="385"/>
      <c r="H65" s="385"/>
      <c r="I65" s="385"/>
      <c r="J65" s="375"/>
    </row>
    <row r="66" spans="2:10" ht="13.5" thickBot="1">
      <c r="B66" s="376"/>
      <c r="C66" s="386"/>
      <c r="D66" s="386"/>
      <c r="E66" s="386"/>
      <c r="F66" s="386"/>
      <c r="G66" s="386"/>
      <c r="H66" s="386"/>
      <c r="I66" s="386"/>
      <c r="J66" s="377"/>
    </row>
    <row r="67" spans="1:14" ht="11.25">
      <c r="A67" s="212"/>
      <c r="B67" s="212"/>
      <c r="C67" s="212"/>
      <c r="D67" s="212"/>
      <c r="E67" s="212"/>
      <c r="F67" s="212"/>
      <c r="G67" s="212"/>
      <c r="H67" s="212"/>
      <c r="I67" s="212"/>
      <c r="J67" s="212"/>
      <c r="K67" s="212"/>
      <c r="L67" s="212"/>
      <c r="M67" s="212"/>
      <c r="N67" s="212"/>
    </row>
  </sheetData>
  <sheetProtection password="CDDA" sheet="1" objects="1" scenarios="1" formatRows="0" selectLockedCells="1"/>
  <mergeCells count="12">
    <mergeCell ref="B6:F6"/>
    <mergeCell ref="B1:C1"/>
    <mergeCell ref="B45:C45"/>
    <mergeCell ref="B12:F12"/>
    <mergeCell ref="F26:I26"/>
    <mergeCell ref="B28:F28"/>
    <mergeCell ref="F42:I42"/>
    <mergeCell ref="B64:J64"/>
    <mergeCell ref="B65:J65"/>
    <mergeCell ref="B66:J66"/>
    <mergeCell ref="B53:C53"/>
    <mergeCell ref="B58:C58"/>
  </mergeCells>
  <conditionalFormatting sqref="F9 F26 F42">
    <cfRule type="expression" priority="1" dxfId="2" stopIfTrue="1">
      <formula>E9=""</formula>
    </cfRule>
    <cfRule type="expression" priority="2" dxfId="3" stopIfTrue="1">
      <formula>E9&lt;&gt;""</formula>
    </cfRule>
  </conditionalFormatting>
  <conditionalFormatting sqref="F17:F25">
    <cfRule type="expression" priority="3" dxfId="4" stopIfTrue="1">
      <formula>E17=""</formula>
    </cfRule>
    <cfRule type="expression" priority="4" dxfId="5" stopIfTrue="1">
      <formula>E17&lt;&gt;""</formula>
    </cfRule>
  </conditionalFormatting>
  <conditionalFormatting sqref="F16 F32:F41">
    <cfRule type="expression" priority="5" dxfId="2" stopIfTrue="1">
      <formula>E16=""</formula>
    </cfRule>
    <cfRule type="expression" priority="6" dxfId="5" stopIfTrue="1">
      <formula>E16&lt;&gt;""</formula>
    </cfRule>
  </conditionalFormatting>
  <conditionalFormatting sqref="B65:J65">
    <cfRule type="cellIs" priority="7" dxfId="0" operator="equal" stopIfTrue="1">
      <formula>"Complete"</formula>
    </cfRule>
    <cfRule type="cellIs" priority="8" dxfId="1" operator="equal" stopIfTrue="1">
      <formula>"Incomplete"</formula>
    </cfRule>
  </conditionalFormatting>
  <conditionalFormatting sqref="E31:E42 E9 E15:E26">
    <cfRule type="cellIs" priority="9" dxfId="6" operator="equal" stopIfTrue="1">
      <formula>""</formula>
    </cfRule>
    <cfRule type="cellIs" priority="10" dxfId="7" operator="notEqual" stopIfTrue="1">
      <formula>""</formula>
    </cfRule>
  </conditionalFormatting>
  <conditionalFormatting sqref="H10:I10 J9:J10 G9:G10 F10">
    <cfRule type="expression" priority="11" dxfId="8" stopIfTrue="1">
      <formula>"c7 = No"</formula>
    </cfRule>
    <cfRule type="expression" priority="12" dxfId="3" stopIfTrue="1">
      <formula>"c7 = Yes"</formula>
    </cfRule>
    <cfRule type="expression" priority="13" dxfId="9" stopIfTrue="1">
      <formula>"c7 = """""</formula>
    </cfRule>
  </conditionalFormatting>
  <conditionalFormatting sqref="F15 F31">
    <cfRule type="expression" priority="14" dxfId="10" stopIfTrue="1">
      <formula>E15=""</formula>
    </cfRule>
    <cfRule type="expression" priority="15" dxfId="3" stopIfTrue="1">
      <formula>E15&lt;&gt;""</formula>
    </cfRule>
  </conditionalFormatting>
  <dataValidations count="4">
    <dataValidation type="list" allowBlank="1" showInputMessage="1" showErrorMessage="1" sqref="C47 C49 C51 C8">
      <formula1>YN</formula1>
    </dataValidation>
    <dataValidation type="whole" allowBlank="1" showInputMessage="1" showErrorMessage="1" errorTitle="Input Error" error="Please enter a whole number between zero and the total number of participating hospitals." sqref="C30 F31:F41 F15:F25 C14 C3 C55 C60">
      <formula1>0</formula1>
      <formula2>$N$1</formula2>
    </dataValidation>
    <dataValidation type="textLength" operator="lessThanOrEqual" allowBlank="1" showInputMessage="1" showErrorMessage="1" errorTitle="Invalid Value" error="Please limit your response to 100 characters." sqref="F26:I26 F42:I42">
      <formula1>100</formula1>
    </dataValidation>
    <dataValidation type="whole" allowBlank="1" showInputMessage="1" showErrorMessage="1" errorTitle="Input Error" error="Please enter a whole number between zero and the total number of hospitals statewide." sqref="F9">
      <formula1>0</formula1>
      <formula2>$N$2</formula2>
    </dataValidation>
  </dataValidations>
  <printOptions/>
  <pageMargins left="0.75" right="0.75" top="1" bottom="1" header="0.5" footer="0.5"/>
  <pageSetup fitToHeight="0" fitToWidth="1" horizontalDpi="600" verticalDpi="600" orientation="landscape" scale="73" r:id="rId1"/>
  <headerFooter alignWithMargins="0">
    <oddFooter>&amp;RPage &amp;P of &amp;N</oddFooter>
  </headerFooter>
  <rowBreaks count="2" manualBreakCount="2">
    <brk id="10" max="255" man="1"/>
    <brk id="42" max="11" man="1"/>
  </rowBreaks>
</worksheet>
</file>

<file path=xl/worksheets/sheet9.xml><?xml version="1.0" encoding="utf-8"?>
<worksheet xmlns="http://schemas.openxmlformats.org/spreadsheetml/2006/main" xmlns:r="http://schemas.openxmlformats.org/officeDocument/2006/relationships">
  <sheetPr>
    <pageSetUpPr fitToPage="1"/>
  </sheetPr>
  <dimension ref="A1:L79"/>
  <sheetViews>
    <sheetView showGridLines="0" view="pageBreakPreview" zoomScaleNormal="85" zoomScaleSheetLayoutView="100" workbookViewId="0" topLeftCell="A1">
      <selection activeCell="C68" sqref="C68"/>
    </sheetView>
  </sheetViews>
  <sheetFormatPr defaultColWidth="9.140625" defaultRowHeight="12.75"/>
  <cols>
    <col min="1" max="1" width="4.7109375" style="89" customWidth="1"/>
    <col min="2" max="2" width="28.7109375" style="89" customWidth="1"/>
    <col min="3" max="6" width="14.8515625" style="89" customWidth="1"/>
    <col min="7" max="10" width="14.8515625" style="89" hidden="1" customWidth="1"/>
    <col min="11" max="11" width="20.00390625" style="89" customWidth="1"/>
    <col min="12" max="16384" width="9.140625" style="89" customWidth="1"/>
  </cols>
  <sheetData>
    <row r="1" spans="2:10" ht="16.5" thickBot="1">
      <c r="B1" s="387" t="s">
        <v>381</v>
      </c>
      <c r="C1" s="388"/>
      <c r="D1" s="156"/>
      <c r="E1" s="156"/>
      <c r="F1" s="156"/>
      <c r="I1" s="89" t="str">
        <f>Measures!M1</f>
        <v>Participating Hos:</v>
      </c>
      <c r="J1" s="89">
        <f>Measures!N1</f>
        <v>0</v>
      </c>
    </row>
    <row r="2" spans="1:10" ht="12" thickBot="1">
      <c r="A2" s="91" t="s">
        <v>275</v>
      </c>
      <c r="B2" s="91" t="s">
        <v>108</v>
      </c>
      <c r="C2" s="93" t="s">
        <v>265</v>
      </c>
      <c r="D2" s="154"/>
      <c r="E2" s="154"/>
      <c r="F2" s="154"/>
      <c r="I2" s="89" t="str">
        <f>Measures!M2</f>
        <v>Statewide Hos:</v>
      </c>
      <c r="J2" s="89">
        <f>Measures!N2</f>
        <v>0</v>
      </c>
    </row>
    <row r="3" spans="1:10" ht="12" thickBot="1">
      <c r="A3" s="99"/>
      <c r="B3" s="169"/>
      <c r="C3" s="166"/>
      <c r="E3" s="98"/>
      <c r="F3" s="98"/>
      <c r="I3" s="89" t="s">
        <v>28</v>
      </c>
      <c r="J3" s="89">
        <f>'Demographic Info'!B8</f>
        <v>0</v>
      </c>
    </row>
    <row r="4" spans="1:6" ht="42" customHeight="1" thickBot="1">
      <c r="A4" s="104"/>
      <c r="B4" s="396" t="s">
        <v>449</v>
      </c>
      <c r="C4" s="397"/>
      <c r="E4" s="98"/>
      <c r="F4" s="98"/>
    </row>
    <row r="5" spans="1:8" ht="22.5">
      <c r="A5" s="104" t="s">
        <v>277</v>
      </c>
      <c r="B5" s="87" t="s">
        <v>437</v>
      </c>
      <c r="C5" s="297"/>
      <c r="E5" s="98"/>
      <c r="F5" s="98"/>
      <c r="G5" s="89">
        <v>1</v>
      </c>
      <c r="H5" s="204">
        <f>IF(C5="",0,1)</f>
        <v>0</v>
      </c>
    </row>
    <row r="6" spans="1:8" ht="11.25">
      <c r="A6" s="104" t="s">
        <v>314</v>
      </c>
      <c r="B6" s="198" t="s">
        <v>438</v>
      </c>
      <c r="C6" s="302"/>
      <c r="E6" s="98"/>
      <c r="F6" s="98"/>
      <c r="G6" s="89">
        <v>1</v>
      </c>
      <c r="H6" s="204">
        <f aca="true" t="shared" si="0" ref="H6:H12">IF(C6="",0,1)</f>
        <v>0</v>
      </c>
    </row>
    <row r="7" spans="1:8" ht="11.25">
      <c r="A7" s="104" t="s">
        <v>315</v>
      </c>
      <c r="B7" s="87" t="s">
        <v>439</v>
      </c>
      <c r="C7" s="297"/>
      <c r="E7" s="98"/>
      <c r="F7" s="98"/>
      <c r="G7" s="89">
        <v>1</v>
      </c>
      <c r="H7" s="204">
        <f t="shared" si="0"/>
        <v>0</v>
      </c>
    </row>
    <row r="8" spans="1:8" ht="11.25">
      <c r="A8" s="104" t="s">
        <v>316</v>
      </c>
      <c r="B8" s="198" t="s">
        <v>440</v>
      </c>
      <c r="C8" s="302"/>
      <c r="E8" s="98"/>
      <c r="F8" s="98"/>
      <c r="G8" s="89">
        <v>1</v>
      </c>
      <c r="H8" s="204">
        <f t="shared" si="0"/>
        <v>0</v>
      </c>
    </row>
    <row r="9" spans="1:8" ht="11.25">
      <c r="A9" s="104" t="s">
        <v>317</v>
      </c>
      <c r="B9" s="87" t="s">
        <v>451</v>
      </c>
      <c r="C9" s="297"/>
      <c r="E9" s="98"/>
      <c r="F9" s="98"/>
      <c r="G9" s="89">
        <v>1</v>
      </c>
      <c r="H9" s="204">
        <f t="shared" si="0"/>
        <v>0</v>
      </c>
    </row>
    <row r="10" spans="1:8" ht="11.25">
      <c r="A10" s="104" t="s">
        <v>318</v>
      </c>
      <c r="B10" s="198" t="s">
        <v>441</v>
      </c>
      <c r="C10" s="302"/>
      <c r="E10" s="98"/>
      <c r="F10" s="98"/>
      <c r="G10" s="89">
        <v>1</v>
      </c>
      <c r="H10" s="204">
        <f t="shared" si="0"/>
        <v>0</v>
      </c>
    </row>
    <row r="11" spans="1:8" ht="11.25">
      <c r="A11" s="104" t="s">
        <v>319</v>
      </c>
      <c r="B11" s="198" t="s">
        <v>442</v>
      </c>
      <c r="C11" s="302"/>
      <c r="E11" s="98"/>
      <c r="F11" s="98"/>
      <c r="G11" s="89">
        <v>1</v>
      </c>
      <c r="H11" s="204">
        <f t="shared" si="0"/>
        <v>0</v>
      </c>
    </row>
    <row r="12" spans="1:8" ht="12" thickBot="1">
      <c r="A12" s="94" t="s">
        <v>320</v>
      </c>
      <c r="B12" s="168" t="s">
        <v>443</v>
      </c>
      <c r="C12" s="293"/>
      <c r="E12" s="98"/>
      <c r="F12" s="98"/>
      <c r="G12" s="89">
        <v>1</v>
      </c>
      <c r="H12" s="204">
        <f t="shared" si="0"/>
        <v>0</v>
      </c>
    </row>
    <row r="13" spans="1:7" ht="12" thickBot="1">
      <c r="A13" s="97"/>
      <c r="E13" s="98"/>
      <c r="F13" s="98"/>
      <c r="G13" s="98"/>
    </row>
    <row r="14" spans="2:3" ht="15.75" customHeight="1" thickBot="1">
      <c r="B14" s="390" t="s">
        <v>382</v>
      </c>
      <c r="C14" s="391"/>
    </row>
    <row r="15" spans="1:3" ht="12" thickBot="1">
      <c r="A15" s="128" t="s">
        <v>275</v>
      </c>
      <c r="B15" s="91" t="s">
        <v>108</v>
      </c>
      <c r="C15" s="93" t="s">
        <v>265</v>
      </c>
    </row>
    <row r="16" spans="1:8" ht="33.75">
      <c r="A16" s="99" t="s">
        <v>278</v>
      </c>
      <c r="B16" s="197" t="s">
        <v>459</v>
      </c>
      <c r="C16" s="295"/>
      <c r="G16" s="89">
        <v>1</v>
      </c>
      <c r="H16" s="204">
        <f>IF(C16="",0,1)</f>
        <v>0</v>
      </c>
    </row>
    <row r="17" spans="1:8" ht="34.5" thickBot="1">
      <c r="A17" s="94" t="s">
        <v>279</v>
      </c>
      <c r="B17" s="95" t="s">
        <v>460</v>
      </c>
      <c r="C17" s="293"/>
      <c r="G17" s="89">
        <v>1</v>
      </c>
      <c r="H17" s="204">
        <f>IF(C17="",0,1)</f>
        <v>0</v>
      </c>
    </row>
    <row r="18" spans="1:5" ht="12" thickBot="1">
      <c r="A18" s="97"/>
      <c r="B18" s="98"/>
      <c r="C18" s="98"/>
      <c r="D18" s="98"/>
      <c r="E18" s="98"/>
    </row>
    <row r="19" spans="1:6" ht="16.5" thickBot="1">
      <c r="A19" s="97"/>
      <c r="B19" s="387" t="s">
        <v>251</v>
      </c>
      <c r="C19" s="388"/>
      <c r="D19" s="156"/>
      <c r="E19" s="156"/>
      <c r="F19" s="156"/>
    </row>
    <row r="20" spans="1:6" ht="12" thickBot="1">
      <c r="A20" s="90" t="s">
        <v>275</v>
      </c>
      <c r="B20" s="91" t="s">
        <v>108</v>
      </c>
      <c r="C20" s="93" t="s">
        <v>265</v>
      </c>
      <c r="D20" s="154"/>
      <c r="E20" s="154"/>
      <c r="F20" s="154"/>
    </row>
    <row r="21" spans="1:8" ht="33.75">
      <c r="A21" s="99" t="s">
        <v>280</v>
      </c>
      <c r="B21" s="195" t="s">
        <v>457</v>
      </c>
      <c r="C21" s="303"/>
      <c r="E21" s="98"/>
      <c r="F21" s="98"/>
      <c r="G21" s="89">
        <v>1</v>
      </c>
      <c r="H21" s="204">
        <f>IF(C21="",0,1)</f>
        <v>0</v>
      </c>
    </row>
    <row r="22" spans="1:8" ht="34.5" thickBot="1">
      <c r="A22" s="94" t="s">
        <v>281</v>
      </c>
      <c r="B22" s="111" t="s">
        <v>458</v>
      </c>
      <c r="C22" s="293"/>
      <c r="E22" s="98"/>
      <c r="F22" s="98"/>
      <c r="G22" s="89">
        <v>1</v>
      </c>
      <c r="H22" s="204">
        <f>IF(C22="",0,1)</f>
        <v>0</v>
      </c>
    </row>
    <row r="23" spans="1:6" ht="11.25">
      <c r="A23" s="97"/>
      <c r="B23" s="112"/>
      <c r="E23" s="98"/>
      <c r="F23" s="98"/>
    </row>
    <row r="24" spans="1:6" ht="12" thickBot="1">
      <c r="A24" s="97"/>
      <c r="B24" s="112"/>
      <c r="E24" s="98"/>
      <c r="F24" s="98"/>
    </row>
    <row r="25" spans="1:6" ht="16.5" thickBot="1">
      <c r="A25" s="97"/>
      <c r="B25" s="387" t="s">
        <v>321</v>
      </c>
      <c r="C25" s="388"/>
      <c r="D25" s="156"/>
      <c r="E25" s="156"/>
      <c r="F25" s="156"/>
    </row>
    <row r="26" spans="1:8" ht="12" thickBot="1">
      <c r="A26" s="90" t="s">
        <v>275</v>
      </c>
      <c r="B26" s="91" t="s">
        <v>108</v>
      </c>
      <c r="C26" s="93" t="s">
        <v>265</v>
      </c>
      <c r="D26" s="154"/>
      <c r="E26" s="154"/>
      <c r="F26" s="154"/>
      <c r="H26" s="204"/>
    </row>
    <row r="27" spans="1:12" ht="67.5">
      <c r="A27" s="99" t="s">
        <v>293</v>
      </c>
      <c r="B27" s="195" t="s">
        <v>38</v>
      </c>
      <c r="C27" s="303"/>
      <c r="E27" s="98"/>
      <c r="F27" s="98"/>
      <c r="G27" s="89">
        <v>1</v>
      </c>
      <c r="H27" s="204">
        <f>IF(C27="",0,1)</f>
        <v>0</v>
      </c>
      <c r="J27" s="399"/>
      <c r="K27" s="399"/>
      <c r="L27" s="399"/>
    </row>
    <row r="28" spans="1:10" ht="67.5">
      <c r="A28" s="104" t="s">
        <v>294</v>
      </c>
      <c r="B28" s="89" t="s">
        <v>65</v>
      </c>
      <c r="C28" s="302"/>
      <c r="E28" s="98"/>
      <c r="F28" s="98"/>
      <c r="G28" s="89">
        <v>1</v>
      </c>
      <c r="H28" s="204">
        <f>IF(C28="",0,1)</f>
        <v>0</v>
      </c>
      <c r="J28" s="112"/>
    </row>
    <row r="29" spans="1:8" ht="67.5">
      <c r="A29" s="104" t="s">
        <v>295</v>
      </c>
      <c r="B29" s="196" t="s">
        <v>542</v>
      </c>
      <c r="C29" s="302"/>
      <c r="E29" s="98"/>
      <c r="F29" s="98"/>
      <c r="G29" s="89">
        <v>1</v>
      </c>
      <c r="H29" s="204">
        <f>IF(C29="",0,1)</f>
        <v>0</v>
      </c>
    </row>
    <row r="30" spans="1:8" ht="79.5" thickBot="1">
      <c r="A30" s="94" t="s">
        <v>296</v>
      </c>
      <c r="B30" s="89" t="s">
        <v>66</v>
      </c>
      <c r="C30" s="293"/>
      <c r="E30" s="98"/>
      <c r="F30" s="98"/>
      <c r="G30" s="89">
        <v>1</v>
      </c>
      <c r="H30" s="204">
        <f>IF(C30="",0,1)</f>
        <v>0</v>
      </c>
    </row>
    <row r="31" spans="1:6" ht="12" thickBot="1">
      <c r="A31" s="97"/>
      <c r="B31" s="250"/>
      <c r="C31" s="250"/>
      <c r="E31" s="98"/>
      <c r="F31" s="98"/>
    </row>
    <row r="32" spans="2:6" ht="16.5" thickBot="1">
      <c r="B32" s="387" t="s">
        <v>383</v>
      </c>
      <c r="C32" s="389"/>
      <c r="D32" s="388"/>
      <c r="E32" s="156"/>
      <c r="F32" s="199"/>
    </row>
    <row r="33" spans="1:7" ht="13.5" customHeight="1" thickBot="1">
      <c r="A33" s="90" t="s">
        <v>275</v>
      </c>
      <c r="B33" s="400" t="s">
        <v>108</v>
      </c>
      <c r="C33" s="401"/>
      <c r="D33" s="93" t="s">
        <v>265</v>
      </c>
      <c r="E33" s="154"/>
      <c r="F33" s="154"/>
      <c r="G33" s="154"/>
    </row>
    <row r="34" spans="1:8" ht="45.75" customHeight="1" thickBot="1">
      <c r="A34" s="115" t="s">
        <v>306</v>
      </c>
      <c r="B34" s="394" t="s">
        <v>69</v>
      </c>
      <c r="C34" s="395"/>
      <c r="D34" s="304"/>
      <c r="G34" s="89">
        <v>1</v>
      </c>
      <c r="H34" s="204">
        <f>IF(D34="",0,1)</f>
        <v>0</v>
      </c>
    </row>
    <row r="35" spans="1:6" ht="11.25">
      <c r="A35" s="97"/>
      <c r="B35" s="98"/>
      <c r="C35" s="98"/>
      <c r="E35" s="98"/>
      <c r="F35" s="98"/>
    </row>
    <row r="36" spans="1:6" ht="12" thickBot="1">
      <c r="A36" s="97"/>
      <c r="B36" s="98"/>
      <c r="C36" s="98"/>
      <c r="E36" s="98"/>
      <c r="F36" s="98"/>
    </row>
    <row r="37" spans="2:6" ht="42.75" customHeight="1" thickBot="1">
      <c r="B37" s="387" t="s">
        <v>380</v>
      </c>
      <c r="C37" s="388"/>
      <c r="D37" s="156"/>
      <c r="E37" s="156"/>
      <c r="F37" s="156"/>
    </row>
    <row r="38" spans="1:6" ht="16.5" customHeight="1" thickBot="1">
      <c r="A38" s="90" t="s">
        <v>275</v>
      </c>
      <c r="B38" s="91" t="s">
        <v>264</v>
      </c>
      <c r="C38" s="93" t="s">
        <v>265</v>
      </c>
      <c r="D38" s="154"/>
      <c r="E38" s="154"/>
      <c r="F38" s="154" t="s">
        <v>265</v>
      </c>
    </row>
    <row r="39" spans="1:8" ht="67.5">
      <c r="A39" s="99" t="s">
        <v>308</v>
      </c>
      <c r="B39" s="175" t="s">
        <v>6</v>
      </c>
      <c r="C39" s="303"/>
      <c r="F39" s="98"/>
      <c r="G39" s="89">
        <v>1</v>
      </c>
      <c r="H39" s="204">
        <f>IF(C39="",0,1)</f>
        <v>0</v>
      </c>
    </row>
    <row r="40" spans="1:8" ht="45.75" thickBot="1">
      <c r="A40" s="94" t="s">
        <v>386</v>
      </c>
      <c r="B40" s="95" t="s">
        <v>7</v>
      </c>
      <c r="C40" s="305"/>
      <c r="D40" s="98"/>
      <c r="E40" s="98"/>
      <c r="F40" s="98"/>
      <c r="G40" s="89">
        <v>1</v>
      </c>
      <c r="H40" s="204">
        <f>IF(C40="",0,1)</f>
        <v>0</v>
      </c>
    </row>
    <row r="41" spans="1:6" ht="12" thickBot="1">
      <c r="A41" s="97"/>
      <c r="B41" s="98"/>
      <c r="C41" s="98"/>
      <c r="E41" s="98"/>
      <c r="F41" s="98"/>
    </row>
    <row r="42" spans="2:6" ht="16.5" customHeight="1" thickBot="1">
      <c r="B42" s="387" t="s">
        <v>384</v>
      </c>
      <c r="C42" s="388"/>
      <c r="D42" s="156"/>
      <c r="E42" s="98"/>
      <c r="F42" s="156"/>
    </row>
    <row r="43" spans="1:6" ht="12" thickBot="1">
      <c r="A43" s="90" t="s">
        <v>275</v>
      </c>
      <c r="B43" s="91" t="s">
        <v>264</v>
      </c>
      <c r="C43" s="93" t="s">
        <v>265</v>
      </c>
      <c r="D43" s="154"/>
      <c r="E43" s="98"/>
      <c r="F43" s="154"/>
    </row>
    <row r="44" spans="1:8" ht="68.25" thickBot="1">
      <c r="A44" s="115" t="s">
        <v>387</v>
      </c>
      <c r="B44" s="158" t="s">
        <v>68</v>
      </c>
      <c r="C44" s="304"/>
      <c r="E44" s="98"/>
      <c r="F44" s="98"/>
      <c r="G44" s="89">
        <v>1</v>
      </c>
      <c r="H44" s="204">
        <f>IF(C44="",0,1)</f>
        <v>0</v>
      </c>
    </row>
    <row r="45" spans="1:6" ht="12" thickBot="1">
      <c r="A45" s="97"/>
      <c r="B45" s="98"/>
      <c r="C45" s="98"/>
      <c r="E45" s="98"/>
      <c r="F45" s="98"/>
    </row>
    <row r="46" spans="1:6" ht="16.5" customHeight="1" thickBot="1">
      <c r="A46" s="97"/>
      <c r="B46" s="387" t="s">
        <v>379</v>
      </c>
      <c r="C46" s="388"/>
      <c r="D46" s="156"/>
      <c r="E46" s="156"/>
      <c r="F46" s="156"/>
    </row>
    <row r="47" spans="1:6" ht="12" thickBot="1">
      <c r="A47" s="90" t="s">
        <v>275</v>
      </c>
      <c r="B47" s="91" t="s">
        <v>276</v>
      </c>
      <c r="C47" s="93" t="s">
        <v>265</v>
      </c>
      <c r="D47" s="154"/>
      <c r="E47" s="154"/>
      <c r="F47" s="154"/>
    </row>
    <row r="48" spans="1:8" ht="45.75" thickBot="1">
      <c r="A48" s="115" t="s">
        <v>322</v>
      </c>
      <c r="B48" s="116" t="s">
        <v>462</v>
      </c>
      <c r="C48" s="301"/>
      <c r="E48" s="98"/>
      <c r="F48" s="98"/>
      <c r="G48" s="89">
        <v>1</v>
      </c>
      <c r="H48" s="204">
        <f>IF(C48="",0,1)</f>
        <v>0</v>
      </c>
    </row>
    <row r="49" spans="1:6" ht="11.25">
      <c r="A49" s="97"/>
      <c r="B49" s="112"/>
      <c r="E49" s="98"/>
      <c r="F49" s="98"/>
    </row>
    <row r="50" spans="1:4" ht="12" thickBot="1">
      <c r="A50" s="97"/>
      <c r="B50" s="98"/>
      <c r="C50" s="98"/>
      <c r="D50" s="98"/>
    </row>
    <row r="51" spans="1:6" ht="16.5" thickBot="1">
      <c r="A51" s="97"/>
      <c r="B51" s="387" t="s">
        <v>378</v>
      </c>
      <c r="C51" s="388"/>
      <c r="D51" s="156"/>
      <c r="E51" s="156"/>
      <c r="F51" s="156"/>
    </row>
    <row r="52" spans="1:6" ht="12" thickBot="1">
      <c r="A52" s="90" t="s">
        <v>275</v>
      </c>
      <c r="B52" s="91" t="s">
        <v>264</v>
      </c>
      <c r="C52" s="93" t="s">
        <v>265</v>
      </c>
      <c r="D52" s="154"/>
      <c r="E52" s="154"/>
      <c r="F52" s="154"/>
    </row>
    <row r="53" spans="1:6" ht="34.5" customHeight="1" thickBot="1">
      <c r="A53" s="245"/>
      <c r="B53" s="394" t="s">
        <v>70</v>
      </c>
      <c r="C53" s="398"/>
      <c r="D53" s="154"/>
      <c r="E53" s="154"/>
      <c r="F53" s="154"/>
    </row>
    <row r="54" spans="1:8" ht="22.5">
      <c r="A54" s="113" t="s">
        <v>323</v>
      </c>
      <c r="B54" s="103" t="s">
        <v>71</v>
      </c>
      <c r="C54" s="306"/>
      <c r="E54" s="98"/>
      <c r="F54" s="98"/>
      <c r="G54" s="89">
        <v>1</v>
      </c>
      <c r="H54" s="204">
        <f aca="true" t="shared" si="1" ref="H54:H59">IF(C54="",0,1)</f>
        <v>0</v>
      </c>
    </row>
    <row r="55" spans="1:8" ht="11.25">
      <c r="A55" s="114" t="s">
        <v>324</v>
      </c>
      <c r="B55" s="176" t="s">
        <v>72</v>
      </c>
      <c r="C55" s="307"/>
      <c r="D55" s="98"/>
      <c r="E55" s="98"/>
      <c r="F55" s="98"/>
      <c r="G55" s="89">
        <v>1</v>
      </c>
      <c r="H55" s="204">
        <f t="shared" si="1"/>
        <v>0</v>
      </c>
    </row>
    <row r="56" spans="1:8" ht="11.25">
      <c r="A56" s="114" t="s">
        <v>325</v>
      </c>
      <c r="B56" s="177" t="s">
        <v>73</v>
      </c>
      <c r="C56" s="308"/>
      <c r="D56" s="98"/>
      <c r="E56" s="98"/>
      <c r="F56" s="98"/>
      <c r="G56" s="89">
        <v>1</v>
      </c>
      <c r="H56" s="204">
        <f t="shared" si="1"/>
        <v>0</v>
      </c>
    </row>
    <row r="57" spans="1:8" ht="11.25">
      <c r="A57" s="114" t="s">
        <v>326</v>
      </c>
      <c r="B57" s="177" t="s">
        <v>74</v>
      </c>
      <c r="C57" s="309"/>
      <c r="D57" s="98"/>
      <c r="E57" s="98"/>
      <c r="F57" s="98"/>
      <c r="G57" s="89">
        <v>1</v>
      </c>
      <c r="H57" s="204">
        <f t="shared" si="1"/>
        <v>0</v>
      </c>
    </row>
    <row r="58" spans="1:8" ht="11.25">
      <c r="A58" s="114" t="s">
        <v>327</v>
      </c>
      <c r="B58" s="110" t="s">
        <v>75</v>
      </c>
      <c r="C58" s="308"/>
      <c r="E58" s="98"/>
      <c r="F58" s="98"/>
      <c r="G58" s="89">
        <v>1</v>
      </c>
      <c r="H58" s="204">
        <f t="shared" si="1"/>
        <v>0</v>
      </c>
    </row>
    <row r="59" spans="1:8" ht="12" thickBot="1">
      <c r="A59" s="118" t="s">
        <v>328</v>
      </c>
      <c r="B59" s="178" t="s">
        <v>76</v>
      </c>
      <c r="C59" s="305"/>
      <c r="E59" s="98"/>
      <c r="F59" s="98"/>
      <c r="G59" s="89">
        <v>1</v>
      </c>
      <c r="H59" s="204">
        <f t="shared" si="1"/>
        <v>0</v>
      </c>
    </row>
    <row r="60" spans="1:6" ht="12" thickBot="1">
      <c r="A60" s="97"/>
      <c r="B60" s="98"/>
      <c r="C60" s="98"/>
      <c r="E60" s="98"/>
      <c r="F60" s="98"/>
    </row>
    <row r="61" spans="1:6" ht="16.5" thickBot="1">
      <c r="A61" s="97"/>
      <c r="B61" s="387" t="s">
        <v>377</v>
      </c>
      <c r="C61" s="388"/>
      <c r="D61" s="156"/>
      <c r="E61" s="156"/>
      <c r="F61" s="156"/>
    </row>
    <row r="62" spans="1:6" ht="12" thickBot="1">
      <c r="A62" s="90" t="s">
        <v>275</v>
      </c>
      <c r="B62" s="91" t="s">
        <v>264</v>
      </c>
      <c r="C62" s="93" t="s">
        <v>265</v>
      </c>
      <c r="D62" s="154"/>
      <c r="E62" s="154"/>
      <c r="F62" s="154"/>
    </row>
    <row r="63" spans="1:8" ht="57" thickBot="1">
      <c r="A63" s="115" t="s">
        <v>388</v>
      </c>
      <c r="B63" s="116" t="s">
        <v>67</v>
      </c>
      <c r="C63" s="301"/>
      <c r="E63" s="98"/>
      <c r="F63" s="98"/>
      <c r="G63" s="89">
        <v>1</v>
      </c>
      <c r="H63" s="204">
        <f>IF(C63="",0,1)</f>
        <v>0</v>
      </c>
    </row>
    <row r="64" ht="12" thickBot="1"/>
    <row r="65" spans="1:6" ht="16.5" customHeight="1" thickBot="1">
      <c r="A65" s="97"/>
      <c r="B65" s="387" t="s">
        <v>467</v>
      </c>
      <c r="C65" s="388"/>
      <c r="D65" s="156"/>
      <c r="E65" s="154"/>
      <c r="F65" s="154"/>
    </row>
    <row r="66" spans="1:6" ht="12" thickBot="1">
      <c r="A66" s="90" t="s">
        <v>275</v>
      </c>
      <c r="B66" s="91" t="s">
        <v>264</v>
      </c>
      <c r="C66" s="93" t="s">
        <v>265</v>
      </c>
      <c r="D66" s="154"/>
      <c r="E66" s="98"/>
      <c r="F66" s="98"/>
    </row>
    <row r="67" spans="1:8" ht="39" customHeight="1">
      <c r="A67" s="99" t="s">
        <v>389</v>
      </c>
      <c r="B67" s="175" t="s">
        <v>465</v>
      </c>
      <c r="C67" s="303"/>
      <c r="E67" s="98"/>
      <c r="F67" s="98"/>
      <c r="G67" s="89">
        <v>1</v>
      </c>
      <c r="H67" s="204">
        <f>IF(C67="",0,1)</f>
        <v>0</v>
      </c>
    </row>
    <row r="68" spans="1:8" ht="40.5" customHeight="1" thickBot="1">
      <c r="A68" s="94" t="s">
        <v>463</v>
      </c>
      <c r="B68" s="111" t="s">
        <v>35</v>
      </c>
      <c r="C68" s="293"/>
      <c r="E68" s="98"/>
      <c r="F68" s="98"/>
      <c r="G68" s="89">
        <v>1</v>
      </c>
      <c r="H68" s="204">
        <f>IF(C68="",0,1)</f>
        <v>0</v>
      </c>
    </row>
    <row r="69" spans="1:4" ht="12">
      <c r="A69" s="97"/>
      <c r="B69" s="105"/>
      <c r="C69" s="98"/>
      <c r="D69" s="98"/>
    </row>
    <row r="70" spans="1:4" ht="12.75" thickBot="1">
      <c r="A70" s="97"/>
      <c r="B70" s="105"/>
      <c r="C70" s="98"/>
      <c r="D70" s="98"/>
    </row>
    <row r="71" spans="1:8" ht="16.5" customHeight="1" thickBot="1">
      <c r="A71" s="97"/>
      <c r="B71" s="387" t="s">
        <v>376</v>
      </c>
      <c r="C71" s="389"/>
      <c r="D71" s="389"/>
      <c r="E71" s="389"/>
      <c r="F71" s="388"/>
      <c r="G71" s="156"/>
      <c r="H71" s="156"/>
    </row>
    <row r="72" spans="1:6" ht="30" customHeight="1" thickBot="1">
      <c r="A72" s="107" t="s">
        <v>275</v>
      </c>
      <c r="B72" s="91" t="s">
        <v>264</v>
      </c>
      <c r="C72" s="92" t="s">
        <v>265</v>
      </c>
      <c r="D72" s="92"/>
      <c r="E72" s="92" t="s">
        <v>453</v>
      </c>
      <c r="F72" s="93" t="s">
        <v>265</v>
      </c>
    </row>
    <row r="73" spans="1:8" ht="33.75">
      <c r="A73" s="99" t="s">
        <v>464</v>
      </c>
      <c r="B73" s="109" t="s">
        <v>436</v>
      </c>
      <c r="C73" s="294"/>
      <c r="D73" s="126"/>
      <c r="E73" s="106"/>
      <c r="F73" s="135"/>
      <c r="G73" s="89">
        <v>1</v>
      </c>
      <c r="H73" s="204">
        <f>IF(C73="",0,1)</f>
        <v>0</v>
      </c>
    </row>
    <row r="74" spans="1:9" ht="27" customHeight="1" thickBot="1">
      <c r="A74" s="94" t="s">
        <v>466</v>
      </c>
      <c r="B74" s="138"/>
      <c r="C74" s="139"/>
      <c r="D74" s="164"/>
      <c r="E74" s="163">
        <f>IF(C73&gt;0,"Level of most recent exercise","")</f>
      </c>
      <c r="F74" s="293"/>
      <c r="G74" s="105">
        <f>IF(E74="",0,1)</f>
        <v>0</v>
      </c>
      <c r="H74" s="204">
        <f>IF(F74="",0,1)</f>
        <v>0</v>
      </c>
      <c r="I74" s="105"/>
    </row>
    <row r="75" spans="4:8" ht="11.25">
      <c r="D75" s="108"/>
      <c r="E75" s="108"/>
      <c r="F75" s="108"/>
      <c r="G75" s="89">
        <f>SUM(G5:G74)</f>
        <v>31</v>
      </c>
      <c r="H75" s="89">
        <f>SUM(H5:H74)</f>
        <v>0</v>
      </c>
    </row>
    <row r="76" ht="12" thickBot="1"/>
    <row r="77" spans="2:10" ht="18.75" thickBot="1">
      <c r="B77" s="372" t="s">
        <v>16</v>
      </c>
      <c r="C77" s="384"/>
      <c r="D77" s="384"/>
      <c r="E77" s="384"/>
      <c r="F77" s="373"/>
      <c r="G77" s="213"/>
      <c r="H77" s="213"/>
      <c r="I77" s="213"/>
      <c r="J77" s="213"/>
    </row>
    <row r="78" spans="2:10" ht="55.5" customHeight="1" thickBot="1">
      <c r="B78" s="374" t="str">
        <f>IF(G75=H75,"Complete","Incomplete")</f>
        <v>Incomplete</v>
      </c>
      <c r="C78" s="385"/>
      <c r="D78" s="385"/>
      <c r="E78" s="385"/>
      <c r="F78" s="375"/>
      <c r="G78" s="214"/>
      <c r="H78" s="214"/>
      <c r="I78" s="214"/>
      <c r="J78" s="214"/>
    </row>
    <row r="79" spans="2:10" ht="13.5" thickBot="1">
      <c r="B79" s="376"/>
      <c r="C79" s="386"/>
      <c r="D79" s="386"/>
      <c r="E79" s="386"/>
      <c r="F79" s="377"/>
      <c r="G79" s="215"/>
      <c r="H79" s="215"/>
      <c r="I79" s="215"/>
      <c r="J79" s="215"/>
    </row>
  </sheetData>
  <sheetProtection password="CDDA" sheet="1" objects="1" scenarios="1" selectLockedCells="1"/>
  <mergeCells count="20">
    <mergeCell ref="J27:L27"/>
    <mergeCell ref="B42:C42"/>
    <mergeCell ref="B37:C37"/>
    <mergeCell ref="B25:C25"/>
    <mergeCell ref="B33:C33"/>
    <mergeCell ref="B65:C65"/>
    <mergeCell ref="B61:C61"/>
    <mergeCell ref="B51:C51"/>
    <mergeCell ref="B46:C46"/>
    <mergeCell ref="B53:C53"/>
    <mergeCell ref="B77:F77"/>
    <mergeCell ref="B78:F78"/>
    <mergeCell ref="B79:F79"/>
    <mergeCell ref="B1:C1"/>
    <mergeCell ref="B34:C34"/>
    <mergeCell ref="B32:D32"/>
    <mergeCell ref="B19:C19"/>
    <mergeCell ref="B4:C4"/>
    <mergeCell ref="B14:C14"/>
    <mergeCell ref="B71:F71"/>
  </mergeCells>
  <conditionalFormatting sqref="F74">
    <cfRule type="expression" priority="1" dxfId="2" stopIfTrue="1">
      <formula>E74=""</formula>
    </cfRule>
    <cfRule type="expression" priority="2" dxfId="3" stopIfTrue="1">
      <formula>E74&lt;&gt;""</formula>
    </cfRule>
  </conditionalFormatting>
  <conditionalFormatting sqref="E74">
    <cfRule type="cellIs" priority="3" dxfId="6" operator="equal" stopIfTrue="1">
      <formula>""</formula>
    </cfRule>
    <cfRule type="cellIs" priority="4" dxfId="7" operator="notEqual" stopIfTrue="1">
      <formula>""</formula>
    </cfRule>
  </conditionalFormatting>
  <conditionalFormatting sqref="F18:G18">
    <cfRule type="expression" priority="5" dxfId="8" stopIfTrue="1">
      <formula>"c7 = No"</formula>
    </cfRule>
    <cfRule type="expression" priority="6" dxfId="3" stopIfTrue="1">
      <formula>"c7 = Yes"</formula>
    </cfRule>
    <cfRule type="expression" priority="7" dxfId="9" stopIfTrue="1">
      <formula>"c7 = """""</formula>
    </cfRule>
  </conditionalFormatting>
  <conditionalFormatting sqref="B78 G78:J78">
    <cfRule type="cellIs" priority="8" dxfId="0" operator="equal" stopIfTrue="1">
      <formula>"Complete"</formula>
    </cfRule>
    <cfRule type="cellIs" priority="9" dxfId="1" operator="equal" stopIfTrue="1">
      <formula>"Incomplete"</formula>
    </cfRule>
  </conditionalFormatting>
  <dataValidations count="7">
    <dataValidation type="list" allowBlank="1" showInputMessage="1" showErrorMessage="1" sqref="F74">
      <formula1>ExcTypes</formula1>
    </dataValidation>
    <dataValidation type="list" allowBlank="1" showInputMessage="1" showErrorMessage="1" sqref="C44">
      <formula1>Pcts</formula1>
    </dataValidation>
    <dataValidation type="whole" operator="greaterThanOrEqual" allowBlank="1" showInputMessage="1" showErrorMessage="1" errorTitle="Invalid Value" error="Please enter a whole number greater than or equal to zero." sqref="C73 C21:C22 C63 C54:C59 C5:C12 C39:C40 D34 C27:C30">
      <formula1>0</formula1>
    </dataValidation>
    <dataValidation type="whole" allowBlank="1" showInputMessage="1" showErrorMessage="1" errorTitle="Invalid Value" error="Please enter a whole number between zero and the number of regions in the state." sqref="C16:C17">
      <formula1>0</formula1>
      <formula2>$J$3</formula2>
    </dataValidation>
    <dataValidation type="whole" allowBlank="1" showInputMessage="1" showErrorMessage="1" errorTitle="Invalid Value" error="Please enter a whole number between zero and the number of participating hospitals." sqref="C48">
      <formula1>0</formula1>
      <formula2>J1</formula2>
    </dataValidation>
    <dataValidation type="whole" allowBlank="1" showInputMessage="1" showErrorMessage="1" errorTitle="Invalid Value" error="Please enter a whole number between zero and the number of hospitals that have participated in an exercise or incident during the reporting period (answer in the cell above).  " sqref="C68">
      <formula1>0</formula1>
      <formula2>C67</formula2>
    </dataValidation>
    <dataValidation type="whole" allowBlank="1" showInputMessage="1" showErrorMessage="1" errorTitle="Invalid Value" error="Please enter a whole number greater than or equal to zero." sqref="C67">
      <formula1>0</formula1>
      <formula2>J1</formula2>
    </dataValidation>
  </dataValidations>
  <printOptions/>
  <pageMargins left="0.75" right="0.75" top="1" bottom="1" header="0.5" footer="0.5"/>
  <pageSetup fitToHeight="0" fitToWidth="1" horizontalDpi="600" verticalDpi="600" orientation="landscape" r:id="rId1"/>
  <headerFooter alignWithMargins="0">
    <oddFooter>&amp;RPage &amp;P of &amp;N</oddFooter>
  </headerFooter>
  <rowBreaks count="4" manualBreakCount="4">
    <brk id="23" max="255" man="1"/>
    <brk id="35" max="255" man="1"/>
    <brk id="49" max="25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HRSA</dc:creator>
  <cp:keywords/>
  <dc:description/>
  <cp:lastModifiedBy>DHHS</cp:lastModifiedBy>
  <cp:lastPrinted>2007-12-20T20:05:04Z</cp:lastPrinted>
  <dcterms:created xsi:type="dcterms:W3CDTF">2006-11-29T20:16:44Z</dcterms:created>
  <dcterms:modified xsi:type="dcterms:W3CDTF">2007-12-21T23:19:18Z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