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<sst xmlns="http://schemas.openxmlformats.org/spreadsheetml/2006/main" count="23" uniqueCount="20">
  <si>
    <t>APHIS-79:  APHIS, NATIONAL ANIMAL HEALTH REPORTING SYSTEM (NAHRS)</t>
  </si>
  <si>
    <t>Page 1 of 1</t>
  </si>
  <si>
    <t>0579-0299</t>
  </si>
  <si>
    <t>FORM NO.</t>
  </si>
  <si>
    <t>TOTAL ANNUAL RESPONDENT</t>
  </si>
  <si>
    <t>AVERAGE TIME PER RESPONDENT</t>
  </si>
  <si>
    <t>TOTAL HOURS PER YEAR</t>
  </si>
  <si>
    <t>GRADE &amp; AVG RATE OF PROGRAM PERSONNEL (Avg rate=Hourly Wage)</t>
  </si>
  <si>
    <t>PROGRAM COSTS</t>
  </si>
  <si>
    <t>OVERHEAD COSTS (.139)</t>
  </si>
  <si>
    <t>TOTAL COSTS</t>
  </si>
  <si>
    <t>NAHMS-57, Diagnostic Laboratory Information Reported by a State Veterinarian</t>
  </si>
  <si>
    <t>Collection &amp; Analysis</t>
  </si>
  <si>
    <t>GS-13</t>
  </si>
  <si>
    <t>$</t>
  </si>
  <si>
    <t>Data Entry</t>
  </si>
  <si>
    <t>GS-10</t>
  </si>
  <si>
    <t>Clerical</t>
  </si>
  <si>
    <t>GS-07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</si>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</sst>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left"/>
    </xf>
    <xf numFmtId="8" fontId="2" fillId="0" borderId="0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%20NAHRS%2071%2079%20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HIS 71"/>
      <sheetName val="APHIS 79"/>
    </sheetNames>
    <sheetDataSet>
      <sheetData sheetId="0">
        <row r="8">
          <cell r="E8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20.421875" style="0" customWidth="1"/>
    <col min="2" max="2" width="15.8515625" style="0" customWidth="1"/>
    <col min="3" max="3" width="18.00390625" style="0" customWidth="1"/>
    <col min="4" max="4" width="14.7109375" style="0" customWidth="1"/>
    <col min="5" max="5" width="11.421875" style="0" customWidth="1"/>
    <col min="7" max="7" width="4.140625" style="0" customWidth="1"/>
    <col min="8" max="8" width="16.8515625" style="0" customWidth="1"/>
    <col min="10" max="10" width="11.57421875" style="0" customWidth="1"/>
  </cols>
  <sheetData>
    <row r="1" spans="1:10" ht="15">
      <c r="A1" s="24" t="s">
        <v>0</v>
      </c>
      <c r="B1" s="24"/>
      <c r="C1" s="24"/>
      <c r="D1" s="24"/>
      <c r="E1" s="24"/>
      <c r="F1" s="24"/>
      <c r="G1" s="1"/>
      <c r="H1" s="2"/>
      <c r="I1" s="2"/>
      <c r="J1" s="3" t="s">
        <v>1</v>
      </c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3" t="s">
        <v>2</v>
      </c>
    </row>
    <row r="3" spans="1:10" ht="12.75">
      <c r="A3" s="25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/>
      <c r="G3" s="20"/>
      <c r="H3" s="20" t="s">
        <v>8</v>
      </c>
      <c r="I3" s="20" t="s">
        <v>9</v>
      </c>
      <c r="J3" s="20" t="s">
        <v>10</v>
      </c>
    </row>
    <row r="4" spans="1:10" ht="12.75">
      <c r="A4" s="26"/>
      <c r="B4" s="21"/>
      <c r="C4" s="21"/>
      <c r="D4" s="21"/>
      <c r="E4" s="21"/>
      <c r="F4" s="21"/>
      <c r="G4" s="21"/>
      <c r="H4" s="21"/>
      <c r="I4" s="21"/>
      <c r="J4" s="21"/>
    </row>
    <row r="5" spans="1:10" ht="12.75">
      <c r="A5" s="26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6"/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27"/>
      <c r="B7" s="22"/>
      <c r="C7" s="22"/>
      <c r="D7" s="22"/>
      <c r="E7" s="22"/>
      <c r="F7" s="22"/>
      <c r="G7" s="22"/>
      <c r="H7" s="22"/>
      <c r="I7" s="22"/>
      <c r="J7" s="22"/>
    </row>
    <row r="8" spans="1:10" ht="14.25">
      <c r="A8" s="4"/>
      <c r="B8" s="5"/>
      <c r="C8" s="5"/>
      <c r="D8" s="5"/>
      <c r="E8" s="5"/>
      <c r="F8" s="5"/>
      <c r="G8" s="5"/>
      <c r="H8" s="5"/>
      <c r="I8" s="5"/>
      <c r="J8" s="5"/>
    </row>
    <row r="9" spans="1:10" ht="14.25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23" t="s">
        <v>11</v>
      </c>
      <c r="B11" s="23"/>
      <c r="C11" s="23"/>
      <c r="D11" s="23"/>
      <c r="E11" s="23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 t="s">
        <v>12</v>
      </c>
      <c r="B13" s="6">
        <f>SUM('[1]APHIS 71'!E8)</f>
        <v>600</v>
      </c>
      <c r="C13" s="7">
        <v>3</v>
      </c>
      <c r="D13" s="8">
        <f>PRODUCT(B13,C13)</f>
        <v>1800</v>
      </c>
      <c r="E13" s="9" t="s">
        <v>13</v>
      </c>
      <c r="F13" s="10">
        <v>-32.88</v>
      </c>
      <c r="G13" s="10" t="s">
        <v>14</v>
      </c>
      <c r="H13" s="8">
        <f>PRODUCT(D13,F13)*(-1)</f>
        <v>59184.00000000001</v>
      </c>
      <c r="I13" s="2"/>
      <c r="J13" s="2"/>
    </row>
    <row r="14" spans="1:10" ht="15">
      <c r="A14" s="2" t="s">
        <v>15</v>
      </c>
      <c r="B14" s="6"/>
      <c r="C14" s="6">
        <v>0.5</v>
      </c>
      <c r="D14" s="8">
        <f>PRODUCT(B13,C14)</f>
        <v>300</v>
      </c>
      <c r="E14" s="9" t="s">
        <v>16</v>
      </c>
      <c r="F14" s="10">
        <v>-21</v>
      </c>
      <c r="G14" s="10" t="s">
        <v>14</v>
      </c>
      <c r="H14" s="8">
        <f>PRODUCT(D14,F14)*(-1)</f>
        <v>6300</v>
      </c>
      <c r="I14" s="2"/>
      <c r="J14" s="2"/>
    </row>
    <row r="15" spans="1:10" ht="15">
      <c r="A15" s="2" t="s">
        <v>17</v>
      </c>
      <c r="B15" s="6"/>
      <c r="C15" s="6">
        <v>0.5</v>
      </c>
      <c r="D15" s="8">
        <f>PRODUCT(B13,C15)</f>
        <v>300</v>
      </c>
      <c r="E15" s="9" t="s">
        <v>18</v>
      </c>
      <c r="F15" s="10">
        <v>-15.59</v>
      </c>
      <c r="G15" s="11" t="s">
        <v>14</v>
      </c>
      <c r="H15" s="12">
        <f>PRODUCT(D15,F15)*(-1)</f>
        <v>4677</v>
      </c>
      <c r="I15" s="2"/>
      <c r="J15" s="2"/>
    </row>
    <row r="16" spans="1:10" ht="15">
      <c r="A16" s="2"/>
      <c r="B16" s="2"/>
      <c r="C16" s="2"/>
      <c r="D16" s="2"/>
      <c r="E16" s="2"/>
      <c r="F16" s="2"/>
      <c r="G16" s="2" t="s">
        <v>14</v>
      </c>
      <c r="H16" s="8">
        <f>SUM(H13:H15)</f>
        <v>70161</v>
      </c>
      <c r="I16" s="13">
        <f>PRODUCT(H16,0.139)</f>
        <v>9752.379</v>
      </c>
      <c r="J16" s="13">
        <f>SUM(I16,H16)</f>
        <v>79913.379</v>
      </c>
    </row>
    <row r="17" spans="1:10" ht="14.2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4.2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2:10" ht="12.75">
      <c r="B19" s="16"/>
      <c r="C19" s="16"/>
      <c r="D19" s="16"/>
      <c r="E19" s="16"/>
      <c r="F19" s="17" t="s">
        <v>19</v>
      </c>
      <c r="G19" s="16"/>
      <c r="H19" s="18">
        <f>SUM(,H16)</f>
        <v>70161</v>
      </c>
      <c r="I19" s="18">
        <f>PRODUCT(H19,0.139)</f>
        <v>9752.379</v>
      </c>
      <c r="J19" s="18">
        <f>SUM(H19:I19)</f>
        <v>79913.379</v>
      </c>
    </row>
    <row r="22" ht="12.75">
      <c r="A22" s="19">
        <f ca="1">NOW()</f>
        <v>39969.49612430556</v>
      </c>
    </row>
  </sheetData>
  <mergeCells count="10">
    <mergeCell ref="A1:F1"/>
    <mergeCell ref="A3:A7"/>
    <mergeCell ref="B3:B7"/>
    <mergeCell ref="C3:C7"/>
    <mergeCell ref="D3:D7"/>
    <mergeCell ref="E3:G7"/>
    <mergeCell ref="H3:H7"/>
    <mergeCell ref="I3:I7"/>
    <mergeCell ref="J3:J7"/>
    <mergeCell ref="A11:E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User</dc:creator>
  <cp:keywords/>
  <dc:description/>
  <cp:lastModifiedBy>Government User</cp:lastModifiedBy>
  <dcterms:created xsi:type="dcterms:W3CDTF">2009-05-07T12:41:06Z</dcterms:created>
  <dcterms:modified xsi:type="dcterms:W3CDTF">2009-06-05T15:55:07Z</dcterms:modified>
  <cp:category/>
  <cp:version/>
  <cp:contentType/>
  <cp:contentStatus/>
</cp:coreProperties>
</file>