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05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<sst xmlns="http://schemas.openxmlformats.org/spreadsheetml/2006/main" count="180" uniqueCount="50">
  <si>
    <t>Federal Government</t>
  </si>
  <si>
    <t>Individuals or Households</t>
  </si>
  <si>
    <t>Description</t>
  </si>
  <si>
    <t>Sub-total</t>
  </si>
  <si>
    <t>REVISED TOTAL RESPONDENTS</t>
  </si>
  <si>
    <t>REVISED TOTAL BURDEN HOURS</t>
  </si>
  <si>
    <t>Section A: Burden by Affected Entity</t>
  </si>
  <si>
    <t>Section B: Burden Impact Totals</t>
  </si>
  <si>
    <t>Section C: Burden by Regulation Group</t>
  </si>
  <si>
    <t>GRAND TOTAL</t>
  </si>
  <si>
    <t>REVISED TOTAL RESPONSES</t>
  </si>
  <si>
    <t>Hours/
Response</t>
  </si>
  <si>
    <t>Decrease in burden</t>
  </si>
  <si>
    <t>Previous # of Respondents</t>
  </si>
  <si>
    <t>Previous # of Responses</t>
  </si>
  <si>
    <t>Previous Total Hours</t>
  </si>
  <si>
    <t>Revised # of Respondents</t>
  </si>
  <si>
    <t xml:space="preserve"> Revised # of Responses </t>
  </si>
  <si>
    <t xml:space="preserve">Revised Total Hours </t>
  </si>
  <si>
    <t>Totals</t>
  </si>
  <si>
    <t>difference</t>
  </si>
  <si>
    <t>Current Inventory</t>
  </si>
  <si>
    <t>Corrected # Respondents</t>
  </si>
  <si>
    <t>Correction/Adjustment to Current Inventory</t>
  </si>
  <si>
    <t>Revised Inventory</t>
  </si>
  <si>
    <r>
      <t xml:space="preserve">OMB.1845.NEW5 </t>
    </r>
    <r>
      <rPr>
        <i/>
        <sz val="10"/>
        <rFont val="Arial"/>
        <family val="2"/>
      </rPr>
      <t>Two Scheduled Pell Grants in an Award Year</t>
    </r>
  </si>
  <si>
    <t>Private Sector</t>
  </si>
  <si>
    <t>Business or other for-profits</t>
  </si>
  <si>
    <t>Institutions - Proprietary</t>
  </si>
  <si>
    <t>34 CFR 690.63(h)</t>
  </si>
  <si>
    <t>34 CFR 690.64</t>
  </si>
  <si>
    <t>34 CFR 690.67(a)</t>
  </si>
  <si>
    <t>34 CFR 690.67(b)</t>
  </si>
  <si>
    <t>34 CFR 690.67(c)</t>
  </si>
  <si>
    <t>34 CFR 690.67(d)</t>
  </si>
  <si>
    <t>Payment for two scheduled awards</t>
  </si>
  <si>
    <t>Payment period in two award years</t>
  </si>
  <si>
    <t>Student elgibility for a second scheduled award</t>
  </si>
  <si>
    <t>Transfer students</t>
  </si>
  <si>
    <t>Special circumstances</t>
  </si>
  <si>
    <t>Non-applicable credit or clock hours</t>
  </si>
  <si>
    <t>Subtotal</t>
  </si>
  <si>
    <t>Not-for-Profits</t>
  </si>
  <si>
    <t>Farms</t>
  </si>
  <si>
    <t>State, Local or Tribal Governments</t>
  </si>
  <si>
    <t>Institutions - Private</t>
  </si>
  <si>
    <t>Institutions - Public</t>
  </si>
  <si>
    <t>1 hour 10 minutes</t>
  </si>
  <si>
    <t>*</t>
  </si>
  <si>
    <t>Note:  *Each of the 1,999 entities can respond to the individual regulatory sections.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</si>
</sst>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42" applyFont="1" applyAlignment="1">
      <alignment wrapText="1"/>
    </xf>
    <xf numFmtId="43" fontId="1" fillId="0" borderId="0" xfId="42" applyFont="1" applyAlignment="1">
      <alignment wrapText="1"/>
    </xf>
    <xf numFmtId="169" fontId="0" fillId="0" borderId="0" xfId="42" applyNumberFormat="1" applyFont="1" applyAlignment="1">
      <alignment wrapText="1"/>
    </xf>
    <xf numFmtId="169" fontId="1" fillId="0" borderId="0" xfId="42" applyNumberFormat="1" applyFont="1" applyAlignment="1">
      <alignment wrapText="1"/>
    </xf>
    <xf numFmtId="169" fontId="1" fillId="0" borderId="0" xfId="4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69" fontId="2" fillId="0" borderId="0" xfId="42" applyNumberFormat="1" applyFont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0" xfId="42" applyNumberFormat="1" applyFont="1" applyAlignment="1">
      <alignment wrapText="1"/>
    </xf>
    <xf numFmtId="0" fontId="0" fillId="0" borderId="0" xfId="0" applyFont="1" applyAlignment="1">
      <alignment wrapText="1"/>
    </xf>
    <xf numFmtId="169" fontId="0" fillId="0" borderId="0" xfId="42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169" fontId="2" fillId="0" borderId="0" xfId="0" applyNumberFormat="1" applyFont="1" applyAlignment="1">
      <alignment wrapTex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/>
    </xf>
    <xf numFmtId="43" fontId="0" fillId="0" borderId="0" xfId="42" applyFont="1" applyAlignment="1">
      <alignment wrapText="1"/>
    </xf>
    <xf numFmtId="37" fontId="2" fillId="0" borderId="0" xfId="42" applyNumberFormat="1" applyFont="1" applyAlignment="1">
      <alignment wrapText="1"/>
    </xf>
    <xf numFmtId="0" fontId="2" fillId="0" borderId="0" xfId="0" applyFont="1" applyAlignment="1">
      <alignment horizontal="left" indent="1"/>
    </xf>
    <xf numFmtId="169" fontId="0" fillId="0" borderId="0" xfId="42" applyNumberFormat="1" applyFont="1" applyAlignment="1">
      <alignment horizontal="center" wrapText="1"/>
    </xf>
    <xf numFmtId="169" fontId="0" fillId="0" borderId="0" xfId="42" applyNumberFormat="1" applyFont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">
      <selection activeCell="A1" sqref="A1:E1"/>
    </sheetView>
  </sheetViews>
  <sheetFormatPr defaultColWidth="9.140625" defaultRowHeight="12.75"/>
  <cols>
    <col min="1" max="1" width="40.8515625" style="0" customWidth="1"/>
    <col min="2" max="2" width="16.7109375" style="3" customWidth="1"/>
    <col min="3" max="3" width="12.7109375" style="14" customWidth="1"/>
    <col min="4" max="4" width="12.8515625" style="3" customWidth="1"/>
    <col min="5" max="5" width="12.8515625" style="14" customWidth="1"/>
    <col min="6" max="6" width="12.140625" style="3" customWidth="1"/>
    <col min="7" max="7" width="9.8515625" style="3" customWidth="1"/>
    <col min="8" max="8" width="9.8515625" style="15" customWidth="1"/>
    <col min="9" max="9" width="9.8515625" style="3" customWidth="1"/>
    <col min="10" max="10" width="37.8515625" style="0" customWidth="1"/>
  </cols>
  <sheetData>
    <row r="1" spans="1:8" ht="13.5" thickBot="1">
      <c r="A1" s="33" t="s">
        <v>25</v>
      </c>
      <c r="B1" s="31"/>
      <c r="C1" s="31"/>
      <c r="D1" s="31"/>
      <c r="E1" s="31"/>
      <c r="G1" s="31"/>
      <c r="H1" s="31"/>
    </row>
    <row r="2" spans="1:10" ht="39" thickBot="1">
      <c r="A2" s="2"/>
      <c r="B2" s="4"/>
      <c r="C2" s="13" t="s">
        <v>13</v>
      </c>
      <c r="D2" s="4" t="s">
        <v>16</v>
      </c>
      <c r="E2" s="13" t="s">
        <v>14</v>
      </c>
      <c r="F2" s="4" t="s">
        <v>17</v>
      </c>
      <c r="G2" s="4" t="s">
        <v>11</v>
      </c>
      <c r="H2" s="18" t="s">
        <v>15</v>
      </c>
      <c r="I2" s="4" t="s">
        <v>18</v>
      </c>
      <c r="J2" s="2" t="s">
        <v>2</v>
      </c>
    </row>
    <row r="3" spans="1:9" ht="12.75">
      <c r="A3" s="1" t="s">
        <v>6</v>
      </c>
      <c r="D3" s="9"/>
      <c r="E3" s="17"/>
      <c r="F3" s="9"/>
      <c r="G3" s="7"/>
      <c r="H3" s="19"/>
      <c r="I3" s="9"/>
    </row>
    <row r="4" spans="1:9" ht="12.75">
      <c r="A4" s="1" t="s">
        <v>0</v>
      </c>
      <c r="D4" s="9"/>
      <c r="E4" s="17"/>
      <c r="F4" s="9"/>
      <c r="G4" s="7"/>
      <c r="H4" s="19"/>
      <c r="I4" s="9"/>
    </row>
    <row r="5" spans="4:9" ht="4.5" customHeight="1">
      <c r="D5" s="9"/>
      <c r="E5" s="17"/>
      <c r="F5" s="9"/>
      <c r="G5" s="7"/>
      <c r="H5" s="19"/>
      <c r="I5" s="9"/>
    </row>
    <row r="6" spans="1:10" ht="12.75">
      <c r="A6" s="1" t="s">
        <v>1</v>
      </c>
      <c r="C6" s="14">
        <v>0</v>
      </c>
      <c r="D6" s="9">
        <v>0</v>
      </c>
      <c r="E6" s="17">
        <v>0</v>
      </c>
      <c r="F6" s="9">
        <v>0</v>
      </c>
      <c r="G6" s="7">
        <v>0</v>
      </c>
      <c r="H6" s="19">
        <v>0</v>
      </c>
      <c r="I6" s="9">
        <v>0</v>
      </c>
      <c r="J6" s="3"/>
    </row>
    <row r="7" spans="4:10" ht="4.5" customHeight="1">
      <c r="D7" s="9"/>
      <c r="E7" s="17"/>
      <c r="F7" s="9"/>
      <c r="G7" s="7"/>
      <c r="H7" s="19"/>
      <c r="I7" s="9"/>
      <c r="J7" s="3"/>
    </row>
    <row r="8" spans="1:10" ht="12.75">
      <c r="A8" s="1" t="s">
        <v>26</v>
      </c>
      <c r="D8" s="9"/>
      <c r="E8" s="17"/>
      <c r="F8" s="9"/>
      <c r="G8" s="7"/>
      <c r="H8" s="19"/>
      <c r="I8" s="9"/>
      <c r="J8" s="3"/>
    </row>
    <row r="9" spans="1:10" ht="12.75">
      <c r="A9" s="24" t="s">
        <v>27</v>
      </c>
      <c r="D9" s="9"/>
      <c r="E9" s="17"/>
      <c r="F9" s="9"/>
      <c r="G9" s="7"/>
      <c r="H9" s="19"/>
      <c r="I9" s="9"/>
      <c r="J9" s="3"/>
    </row>
    <row r="10" spans="1:10" ht="12.75">
      <c r="A10" s="6" t="s">
        <v>28</v>
      </c>
      <c r="B10" s="20" t="s">
        <v>29</v>
      </c>
      <c r="D10" s="29" t="s">
        <v>48</v>
      </c>
      <c r="E10" s="17"/>
      <c r="F10" s="9">
        <v>12536</v>
      </c>
      <c r="G10" s="7">
        <v>0.25</v>
      </c>
      <c r="H10" s="19"/>
      <c r="I10" s="9">
        <v>3134</v>
      </c>
      <c r="J10" s="20" t="s">
        <v>35</v>
      </c>
    </row>
    <row r="11" spans="2:10" ht="12.75">
      <c r="B11" s="20"/>
      <c r="D11" s="29"/>
      <c r="E11" s="17"/>
      <c r="F11" s="9"/>
      <c r="G11" s="7"/>
      <c r="H11" s="19"/>
      <c r="I11" s="9"/>
      <c r="J11" s="3"/>
    </row>
    <row r="12" spans="1:10" ht="12.75">
      <c r="A12" s="6" t="s">
        <v>28</v>
      </c>
      <c r="B12" s="20" t="s">
        <v>30</v>
      </c>
      <c r="D12" s="29" t="s">
        <v>48</v>
      </c>
      <c r="E12" s="17"/>
      <c r="F12" s="9">
        <v>25070</v>
      </c>
      <c r="G12" s="7">
        <v>0.5</v>
      </c>
      <c r="H12" s="19"/>
      <c r="I12" s="9">
        <v>12536</v>
      </c>
      <c r="J12" s="20" t="s">
        <v>36</v>
      </c>
    </row>
    <row r="13" spans="2:10" ht="12.75">
      <c r="B13" s="20"/>
      <c r="D13" s="29"/>
      <c r="E13" s="17"/>
      <c r="F13" s="9"/>
      <c r="G13" s="7"/>
      <c r="H13" s="19"/>
      <c r="I13" s="9"/>
      <c r="J13" s="3"/>
    </row>
    <row r="14" spans="1:10" ht="12.75">
      <c r="A14" s="6" t="s">
        <v>28</v>
      </c>
      <c r="B14" s="20" t="s">
        <v>31</v>
      </c>
      <c r="D14" s="29" t="s">
        <v>48</v>
      </c>
      <c r="E14" s="17"/>
      <c r="F14" s="9">
        <v>219373</v>
      </c>
      <c r="G14" s="7">
        <v>0.08</v>
      </c>
      <c r="H14" s="19"/>
      <c r="I14" s="9">
        <v>17550</v>
      </c>
      <c r="J14" s="6" t="s">
        <v>37</v>
      </c>
    </row>
    <row r="15" spans="2:10" ht="12.75">
      <c r="B15" s="20"/>
      <c r="D15" s="29"/>
      <c r="E15" s="17"/>
      <c r="F15" s="9"/>
      <c r="G15" s="7"/>
      <c r="H15" s="19"/>
      <c r="I15" s="9"/>
      <c r="J15" s="3"/>
    </row>
    <row r="16" spans="1:10" ht="12.75">
      <c r="A16" s="6" t="s">
        <v>28</v>
      </c>
      <c r="B16" s="20" t="s">
        <v>32</v>
      </c>
      <c r="D16" s="29" t="s">
        <v>48</v>
      </c>
      <c r="E16" s="17"/>
      <c r="F16" s="9">
        <v>31339</v>
      </c>
      <c r="G16" s="7">
        <v>0.17</v>
      </c>
      <c r="H16" s="19"/>
      <c r="I16" s="9">
        <v>5328</v>
      </c>
      <c r="J16" s="20" t="s">
        <v>38</v>
      </c>
    </row>
    <row r="17" spans="1:10" ht="12.75" hidden="1">
      <c r="A17" t="s">
        <v>3</v>
      </c>
      <c r="D17" s="29">
        <f>SUM(D15:D15)</f>
        <v>0</v>
      </c>
      <c r="E17" s="17"/>
      <c r="F17" s="9">
        <f>SUM(F15:F15)</f>
        <v>0</v>
      </c>
      <c r="G17" s="7"/>
      <c r="H17" s="19"/>
      <c r="I17" s="9">
        <f>SUM(I15:I15)</f>
        <v>0</v>
      </c>
      <c r="J17" s="3" t="s">
        <v>12</v>
      </c>
    </row>
    <row r="18" spans="4:10" ht="12.75">
      <c r="D18" s="29"/>
      <c r="E18" s="17"/>
      <c r="F18" s="9"/>
      <c r="G18" s="7"/>
      <c r="H18" s="19"/>
      <c r="I18" s="9"/>
      <c r="J18" s="3"/>
    </row>
    <row r="19" spans="1:10" ht="12.75">
      <c r="A19" s="6" t="s">
        <v>28</v>
      </c>
      <c r="B19" s="20" t="s">
        <v>33</v>
      </c>
      <c r="D19" s="29" t="s">
        <v>48</v>
      </c>
      <c r="E19" s="17"/>
      <c r="F19" s="9">
        <v>15670</v>
      </c>
      <c r="G19" s="7">
        <v>0.08</v>
      </c>
      <c r="H19" s="19"/>
      <c r="I19" s="9">
        <v>1254</v>
      </c>
      <c r="J19" s="20" t="s">
        <v>39</v>
      </c>
    </row>
    <row r="20" spans="2:10" ht="12.75">
      <c r="B20" s="20"/>
      <c r="D20" s="29"/>
      <c r="E20" s="17"/>
      <c r="F20" s="9"/>
      <c r="G20" s="7"/>
      <c r="H20" s="19"/>
      <c r="I20" s="9"/>
      <c r="J20" s="3"/>
    </row>
    <row r="21" spans="1:10" ht="12.75">
      <c r="A21" s="6" t="s">
        <v>28</v>
      </c>
      <c r="B21" s="20" t="s">
        <v>34</v>
      </c>
      <c r="D21" s="29" t="s">
        <v>48</v>
      </c>
      <c r="E21" s="17"/>
      <c r="F21" s="9">
        <v>9402</v>
      </c>
      <c r="G21" s="7">
        <v>0.08</v>
      </c>
      <c r="H21" s="19"/>
      <c r="I21" s="9">
        <v>752</v>
      </c>
      <c r="J21" s="20" t="s">
        <v>40</v>
      </c>
    </row>
    <row r="22" spans="4:10" ht="12.75">
      <c r="D22" s="9"/>
      <c r="E22" s="17"/>
      <c r="F22" s="9"/>
      <c r="G22" s="7"/>
      <c r="H22" s="19"/>
      <c r="I22" s="9"/>
      <c r="J22" s="3"/>
    </row>
    <row r="23" spans="1:10" ht="39" customHeight="1">
      <c r="A23" s="25" t="s">
        <v>41</v>
      </c>
      <c r="B23" s="32" t="s">
        <v>49</v>
      </c>
      <c r="C23" s="32"/>
      <c r="D23" s="9">
        <v>1999</v>
      </c>
      <c r="E23" s="17"/>
      <c r="F23" s="9">
        <f>F10+F12+F14+F16+F19+F21</f>
        <v>313390</v>
      </c>
      <c r="G23" s="26" t="s">
        <v>47</v>
      </c>
      <c r="H23" s="19"/>
      <c r="I23" s="9">
        <f>I10+I12+I14+I16+I19+I21</f>
        <v>40554</v>
      </c>
      <c r="J23" s="3"/>
    </row>
    <row r="24" spans="4:10" ht="12.75">
      <c r="D24" s="9"/>
      <c r="E24" s="17"/>
      <c r="F24" s="9"/>
      <c r="G24" s="7"/>
      <c r="H24" s="19"/>
      <c r="I24" s="9"/>
      <c r="J24" s="3"/>
    </row>
    <row r="25" spans="1:10" ht="12.75">
      <c r="A25" s="1" t="s">
        <v>42</v>
      </c>
      <c r="D25" s="9"/>
      <c r="E25" s="17"/>
      <c r="F25" s="9"/>
      <c r="G25" s="7"/>
      <c r="H25" s="19"/>
      <c r="I25" s="9"/>
      <c r="J25" s="3"/>
    </row>
    <row r="26" spans="1:10" ht="12.75">
      <c r="A26" s="6" t="s">
        <v>45</v>
      </c>
      <c r="B26" s="20" t="s">
        <v>29</v>
      </c>
      <c r="D26" s="30" t="s">
        <v>48</v>
      </c>
      <c r="E26" s="17"/>
      <c r="F26" s="9">
        <v>9486</v>
      </c>
      <c r="G26" s="7">
        <v>0.25</v>
      </c>
      <c r="H26" s="19"/>
      <c r="I26" s="9">
        <v>2372</v>
      </c>
      <c r="J26" s="20" t="s">
        <v>35</v>
      </c>
    </row>
    <row r="27" spans="2:10" ht="12.75">
      <c r="B27" s="20"/>
      <c r="D27" s="29"/>
      <c r="E27" s="17"/>
      <c r="F27" s="9"/>
      <c r="G27" s="7"/>
      <c r="H27" s="19"/>
      <c r="I27" s="9"/>
      <c r="J27" s="3"/>
    </row>
    <row r="28" spans="1:10" ht="12.75">
      <c r="A28" s="6" t="s">
        <v>45</v>
      </c>
      <c r="B28" s="20" t="s">
        <v>30</v>
      </c>
      <c r="D28" s="30" t="s">
        <v>48</v>
      </c>
      <c r="E28" s="17"/>
      <c r="F28" s="9">
        <v>18973</v>
      </c>
      <c r="G28" s="7">
        <v>0.5</v>
      </c>
      <c r="H28" s="19"/>
      <c r="I28" s="9">
        <v>9487</v>
      </c>
      <c r="J28" s="20" t="s">
        <v>36</v>
      </c>
    </row>
    <row r="29" spans="2:10" ht="12.75">
      <c r="B29" s="20"/>
      <c r="D29" s="29"/>
      <c r="E29" s="17"/>
      <c r="F29" s="9"/>
      <c r="G29" s="7"/>
      <c r="H29" s="19"/>
      <c r="I29" s="9"/>
      <c r="J29" s="3"/>
    </row>
    <row r="30" spans="1:10" ht="12.75">
      <c r="A30" s="6" t="s">
        <v>45</v>
      </c>
      <c r="B30" s="20" t="s">
        <v>31</v>
      </c>
      <c r="D30" s="30" t="s">
        <v>48</v>
      </c>
      <c r="E30" s="17"/>
      <c r="F30" s="9">
        <v>166012</v>
      </c>
      <c r="G30" s="7">
        <v>0.08</v>
      </c>
      <c r="H30" s="19"/>
      <c r="I30" s="9">
        <v>13281</v>
      </c>
      <c r="J30" s="6" t="s">
        <v>37</v>
      </c>
    </row>
    <row r="31" spans="2:10" ht="12.75">
      <c r="B31" s="20"/>
      <c r="D31" s="29"/>
      <c r="E31" s="17"/>
      <c r="F31" s="9"/>
      <c r="G31" s="7"/>
      <c r="H31" s="19"/>
      <c r="I31" s="9"/>
      <c r="J31" s="3"/>
    </row>
    <row r="32" spans="1:10" ht="12.75">
      <c r="A32" s="6" t="s">
        <v>45</v>
      </c>
      <c r="B32" s="20" t="s">
        <v>32</v>
      </c>
      <c r="D32" s="30" t="s">
        <v>48</v>
      </c>
      <c r="E32" s="17"/>
      <c r="F32" s="9">
        <v>23716</v>
      </c>
      <c r="G32" s="7">
        <v>0.17</v>
      </c>
      <c r="H32" s="19"/>
      <c r="I32" s="9">
        <v>4032</v>
      </c>
      <c r="J32" s="20" t="s">
        <v>38</v>
      </c>
    </row>
    <row r="33" spans="4:10" ht="12.75">
      <c r="D33" s="29"/>
      <c r="E33" s="17"/>
      <c r="F33" s="9"/>
      <c r="G33" s="7"/>
      <c r="H33" s="19"/>
      <c r="I33" s="9"/>
      <c r="J33" s="3"/>
    </row>
    <row r="34" spans="1:10" ht="12.75">
      <c r="A34" s="6" t="s">
        <v>45</v>
      </c>
      <c r="B34" s="20" t="s">
        <v>33</v>
      </c>
      <c r="D34" s="30" t="s">
        <v>48</v>
      </c>
      <c r="E34" s="17"/>
      <c r="F34" s="9">
        <v>11858</v>
      </c>
      <c r="G34" s="7">
        <v>0.08</v>
      </c>
      <c r="H34" s="19"/>
      <c r="I34" s="9">
        <v>949</v>
      </c>
      <c r="J34" s="20" t="s">
        <v>39</v>
      </c>
    </row>
    <row r="35" spans="1:10" ht="12.75">
      <c r="A35" s="6"/>
      <c r="B35" s="20"/>
      <c r="D35" s="29"/>
      <c r="E35" s="17"/>
      <c r="F35" s="9"/>
      <c r="H35" s="19"/>
      <c r="I35" s="9"/>
      <c r="J35" s="3"/>
    </row>
    <row r="36" spans="1:10" ht="12.75">
      <c r="A36" s="6" t="s">
        <v>45</v>
      </c>
      <c r="B36" s="20" t="s">
        <v>34</v>
      </c>
      <c r="D36" s="30" t="s">
        <v>48</v>
      </c>
      <c r="E36" s="17"/>
      <c r="F36" s="9">
        <v>7115</v>
      </c>
      <c r="G36" s="7">
        <v>0.08</v>
      </c>
      <c r="H36" s="19"/>
      <c r="I36" s="9">
        <v>569</v>
      </c>
      <c r="J36" s="20" t="s">
        <v>40</v>
      </c>
    </row>
    <row r="37" spans="4:10" ht="12.75">
      <c r="D37" s="9"/>
      <c r="E37" s="17"/>
      <c r="F37" s="9"/>
      <c r="H37" s="19"/>
      <c r="I37" s="9"/>
      <c r="J37" s="3"/>
    </row>
    <row r="38" spans="1:10" ht="39.75" customHeight="1">
      <c r="A38" s="25" t="s">
        <v>41</v>
      </c>
      <c r="B38" s="32" t="s">
        <v>49</v>
      </c>
      <c r="C38" s="32"/>
      <c r="D38" s="9">
        <v>1534</v>
      </c>
      <c r="E38" s="17"/>
      <c r="F38" s="9">
        <f>F26+F28+F30+F32+F34+F36</f>
        <v>237160</v>
      </c>
      <c r="G38" s="26" t="s">
        <v>47</v>
      </c>
      <c r="H38" s="19"/>
      <c r="I38" s="9">
        <f>I26+I28+I30+I32+I34+I36</f>
        <v>30690</v>
      </c>
      <c r="J38" s="3"/>
    </row>
    <row r="39" spans="4:10" ht="12.75">
      <c r="D39" s="9"/>
      <c r="E39" s="17"/>
      <c r="F39" s="9"/>
      <c r="H39" s="19"/>
      <c r="I39" s="9"/>
      <c r="J39" s="3"/>
    </row>
    <row r="40" spans="1:10" ht="12.75">
      <c r="A40" s="1" t="s">
        <v>43</v>
      </c>
      <c r="D40" s="9"/>
      <c r="E40" s="17"/>
      <c r="F40" s="9"/>
      <c r="G40" s="7"/>
      <c r="H40" s="19"/>
      <c r="I40" s="9"/>
      <c r="J40" s="3"/>
    </row>
    <row r="41" spans="4:10" ht="12.75">
      <c r="D41" s="9"/>
      <c r="E41" s="17"/>
      <c r="F41" s="9"/>
      <c r="G41" s="7"/>
      <c r="H41" s="19"/>
      <c r="I41" s="9"/>
      <c r="J41" s="3"/>
    </row>
    <row r="42" spans="1:10" ht="12.75">
      <c r="A42" s="1" t="s">
        <v>44</v>
      </c>
      <c r="D42" s="9"/>
      <c r="E42" s="17"/>
      <c r="F42" s="9"/>
      <c r="G42" s="7"/>
      <c r="H42" s="19"/>
      <c r="I42" s="9"/>
      <c r="J42" s="3"/>
    </row>
    <row r="43" spans="1:10" ht="12.75">
      <c r="A43" s="6" t="s">
        <v>46</v>
      </c>
      <c r="B43" s="20" t="s">
        <v>29</v>
      </c>
      <c r="D43" s="30" t="s">
        <v>48</v>
      </c>
      <c r="E43" s="17"/>
      <c r="F43" s="9">
        <v>11858</v>
      </c>
      <c r="G43" s="7">
        <v>0.25</v>
      </c>
      <c r="H43" s="19"/>
      <c r="I43" s="9">
        <v>2965</v>
      </c>
      <c r="J43" s="20" t="s">
        <v>35</v>
      </c>
    </row>
    <row r="44" spans="2:10" ht="12.75">
      <c r="B44" s="20"/>
      <c r="D44" s="29"/>
      <c r="E44" s="17"/>
      <c r="F44" s="9"/>
      <c r="G44" s="7"/>
      <c r="H44" s="19"/>
      <c r="I44" s="9"/>
      <c r="J44" s="3"/>
    </row>
    <row r="45" spans="1:10" ht="12.75">
      <c r="A45" s="6" t="s">
        <v>46</v>
      </c>
      <c r="B45" s="20" t="s">
        <v>30</v>
      </c>
      <c r="D45" s="30" t="s">
        <v>48</v>
      </c>
      <c r="E45" s="17"/>
      <c r="F45" s="9">
        <v>23716</v>
      </c>
      <c r="G45" s="7">
        <v>0.5</v>
      </c>
      <c r="H45" s="19"/>
      <c r="I45" s="9">
        <v>11858</v>
      </c>
      <c r="J45" s="20" t="s">
        <v>36</v>
      </c>
    </row>
    <row r="46" spans="2:10" ht="12.75">
      <c r="B46" s="20"/>
      <c r="D46" s="29"/>
      <c r="E46" s="17"/>
      <c r="F46" s="9"/>
      <c r="G46" s="7"/>
      <c r="H46" s="19"/>
      <c r="I46" s="9"/>
      <c r="J46" s="3"/>
    </row>
    <row r="47" spans="1:10" ht="12.75">
      <c r="A47" s="6" t="s">
        <v>46</v>
      </c>
      <c r="B47" s="20" t="s">
        <v>31</v>
      </c>
      <c r="D47" s="30" t="s">
        <v>48</v>
      </c>
      <c r="E47" s="17"/>
      <c r="F47" s="9">
        <v>207515</v>
      </c>
      <c r="G47" s="7">
        <v>0.08</v>
      </c>
      <c r="H47" s="19"/>
      <c r="I47" s="9">
        <v>16601</v>
      </c>
      <c r="J47" s="6" t="s">
        <v>37</v>
      </c>
    </row>
    <row r="48" spans="2:10" ht="12.75">
      <c r="B48" s="20"/>
      <c r="D48" s="29"/>
      <c r="E48" s="17"/>
      <c r="F48" s="9"/>
      <c r="G48" s="7"/>
      <c r="H48" s="19"/>
      <c r="I48" s="9"/>
      <c r="J48" s="3"/>
    </row>
    <row r="49" spans="1:10" ht="12.75">
      <c r="A49" s="6" t="s">
        <v>46</v>
      </c>
      <c r="B49" s="20" t="s">
        <v>32</v>
      </c>
      <c r="D49" s="30" t="s">
        <v>48</v>
      </c>
      <c r="E49" s="17"/>
      <c r="F49" s="9">
        <v>29645</v>
      </c>
      <c r="G49" s="7">
        <v>0.17</v>
      </c>
      <c r="H49" s="19"/>
      <c r="I49" s="9">
        <v>5040</v>
      </c>
      <c r="J49" s="20" t="s">
        <v>38</v>
      </c>
    </row>
    <row r="50" spans="4:10" ht="12.75">
      <c r="D50" s="29"/>
      <c r="E50" s="17"/>
      <c r="F50" s="9"/>
      <c r="G50" s="7"/>
      <c r="H50" s="19"/>
      <c r="I50" s="9"/>
      <c r="J50" s="3"/>
    </row>
    <row r="51" spans="1:10" ht="12.75">
      <c r="A51" s="6" t="s">
        <v>46</v>
      </c>
      <c r="B51" s="20" t="s">
        <v>33</v>
      </c>
      <c r="D51" s="30" t="s">
        <v>48</v>
      </c>
      <c r="E51" s="17"/>
      <c r="F51" s="9">
        <v>14822</v>
      </c>
      <c r="G51" s="7">
        <v>0.08</v>
      </c>
      <c r="H51" s="19"/>
      <c r="I51" s="9">
        <v>1186</v>
      </c>
      <c r="J51" s="20" t="s">
        <v>39</v>
      </c>
    </row>
    <row r="52" spans="2:10" ht="12.75">
      <c r="B52" s="20"/>
      <c r="D52" s="29"/>
      <c r="E52" s="17"/>
      <c r="F52" s="9"/>
      <c r="G52" s="7"/>
      <c r="H52" s="19"/>
      <c r="I52" s="9"/>
      <c r="J52" s="3"/>
    </row>
    <row r="53" spans="1:10" ht="12.75">
      <c r="A53" s="6" t="s">
        <v>46</v>
      </c>
      <c r="B53" s="20" t="s">
        <v>34</v>
      </c>
      <c r="D53" s="30" t="s">
        <v>48</v>
      </c>
      <c r="E53" s="17"/>
      <c r="F53" s="9">
        <v>8894</v>
      </c>
      <c r="G53" s="7">
        <v>0.08</v>
      </c>
      <c r="H53" s="19"/>
      <c r="I53" s="9">
        <v>711</v>
      </c>
      <c r="J53" s="20" t="s">
        <v>40</v>
      </c>
    </row>
    <row r="54" spans="4:10" ht="12.75">
      <c r="D54" s="9"/>
      <c r="E54" s="17"/>
      <c r="F54" s="9"/>
      <c r="H54" s="19"/>
      <c r="I54" s="9"/>
      <c r="J54" s="3"/>
    </row>
    <row r="55" spans="1:10" ht="39" customHeight="1">
      <c r="A55" s="25" t="s">
        <v>41</v>
      </c>
      <c r="B55" s="32" t="s">
        <v>49</v>
      </c>
      <c r="C55" s="32"/>
      <c r="D55" s="9">
        <v>1889</v>
      </c>
      <c r="E55" s="17"/>
      <c r="F55" s="9">
        <f>F43+F45+F47+F49+F51+F53</f>
        <v>296450</v>
      </c>
      <c r="G55" s="7"/>
      <c r="H55" s="19"/>
      <c r="I55" s="9">
        <f>I43+I45+I47+I49+I51+I53</f>
        <v>38361</v>
      </c>
      <c r="J55" s="3"/>
    </row>
    <row r="56" spans="4:10" ht="25.5">
      <c r="D56" s="9"/>
      <c r="E56" s="17"/>
      <c r="F56" s="9"/>
      <c r="G56" s="26" t="s">
        <v>47</v>
      </c>
      <c r="H56" s="19"/>
      <c r="I56" s="9"/>
      <c r="J56" s="3"/>
    </row>
    <row r="57" spans="4:10" ht="12.75">
      <c r="D57" s="9"/>
      <c r="E57" s="17"/>
      <c r="F57" s="9"/>
      <c r="G57" s="7"/>
      <c r="H57" s="19"/>
      <c r="I57" s="9"/>
      <c r="J57" s="3"/>
    </row>
    <row r="58" spans="1:9" ht="12.75">
      <c r="A58" s="1" t="s">
        <v>19</v>
      </c>
      <c r="B58" s="5"/>
      <c r="C58" s="15">
        <v>0</v>
      </c>
      <c r="D58" s="10">
        <f>D23+D38+D55</f>
        <v>5422</v>
      </c>
      <c r="E58" s="27">
        <v>0</v>
      </c>
      <c r="F58" s="10">
        <f>F23+F38+F55</f>
        <v>847000</v>
      </c>
      <c r="G58" s="8"/>
      <c r="H58" s="19">
        <v>0</v>
      </c>
      <c r="I58" s="10">
        <f>I23+I38+I55</f>
        <v>109605</v>
      </c>
    </row>
    <row r="59" spans="1:9" ht="12.75">
      <c r="A59" s="1"/>
      <c r="B59" s="5"/>
      <c r="C59" s="16" t="s">
        <v>20</v>
      </c>
      <c r="D59" s="10">
        <f>D58-C58</f>
        <v>5422</v>
      </c>
      <c r="E59" s="16" t="s">
        <v>20</v>
      </c>
      <c r="F59" s="10">
        <f>F58-E58</f>
        <v>847000</v>
      </c>
      <c r="G59" s="8"/>
      <c r="H59" s="16" t="s">
        <v>20</v>
      </c>
      <c r="I59" s="10">
        <f>I58-H58</f>
        <v>109605</v>
      </c>
    </row>
    <row r="60" spans="1:9" ht="12.75">
      <c r="A60" s="1"/>
      <c r="B60" s="5"/>
      <c r="C60" s="16"/>
      <c r="D60" s="10"/>
      <c r="E60" s="16"/>
      <c r="F60" s="10"/>
      <c r="G60" s="8"/>
      <c r="H60" s="16"/>
      <c r="I60" s="10"/>
    </row>
    <row r="61" spans="1:9" ht="12.75">
      <c r="A61" s="1"/>
      <c r="B61" s="5"/>
      <c r="C61" s="16"/>
      <c r="D61" s="10"/>
      <c r="E61" s="16"/>
      <c r="F61" s="10"/>
      <c r="G61" s="8"/>
      <c r="H61" s="16"/>
      <c r="I61" s="10"/>
    </row>
    <row r="62" spans="1:9" ht="12.75">
      <c r="A62" s="1" t="s">
        <v>7</v>
      </c>
      <c r="D62" s="9"/>
      <c r="E62" s="17"/>
      <c r="F62" s="9"/>
      <c r="G62" s="7"/>
      <c r="H62" s="19"/>
      <c r="I62" s="9"/>
    </row>
    <row r="63" spans="1:9" ht="12.75">
      <c r="A63" s="1" t="s">
        <v>21</v>
      </c>
      <c r="C63" s="9">
        <v>0</v>
      </c>
      <c r="D63" s="11"/>
      <c r="E63" s="9">
        <v>0</v>
      </c>
      <c r="F63" s="12"/>
      <c r="G63" s="12"/>
      <c r="H63" s="9">
        <v>0</v>
      </c>
      <c r="I63" s="12"/>
    </row>
    <row r="64" spans="1:8" ht="12.75">
      <c r="A64" s="6" t="s">
        <v>23</v>
      </c>
      <c r="C64" s="23">
        <f>D59</f>
        <v>5422</v>
      </c>
      <c r="E64" s="23">
        <f>F59</f>
        <v>847000</v>
      </c>
      <c r="G64" s="7"/>
      <c r="H64" s="23">
        <f>I59</f>
        <v>109605</v>
      </c>
    </row>
    <row r="65" spans="1:9" ht="12.75" customHeight="1">
      <c r="A65" s="1" t="s">
        <v>24</v>
      </c>
      <c r="C65" s="22">
        <f>C64-C63</f>
        <v>5422</v>
      </c>
      <c r="D65" s="21"/>
      <c r="E65" s="22">
        <f>E64-E63</f>
        <v>847000</v>
      </c>
      <c r="F65" s="21"/>
      <c r="G65" s="7"/>
      <c r="H65" s="22">
        <f>H64-H63</f>
        <v>109605</v>
      </c>
      <c r="I65" s="21"/>
    </row>
    <row r="66" spans="1:9" ht="8.25" customHeight="1">
      <c r="A66" s="1"/>
      <c r="C66" s="22"/>
      <c r="D66" s="21"/>
      <c r="E66" s="22"/>
      <c r="F66" s="21"/>
      <c r="G66" s="7"/>
      <c r="H66" s="22"/>
      <c r="I66" s="21"/>
    </row>
    <row r="67" spans="1:9" ht="12.75" hidden="1">
      <c r="A67" s="6" t="s">
        <v>22</v>
      </c>
      <c r="C67" s="15"/>
      <c r="D67" s="9">
        <f>D58</f>
        <v>5422</v>
      </c>
      <c r="E67" s="17"/>
      <c r="F67" s="9">
        <f>F58</f>
        <v>847000</v>
      </c>
      <c r="G67" s="7"/>
      <c r="H67" s="19"/>
      <c r="I67" s="9">
        <f>I58</f>
        <v>109605</v>
      </c>
    </row>
    <row r="68" spans="1:9" ht="12.75">
      <c r="A68" s="1" t="s">
        <v>4</v>
      </c>
      <c r="D68" s="10">
        <f>D67</f>
        <v>5422</v>
      </c>
      <c r="E68" s="17"/>
      <c r="F68" s="9"/>
      <c r="G68" s="7"/>
      <c r="H68" s="19"/>
      <c r="I68" s="9"/>
    </row>
    <row r="69" spans="1:9" ht="12.75">
      <c r="A69" s="1" t="s">
        <v>10</v>
      </c>
      <c r="D69" s="9"/>
      <c r="E69" s="17"/>
      <c r="F69" s="10">
        <f>SUM(F67)</f>
        <v>847000</v>
      </c>
      <c r="G69" s="7"/>
      <c r="H69" s="19"/>
      <c r="I69" s="9"/>
    </row>
    <row r="70" spans="1:9" ht="12.75">
      <c r="A70" s="1" t="s">
        <v>5</v>
      </c>
      <c r="D70" s="9"/>
      <c r="E70" s="17"/>
      <c r="F70" s="9"/>
      <c r="G70" s="7"/>
      <c r="H70" s="19"/>
      <c r="I70" s="10">
        <f>SUM(I67)</f>
        <v>109605</v>
      </c>
    </row>
    <row r="71" spans="1:9" ht="12.75">
      <c r="A71" s="1"/>
      <c r="D71" s="9"/>
      <c r="E71" s="17"/>
      <c r="F71" s="9"/>
      <c r="G71" s="7"/>
      <c r="H71" s="19"/>
      <c r="I71" s="10"/>
    </row>
    <row r="72" spans="4:9" ht="12.75">
      <c r="D72" s="9"/>
      <c r="E72" s="17"/>
      <c r="F72" s="9"/>
      <c r="G72" s="7"/>
      <c r="H72" s="19"/>
      <c r="I72" s="9"/>
    </row>
    <row r="73" spans="1:9" ht="12.75">
      <c r="A73" s="1" t="s">
        <v>8</v>
      </c>
      <c r="D73" s="9"/>
      <c r="E73" s="17"/>
      <c r="F73" s="9"/>
      <c r="G73" s="7"/>
      <c r="H73" s="19"/>
      <c r="I73" s="9"/>
    </row>
    <row r="74" spans="1:9" ht="12.75">
      <c r="A74" s="1" t="s">
        <v>29</v>
      </c>
      <c r="D74" s="9"/>
      <c r="E74" s="17"/>
      <c r="F74" s="9"/>
      <c r="G74" s="7"/>
      <c r="H74" s="19"/>
      <c r="I74" s="9"/>
    </row>
    <row r="75" spans="1:10" ht="12.75">
      <c r="A75" s="6" t="s">
        <v>28</v>
      </c>
      <c r="B75" s="20" t="s">
        <v>29</v>
      </c>
      <c r="D75" s="9">
        <v>1999</v>
      </c>
      <c r="E75" s="17"/>
      <c r="F75" s="9">
        <v>12536</v>
      </c>
      <c r="G75" s="7">
        <v>0.25</v>
      </c>
      <c r="H75" s="19"/>
      <c r="I75" s="9">
        <v>3134</v>
      </c>
      <c r="J75" s="20" t="s">
        <v>35</v>
      </c>
    </row>
    <row r="76" spans="1:10" ht="12.75">
      <c r="A76" s="6" t="s">
        <v>45</v>
      </c>
      <c r="B76" s="20" t="s">
        <v>29</v>
      </c>
      <c r="D76" s="9">
        <v>1534</v>
      </c>
      <c r="E76" s="17"/>
      <c r="F76" s="9">
        <v>9486</v>
      </c>
      <c r="G76" s="7">
        <v>0.25</v>
      </c>
      <c r="H76" s="19"/>
      <c r="I76" s="9">
        <v>2372</v>
      </c>
      <c r="J76" s="20" t="s">
        <v>35</v>
      </c>
    </row>
    <row r="77" spans="1:10" ht="12.75">
      <c r="A77" s="6" t="s">
        <v>46</v>
      </c>
      <c r="B77" s="20" t="s">
        <v>29</v>
      </c>
      <c r="D77" s="9">
        <v>1889</v>
      </c>
      <c r="E77" s="17"/>
      <c r="F77" s="9">
        <v>11858</v>
      </c>
      <c r="G77" s="7">
        <v>0.25</v>
      </c>
      <c r="H77" s="19"/>
      <c r="I77" s="9">
        <v>2965</v>
      </c>
      <c r="J77" s="20" t="s">
        <v>35</v>
      </c>
    </row>
    <row r="78" spans="1:9" ht="12.75">
      <c r="A78" s="28" t="s">
        <v>41</v>
      </c>
      <c r="D78" s="9">
        <f>SUM(D75:D77)</f>
        <v>5422</v>
      </c>
      <c r="E78" s="17"/>
      <c r="F78" s="9">
        <f>SUM(F75:F77)</f>
        <v>33880</v>
      </c>
      <c r="G78" s="7"/>
      <c r="H78" s="19"/>
      <c r="I78" s="9">
        <f>SUM(I75:I77)</f>
        <v>8471</v>
      </c>
    </row>
    <row r="79" spans="1:9" ht="4.5" customHeight="1">
      <c r="A79" s="1"/>
      <c r="D79" s="9"/>
      <c r="E79" s="17"/>
      <c r="F79" s="9"/>
      <c r="G79" s="7"/>
      <c r="H79" s="19"/>
      <c r="I79" s="9"/>
    </row>
    <row r="80" spans="1:9" ht="14.25" customHeight="1">
      <c r="A80" s="1" t="s">
        <v>30</v>
      </c>
      <c r="D80" s="9"/>
      <c r="E80" s="17"/>
      <c r="F80" s="9"/>
      <c r="G80" s="7"/>
      <c r="H80" s="19"/>
      <c r="I80" s="9"/>
    </row>
    <row r="81" spans="1:10" ht="12.75">
      <c r="A81" s="6" t="s">
        <v>28</v>
      </c>
      <c r="B81" s="20" t="s">
        <v>30</v>
      </c>
      <c r="D81" s="9">
        <v>1999</v>
      </c>
      <c r="E81" s="17"/>
      <c r="F81" s="9">
        <v>25070</v>
      </c>
      <c r="G81" s="7">
        <v>0.5</v>
      </c>
      <c r="H81" s="19"/>
      <c r="I81" s="9">
        <v>12536</v>
      </c>
      <c r="J81" s="20" t="s">
        <v>36</v>
      </c>
    </row>
    <row r="82" spans="1:10" ht="12.75">
      <c r="A82" s="6" t="s">
        <v>45</v>
      </c>
      <c r="B82" s="20" t="s">
        <v>30</v>
      </c>
      <c r="D82" s="9">
        <v>1534</v>
      </c>
      <c r="E82" s="17"/>
      <c r="F82" s="9">
        <v>18973</v>
      </c>
      <c r="G82" s="7">
        <v>0.5</v>
      </c>
      <c r="H82" s="19"/>
      <c r="I82" s="9">
        <v>9487</v>
      </c>
      <c r="J82" s="20" t="s">
        <v>36</v>
      </c>
    </row>
    <row r="83" spans="1:10" ht="12.75">
      <c r="A83" s="6" t="s">
        <v>46</v>
      </c>
      <c r="B83" s="20" t="s">
        <v>30</v>
      </c>
      <c r="D83" s="9">
        <v>1889</v>
      </c>
      <c r="E83" s="17"/>
      <c r="F83" s="9">
        <v>23716</v>
      </c>
      <c r="G83" s="7">
        <v>0.5</v>
      </c>
      <c r="H83" s="19"/>
      <c r="I83" s="9">
        <v>11858</v>
      </c>
      <c r="J83" s="20" t="s">
        <v>36</v>
      </c>
    </row>
    <row r="84" spans="1:9" ht="12.75">
      <c r="A84" s="28" t="s">
        <v>41</v>
      </c>
      <c r="D84" s="9">
        <f>SUM(D81:D83)</f>
        <v>5422</v>
      </c>
      <c r="E84" s="17"/>
      <c r="F84" s="9">
        <f>SUM(F81:F83)</f>
        <v>67759</v>
      </c>
      <c r="G84" s="7"/>
      <c r="H84" s="19"/>
      <c r="I84" s="9">
        <f>SUM(I81:I83)</f>
        <v>33881</v>
      </c>
    </row>
    <row r="85" spans="1:9" ht="12.75">
      <c r="A85" s="1"/>
      <c r="D85" s="9"/>
      <c r="E85" s="17"/>
      <c r="F85" s="9"/>
      <c r="G85" s="7"/>
      <c r="H85" s="19"/>
      <c r="I85" s="9"/>
    </row>
    <row r="86" spans="1:9" ht="12.75">
      <c r="A86" s="1" t="s">
        <v>31</v>
      </c>
      <c r="D86" s="9"/>
      <c r="E86" s="17"/>
      <c r="F86" s="9"/>
      <c r="G86" s="7"/>
      <c r="H86" s="19"/>
      <c r="I86" s="9"/>
    </row>
    <row r="87" spans="1:10" ht="12.75">
      <c r="A87" s="6" t="s">
        <v>28</v>
      </c>
      <c r="B87" s="20" t="s">
        <v>31</v>
      </c>
      <c r="D87" s="9">
        <v>1999</v>
      </c>
      <c r="E87" s="17"/>
      <c r="F87" s="9">
        <v>219373</v>
      </c>
      <c r="G87" s="7">
        <v>0.08</v>
      </c>
      <c r="H87" s="19"/>
      <c r="I87" s="9">
        <v>17550</v>
      </c>
      <c r="J87" s="6" t="s">
        <v>37</v>
      </c>
    </row>
    <row r="88" spans="1:10" ht="12.75">
      <c r="A88" s="6" t="s">
        <v>45</v>
      </c>
      <c r="B88" s="20" t="s">
        <v>31</v>
      </c>
      <c r="D88" s="9">
        <v>1534</v>
      </c>
      <c r="E88" s="17"/>
      <c r="F88" s="9">
        <v>166012</v>
      </c>
      <c r="G88" s="7">
        <v>0.08</v>
      </c>
      <c r="H88" s="19"/>
      <c r="I88" s="9">
        <v>13281</v>
      </c>
      <c r="J88" s="6" t="s">
        <v>37</v>
      </c>
    </row>
    <row r="89" spans="1:10" ht="12.75">
      <c r="A89" s="6" t="s">
        <v>46</v>
      </c>
      <c r="B89" s="20" t="s">
        <v>31</v>
      </c>
      <c r="D89" s="9">
        <v>1889</v>
      </c>
      <c r="E89" s="17"/>
      <c r="F89" s="9">
        <v>207515</v>
      </c>
      <c r="G89" s="7">
        <v>0.08</v>
      </c>
      <c r="H89" s="19"/>
      <c r="I89" s="9">
        <v>16601</v>
      </c>
      <c r="J89" s="6" t="s">
        <v>37</v>
      </c>
    </row>
    <row r="90" spans="1:9" ht="12.75">
      <c r="A90" s="28" t="s">
        <v>41</v>
      </c>
      <c r="D90" s="9">
        <f>SUM(D87:D89)</f>
        <v>5422</v>
      </c>
      <c r="E90" s="17"/>
      <c r="F90" s="9">
        <f>SUM(F87:F89)</f>
        <v>592900</v>
      </c>
      <c r="G90" s="7"/>
      <c r="H90" s="19"/>
      <c r="I90" s="9">
        <f>SUM(I87:I89)</f>
        <v>47432</v>
      </c>
    </row>
    <row r="91" spans="1:9" ht="12.75">
      <c r="A91" s="1"/>
      <c r="D91" s="9"/>
      <c r="E91" s="17"/>
      <c r="F91" s="9"/>
      <c r="G91" s="7"/>
      <c r="H91" s="19"/>
      <c r="I91" s="9"/>
    </row>
    <row r="92" spans="1:9" ht="12.75">
      <c r="A92" s="1" t="s">
        <v>32</v>
      </c>
      <c r="D92" s="9"/>
      <c r="E92" s="17"/>
      <c r="F92" s="9"/>
      <c r="G92" s="7"/>
      <c r="H92" s="19"/>
      <c r="I92" s="9"/>
    </row>
    <row r="93" spans="1:10" ht="12.75">
      <c r="A93" s="6" t="s">
        <v>28</v>
      </c>
      <c r="B93" s="20" t="s">
        <v>32</v>
      </c>
      <c r="D93" s="9">
        <v>1999</v>
      </c>
      <c r="E93" s="17"/>
      <c r="F93" s="9">
        <v>31339</v>
      </c>
      <c r="G93" s="7">
        <v>0.17</v>
      </c>
      <c r="H93" s="19"/>
      <c r="I93" s="9">
        <v>5328</v>
      </c>
      <c r="J93" s="20" t="s">
        <v>38</v>
      </c>
    </row>
    <row r="94" spans="1:10" ht="12.75">
      <c r="A94" s="6" t="s">
        <v>45</v>
      </c>
      <c r="B94" s="20" t="s">
        <v>32</v>
      </c>
      <c r="D94" s="9">
        <v>1534</v>
      </c>
      <c r="E94" s="17"/>
      <c r="F94" s="9">
        <v>23716</v>
      </c>
      <c r="G94" s="7">
        <v>0.17</v>
      </c>
      <c r="H94" s="19"/>
      <c r="I94" s="9">
        <v>4032</v>
      </c>
      <c r="J94" s="20" t="s">
        <v>38</v>
      </c>
    </row>
    <row r="95" spans="1:10" ht="12.75">
      <c r="A95" s="6" t="s">
        <v>46</v>
      </c>
      <c r="B95" s="20" t="s">
        <v>32</v>
      </c>
      <c r="D95" s="9">
        <v>1889</v>
      </c>
      <c r="E95" s="17"/>
      <c r="F95" s="9">
        <v>29645</v>
      </c>
      <c r="G95" s="7">
        <v>0.17</v>
      </c>
      <c r="H95" s="19"/>
      <c r="I95" s="9">
        <v>5040</v>
      </c>
      <c r="J95" s="20" t="s">
        <v>38</v>
      </c>
    </row>
    <row r="96" spans="1:9" ht="12.75">
      <c r="A96" s="28" t="s">
        <v>41</v>
      </c>
      <c r="D96" s="9">
        <f>SUM(D93:D95)</f>
        <v>5422</v>
      </c>
      <c r="E96" s="17"/>
      <c r="F96" s="9">
        <f>SUM(F93:F95)</f>
        <v>84700</v>
      </c>
      <c r="G96" s="7"/>
      <c r="H96" s="19"/>
      <c r="I96" s="9">
        <f>SUM(I93:I95)</f>
        <v>14400</v>
      </c>
    </row>
    <row r="97" spans="1:9" ht="12.75">
      <c r="A97" s="1"/>
      <c r="D97" s="9"/>
      <c r="E97" s="17"/>
      <c r="F97" s="9"/>
      <c r="G97" s="7"/>
      <c r="H97" s="19"/>
      <c r="I97" s="9"/>
    </row>
    <row r="98" spans="1:9" ht="12.75">
      <c r="A98" s="5" t="s">
        <v>33</v>
      </c>
      <c r="D98" s="9"/>
      <c r="E98" s="17"/>
      <c r="F98" s="9"/>
      <c r="G98" s="7"/>
      <c r="H98" s="19"/>
      <c r="I98" s="9"/>
    </row>
    <row r="99" spans="1:10" ht="12.75">
      <c r="A99" s="6" t="s">
        <v>28</v>
      </c>
      <c r="B99" s="20" t="s">
        <v>33</v>
      </c>
      <c r="D99" s="9">
        <v>1999</v>
      </c>
      <c r="E99" s="17"/>
      <c r="F99" s="9">
        <v>15670</v>
      </c>
      <c r="G99" s="7">
        <v>0.08</v>
      </c>
      <c r="H99" s="19"/>
      <c r="I99" s="9">
        <v>1254</v>
      </c>
      <c r="J99" s="20" t="s">
        <v>39</v>
      </c>
    </row>
    <row r="100" spans="1:10" ht="12.75">
      <c r="A100" s="6" t="s">
        <v>45</v>
      </c>
      <c r="B100" s="20" t="s">
        <v>33</v>
      </c>
      <c r="D100" s="9">
        <v>1534</v>
      </c>
      <c r="E100" s="17"/>
      <c r="F100" s="9">
        <v>11858</v>
      </c>
      <c r="G100" s="7">
        <v>0.08</v>
      </c>
      <c r="H100" s="19"/>
      <c r="I100" s="9">
        <v>949</v>
      </c>
      <c r="J100" s="20" t="s">
        <v>39</v>
      </c>
    </row>
    <row r="101" spans="1:10" ht="12.75">
      <c r="A101" s="6" t="s">
        <v>46</v>
      </c>
      <c r="B101" s="20" t="s">
        <v>33</v>
      </c>
      <c r="D101" s="9">
        <v>1889</v>
      </c>
      <c r="E101" s="17"/>
      <c r="F101" s="9">
        <v>14822</v>
      </c>
      <c r="G101" s="7">
        <v>0.08</v>
      </c>
      <c r="H101" s="19"/>
      <c r="I101" s="9">
        <v>1186</v>
      </c>
      <c r="J101" s="20" t="s">
        <v>39</v>
      </c>
    </row>
    <row r="102" spans="1:9" ht="12.75">
      <c r="A102" s="28" t="s">
        <v>41</v>
      </c>
      <c r="D102" s="9">
        <f>SUM(D99:D101)</f>
        <v>5422</v>
      </c>
      <c r="E102" s="17"/>
      <c r="F102" s="9">
        <f>SUM(F99:F101)</f>
        <v>42350</v>
      </c>
      <c r="G102" s="7"/>
      <c r="H102" s="19"/>
      <c r="I102" s="9">
        <f>SUM(I99:I101)</f>
        <v>3389</v>
      </c>
    </row>
    <row r="103" spans="1:9" ht="12.75">
      <c r="A103" s="28"/>
      <c r="D103" s="9"/>
      <c r="E103" s="17"/>
      <c r="F103" s="9"/>
      <c r="G103" s="7"/>
      <c r="H103" s="19"/>
      <c r="I103" s="9"/>
    </row>
    <row r="104" spans="1:9" ht="12.75">
      <c r="A104" s="5" t="s">
        <v>34</v>
      </c>
      <c r="D104" s="9"/>
      <c r="E104" s="17"/>
      <c r="F104" s="9"/>
      <c r="G104" s="7"/>
      <c r="H104" s="19"/>
      <c r="I104" s="9"/>
    </row>
    <row r="105" spans="1:10" ht="12.75">
      <c r="A105" s="6" t="s">
        <v>28</v>
      </c>
      <c r="B105" s="20" t="s">
        <v>34</v>
      </c>
      <c r="D105" s="9">
        <v>1999</v>
      </c>
      <c r="E105" s="17"/>
      <c r="F105" s="9">
        <v>9402</v>
      </c>
      <c r="G105" s="7">
        <v>0.08</v>
      </c>
      <c r="H105" s="19"/>
      <c r="I105" s="9">
        <v>752</v>
      </c>
      <c r="J105" s="20" t="s">
        <v>40</v>
      </c>
    </row>
    <row r="106" spans="1:10" ht="12.75">
      <c r="A106" s="6" t="s">
        <v>45</v>
      </c>
      <c r="B106" s="20" t="s">
        <v>34</v>
      </c>
      <c r="D106" s="9">
        <v>1534</v>
      </c>
      <c r="E106" s="17"/>
      <c r="F106" s="9">
        <v>7115</v>
      </c>
      <c r="G106" s="7">
        <v>0.08</v>
      </c>
      <c r="H106" s="19"/>
      <c r="I106" s="9">
        <v>569</v>
      </c>
      <c r="J106" s="20" t="s">
        <v>40</v>
      </c>
    </row>
    <row r="107" spans="1:10" ht="12.75">
      <c r="A107" s="6" t="s">
        <v>46</v>
      </c>
      <c r="B107" s="20" t="s">
        <v>34</v>
      </c>
      <c r="D107" s="9">
        <v>1889</v>
      </c>
      <c r="E107" s="17"/>
      <c r="F107" s="9">
        <v>8894</v>
      </c>
      <c r="G107" s="7">
        <v>0.08</v>
      </c>
      <c r="H107" s="19"/>
      <c r="I107" s="9">
        <v>711</v>
      </c>
      <c r="J107" s="20" t="s">
        <v>40</v>
      </c>
    </row>
    <row r="108" spans="1:9" ht="12.75">
      <c r="A108" s="28" t="s">
        <v>41</v>
      </c>
      <c r="D108" s="9">
        <f>SUM(D105:D107)</f>
        <v>5422</v>
      </c>
      <c r="E108" s="17"/>
      <c r="F108" s="9">
        <f>SUM(F105:F107)</f>
        <v>25411</v>
      </c>
      <c r="G108" s="7"/>
      <c r="H108" s="19"/>
      <c r="I108" s="9">
        <f>SUM(I105:I107)</f>
        <v>2032</v>
      </c>
    </row>
    <row r="109" spans="4:9" ht="7.5" customHeight="1">
      <c r="D109" s="9"/>
      <c r="E109" s="17"/>
      <c r="F109" s="9"/>
      <c r="G109" s="7"/>
      <c r="H109" s="19"/>
      <c r="I109" s="9"/>
    </row>
    <row r="110" spans="1:9" ht="12.75">
      <c r="A110" s="1" t="s">
        <v>9</v>
      </c>
      <c r="B110" s="5"/>
      <c r="D110" s="10"/>
      <c r="E110" s="17"/>
      <c r="F110" s="10">
        <f>F78+F84+F90+F96+F102+F108</f>
        <v>847000</v>
      </c>
      <c r="G110" s="8"/>
      <c r="H110" s="19"/>
      <c r="I110" s="10">
        <f>I78+I84+I90+I96+I102+I108</f>
        <v>109605</v>
      </c>
    </row>
  </sheetData>
  <sheetProtection/>
  <mergeCells count="5">
    <mergeCell ref="G1:H1"/>
    <mergeCell ref="B23:C23"/>
    <mergeCell ref="B38:C38"/>
    <mergeCell ref="B55:C55"/>
    <mergeCell ref="A1:E1"/>
  </mergeCells>
  <printOptions gridLines="1"/>
  <pageMargins left="0.75" right="0.25" top="0.75" bottom="0.5" header="0.5" footer="0.76"/>
  <pageSetup blackAndWhite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2009-08-21T14:15:16Z</cp:lastPrinted>
  <dcterms:created xsi:type="dcterms:W3CDTF">2007-05-03T16:01:36Z</dcterms:created>
  <dcterms:modified xsi:type="dcterms:W3CDTF">2009-11-04T14:47:39Z</dcterms:modified>
  <cp:category/>
  <cp:version/>
  <cp:contentType/>
  <cp:contentStatus/>
</cp:coreProperties>
</file>