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1340" windowHeight="6795"/>
  </bookViews>
  <sheets>
    <sheet name="APHIS Form 71" sheetId="1" r:id="rId1"/>
    <sheet name="APHIS Form 79" sheetId="2" r:id="rId2"/>
    <sheet name="Respondents and Record Keepers" sheetId="3" r:id="rId3"/>
  </sheets>
  <definedNames>
    <definedName name="_xlnm.Print_Area" localSheetId="0">'APHIS Form 71'!$A$1:$K$25</definedName>
    <definedName name="_xlnm.Print_Titles" localSheetId="0">'APHIS Form 71'!$1:$5</definedName>
    <definedName name="_xlnm.Print_Titles" localSheetId="1">'APHIS Form 79'!$1:$5</definedName>
  </definedNames>
  <calcPr calcId="125725"/>
</workbook>
</file>

<file path=xl/calcChain.xml><?xml version="1.0" encoding="utf-8"?>
<calcChain xmlns="http://schemas.openxmlformats.org/spreadsheetml/2006/main">
  <c r="E42" i="2"/>
  <c r="E41"/>
  <c r="E39"/>
  <c r="E32"/>
  <c r="E15"/>
  <c r="E14"/>
  <c r="E18"/>
  <c r="E21"/>
  <c r="H21" s="1"/>
  <c r="E9"/>
  <c r="E8"/>
  <c r="H42"/>
  <c r="I42"/>
  <c r="J42" s="1"/>
  <c r="H41"/>
  <c r="I41" s="1"/>
  <c r="J41" s="1"/>
  <c r="H39"/>
  <c r="I39"/>
  <c r="J39" s="1"/>
  <c r="H32"/>
  <c r="I32" s="1"/>
  <c r="J32" s="1"/>
  <c r="H18"/>
  <c r="I18" s="1"/>
  <c r="J18" s="1"/>
  <c r="H15"/>
  <c r="I15"/>
  <c r="J15" s="1"/>
  <c r="H14"/>
  <c r="I14" s="1"/>
  <c r="J14" s="1"/>
  <c r="H9"/>
  <c r="I9"/>
  <c r="J9" s="1"/>
  <c r="H8"/>
  <c r="I8" s="1"/>
  <c r="J8" s="1"/>
  <c r="E11"/>
  <c r="H11"/>
  <c r="I11" s="1"/>
  <c r="J11" s="1"/>
  <c r="E10"/>
  <c r="H10"/>
  <c r="I10" s="1"/>
  <c r="J10" s="1"/>
  <c r="E38"/>
  <c r="H38"/>
  <c r="I38" s="1"/>
  <c r="J38" s="1"/>
  <c r="H7" i="1"/>
  <c r="E13" i="2"/>
  <c r="H13" s="1"/>
  <c r="E6"/>
  <c r="H6" s="1"/>
  <c r="E7"/>
  <c r="H7"/>
  <c r="I7" s="1"/>
  <c r="J7" s="1"/>
  <c r="E12"/>
  <c r="H12"/>
  <c r="I12" s="1"/>
  <c r="J12" s="1"/>
  <c r="E16"/>
  <c r="H16"/>
  <c r="I16" s="1"/>
  <c r="J16" s="1"/>
  <c r="E20"/>
  <c r="H20"/>
  <c r="I20" s="1"/>
  <c r="J20" s="1"/>
  <c r="E17"/>
  <c r="H17"/>
  <c r="I17" s="1"/>
  <c r="J17" s="1"/>
  <c r="E19"/>
  <c r="H19"/>
  <c r="I19" s="1"/>
  <c r="J19" s="1"/>
  <c r="E33"/>
  <c r="H33"/>
  <c r="I33" s="1"/>
  <c r="J33" s="1"/>
  <c r="E30"/>
  <c r="H30"/>
  <c r="I30" s="1"/>
  <c r="J30" s="1"/>
  <c r="E25"/>
  <c r="H25"/>
  <c r="I25" s="1"/>
  <c r="J25" s="1"/>
  <c r="E28"/>
  <c r="H28"/>
  <c r="I28" s="1"/>
  <c r="J28" s="1"/>
  <c r="E26"/>
  <c r="H26"/>
  <c r="I26" s="1"/>
  <c r="J26" s="1"/>
  <c r="E27"/>
  <c r="H27"/>
  <c r="I27" s="1"/>
  <c r="J27" s="1"/>
  <c r="E29"/>
  <c r="H29"/>
  <c r="I29" s="1"/>
  <c r="J29" s="1"/>
  <c r="E40"/>
  <c r="H40"/>
  <c r="I40" s="1"/>
  <c r="J40" s="1"/>
  <c r="E36"/>
  <c r="H36"/>
  <c r="I36" s="1"/>
  <c r="J36" s="1"/>
  <c r="E37"/>
  <c r="H37"/>
  <c r="I37" s="1"/>
  <c r="J37" s="1"/>
  <c r="E34"/>
  <c r="H34"/>
  <c r="I34" s="1"/>
  <c r="J34" s="1"/>
  <c r="E22"/>
  <c r="H22"/>
  <c r="I22" s="1"/>
  <c r="J22" s="1"/>
  <c r="E23"/>
  <c r="H23"/>
  <c r="I23" s="1"/>
  <c r="J23" s="1"/>
  <c r="E24"/>
  <c r="H24"/>
  <c r="I24" s="1"/>
  <c r="J24" s="1"/>
  <c r="E31"/>
  <c r="H31"/>
  <c r="I31" s="1"/>
  <c r="E35"/>
  <c r="H35" s="1"/>
  <c r="E43"/>
  <c r="I6" l="1"/>
  <c r="J6"/>
  <c r="H43"/>
  <c r="I21"/>
  <c r="J21" s="1"/>
  <c r="I35"/>
  <c r="J35" s="1"/>
  <c r="I13"/>
  <c r="J13" s="1"/>
  <c r="J31"/>
  <c r="J43" l="1"/>
  <c r="I43"/>
</calcChain>
</file>

<file path=xl/sharedStrings.xml><?xml version="1.0" encoding="utf-8"?>
<sst xmlns="http://schemas.openxmlformats.org/spreadsheetml/2006/main" count="191" uniqueCount="141">
  <si>
    <t>Section of Regulations</t>
  </si>
  <si>
    <t>Description</t>
  </si>
  <si>
    <t>Total Annual Responses</t>
  </si>
  <si>
    <t>(Col. D x E)</t>
  </si>
  <si>
    <t>Hours per Response</t>
  </si>
  <si>
    <t>(Col. F x G)</t>
  </si>
  <si>
    <t>No. of Record Keepers</t>
  </si>
  <si>
    <t>Annual Hours per Record Keeper</t>
  </si>
  <si>
    <t>Total Record-keeping Hours</t>
  </si>
  <si>
    <t>(Col. I x J)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</si>
  <si>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</si>
  <si>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</si>
  <si>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</si>
  <si>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</si>
  <si>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</si>
  <si>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</si>
  <si>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</si>
  <si>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</si>
  <si>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</si>
  <si>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</si>
  <si>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</si>
  <si>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Application for Registration</t>
  </si>
  <si>
    <t>Letter of Credit</t>
  </si>
  <si>
    <t>Status of Custodial Bank Account for Shippers’ Proceeds</t>
  </si>
  <si>
    <t>Statement of Accounts Payable for Livestock</t>
  </si>
  <si>
    <t>Livestock Scale Test Report</t>
  </si>
  <si>
    <t>Monorail Scale Test Report</t>
  </si>
  <si>
    <t>Packer’s Inquiry</t>
  </si>
  <si>
    <t>Annual Report of Packers</t>
  </si>
  <si>
    <t>Annual Report of Clearing Agency</t>
  </si>
  <si>
    <t>Dealer Business Report</t>
  </si>
  <si>
    <t>Annual Report of Live Poultry Dealers</t>
  </si>
  <si>
    <t>Live Poultry Dealer Inquiry</t>
  </si>
  <si>
    <t>Reparation Complaint</t>
  </si>
  <si>
    <t>Form No(s).
(If "none" so state)</t>
  </si>
  <si>
    <t>No. of Response per Respon-dent</t>
  </si>
  <si>
    <t>(E.1)</t>
  </si>
  <si>
    <t>(E.2)</t>
  </si>
  <si>
    <t>(F + G)</t>
  </si>
  <si>
    <t>(F x 0.139)</t>
  </si>
  <si>
    <t>(D x (E.2))</t>
  </si>
  <si>
    <t>(B x C)</t>
  </si>
  <si>
    <t>Form No.
or Other
Identification</t>
  </si>
  <si>
    <t>Avg. Time Per Responses</t>
  </si>
  <si>
    <t>Total Hours Per Year</t>
  </si>
  <si>
    <t>Persons Involved in the Information Collection*</t>
  </si>
  <si>
    <t>Grade (GS)</t>
  </si>
  <si>
    <t>Avg. Hourly Rate</t>
  </si>
  <si>
    <t>Program Costs</t>
  </si>
  <si>
    <t>Overhead Costs</t>
  </si>
  <si>
    <t>Total Costs</t>
  </si>
  <si>
    <t>Remarks</t>
  </si>
  <si>
    <t>Regulations and Related Reporting and Recordkeeping Requirements
Packers and Stockyards Programs, GIPSA</t>
  </si>
  <si>
    <t>Totals</t>
  </si>
  <si>
    <t>Supplement to Annual Report of Packers</t>
  </si>
  <si>
    <t>Bond Rider</t>
  </si>
  <si>
    <t>Estimated Annual Program Costs for Collecting, Processing, Analyzing, Tabulating and/or Publishing the Information Collected
(Do NOT include administrative costs such as printing and mailing of forms, etc.)</t>
  </si>
  <si>
    <t>Identification of Reporting of Recordkeeping Requirement</t>
  </si>
  <si>
    <t>Reports</t>
  </si>
  <si>
    <t>Records</t>
  </si>
  <si>
    <t>Annual Burden</t>
  </si>
  <si>
    <t>Stockyard Information</t>
  </si>
  <si>
    <t>Posted Stockyards Name Change</t>
  </si>
  <si>
    <t xml:space="preserve">Bond </t>
  </si>
  <si>
    <t>Proof of Claim Under Surety Bond - Clause No. 1</t>
  </si>
  <si>
    <t>Proof of Claim Under Surety Bond - Clause No. 2, 3, &amp; 4</t>
  </si>
  <si>
    <t>Trust Fund Agreement (TFA)</t>
  </si>
  <si>
    <t>Trust Agreement (TA)</t>
  </si>
  <si>
    <t>Termination of TA or TFA</t>
  </si>
  <si>
    <t>Automatic Renewal Rider</t>
  </si>
  <si>
    <t>Annual Report of Dealer or Market Agency - BOC</t>
  </si>
  <si>
    <t>Annual Report of Market Agency - SOC</t>
  </si>
  <si>
    <t>Supplemental Balance Sheet - Dealer or Market Agency</t>
  </si>
  <si>
    <t>Hopper Scale Test Report - Feed</t>
  </si>
  <si>
    <t>Statistical Report</t>
  </si>
  <si>
    <t>Assessment Report</t>
  </si>
  <si>
    <t>Supplemental Balance Sheet - Packers</t>
  </si>
  <si>
    <t>Rider for General Use with TFA or TA</t>
  </si>
  <si>
    <t>P&amp;SP-2400</t>
  </si>
  <si>
    <t>P&amp;SP-1000</t>
  </si>
  <si>
    <t>P&amp;SP-1100</t>
  </si>
  <si>
    <t>P&amp;SP-1200</t>
  </si>
  <si>
    <t>P&amp;SP-1300</t>
  </si>
  <si>
    <t>P&amp;SP-1400</t>
  </si>
  <si>
    <t>P&amp;SP-1500</t>
  </si>
  <si>
    <t>P&amp;SP-2000</t>
  </si>
  <si>
    <t>P&amp;SP-2100</t>
  </si>
  <si>
    <t>P&amp;SP-2110</t>
  </si>
  <si>
    <t>P&amp;SP-2120</t>
  </si>
  <si>
    <t>P&amp;SP-2200</t>
  </si>
  <si>
    <t>P&amp;SP-2300</t>
  </si>
  <si>
    <t>P&amp;SP-2500</t>
  </si>
  <si>
    <t>P&amp;SP-2600</t>
  </si>
  <si>
    <t>P&amp;SP-2610</t>
  </si>
  <si>
    <t>P&amp;SP-3000</t>
  </si>
  <si>
    <t>P&amp;SP-3100</t>
  </si>
  <si>
    <t>P&amp;SP-3110</t>
  </si>
  <si>
    <t>P&amp;SP-3200</t>
  </si>
  <si>
    <t>P&amp;SP-3300</t>
  </si>
  <si>
    <t>P&amp;SP-3310</t>
  </si>
  <si>
    <t>P&amp;SP-3400</t>
  </si>
  <si>
    <t>P&amp;SP-3410</t>
  </si>
  <si>
    <t>P&amp;SP-3600</t>
  </si>
  <si>
    <t>P&amp;SP-3500</t>
  </si>
  <si>
    <t>P&amp;SP-3610</t>
  </si>
  <si>
    <t>P&amp;SP-4000</t>
  </si>
  <si>
    <t>P&amp;SP-4100</t>
  </si>
  <si>
    <t>P&amp;SP-4200</t>
  </si>
  <si>
    <t>P&amp;SP-4300</t>
  </si>
  <si>
    <t>P&amp;SP-4400</t>
  </si>
  <si>
    <t>P&amp;SP-4500</t>
  </si>
  <si>
    <t>P&amp;SP-5000</t>
  </si>
  <si>
    <t>P&amp;SP-6010</t>
  </si>
  <si>
    <t>P&amp;SP-6020</t>
  </si>
  <si>
    <t>Application for Registration - Packer Buyer</t>
  </si>
  <si>
    <t>Supplemental Balance Sheet - Live Poultry Dealer</t>
  </si>
  <si>
    <t>Total Reporting Hours</t>
  </si>
  <si>
    <t>Weigher’s Acknowledgment &amp; Agreement - Poultry</t>
  </si>
  <si>
    <t>Weigher’s Acknowledgment &amp; Agreement - Livestock</t>
  </si>
  <si>
    <t>P&amp;SP-3700</t>
  </si>
  <si>
    <t>OMB Control No.
0580-0015</t>
  </si>
  <si>
    <t>Vehicle Scale Test Report</t>
  </si>
  <si>
    <t>*No. of Respon-dents</t>
  </si>
  <si>
    <t>8/0</t>
  </si>
  <si>
    <t>11/0</t>
  </si>
  <si>
    <t>*Includes field and headqarters personnel.</t>
  </si>
  <si>
    <t>Livestock and Poultry Contracts</t>
  </si>
  <si>
    <t>Suspension of Delivery of Birds</t>
  </si>
  <si>
    <t>Reasonable Period of Time to Remedy a Breach of Contract</t>
  </si>
  <si>
    <t>None</t>
  </si>
  <si>
    <t>*All Respondents Business Related</t>
  </si>
  <si>
    <t>Respondents:</t>
  </si>
  <si>
    <t xml:space="preserve">   *Written Marketing Agrements 100</t>
  </si>
  <si>
    <t xml:space="preserve">   *Swine Packers 35</t>
  </si>
  <si>
    <t xml:space="preserve">   *Swine Contractors 727</t>
  </si>
  <si>
    <t xml:space="preserve">   *Poultry Companies 199</t>
  </si>
  <si>
    <t xml:space="preserve">   *Poultry Companies - 199</t>
  </si>
  <si>
    <t xml:space="preserve">   *Written Marketing Agrements - 100</t>
  </si>
  <si>
    <t xml:space="preserve">   *Swine Packers - 35</t>
  </si>
  <si>
    <t xml:space="preserve">   *Swine Contractors - 727</t>
  </si>
  <si>
    <t>Information as to Business; Furnishing of by Packers, Swine Contractors, Live Poultry Dealers, Stockyard Owners, Market Agencies, and Dealers; Records Retention</t>
  </si>
</sst>
</file>

<file path=xl/styles.xml><?xml version="1.0" encoding="utf-8"?>
<styleSheet xmlns="http://schemas.openxmlformats.org/spreadsheetml/2006/main">
  <numFmts count="4">
    <numFmt numFmtId="164" formatCode="0.000"/>
    <numFmt numFmtId="165" formatCode="0.0"/>
    <numFmt numFmtId="166" formatCode="&quot;$&quot;#,##0"/>
    <numFmt numFmtId="167" formatCode="&quot;$&quot;#,##0.00"/>
  </numFmts>
  <fonts count="4">
    <font>
      <sz val="10"/>
      <name val="Arial"/>
    </font>
    <font>
      <sz val="8"/>
      <name val="Arial"/>
      <family val="2"/>
    </font>
    <font>
      <i/>
      <sz val="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164" fontId="1" fillId="0" borderId="1" xfId="0" applyNumberFormat="1" applyFont="1" applyBorder="1"/>
    <xf numFmtId="4" fontId="0" fillId="0" borderId="0" xfId="0" applyNumberFormat="1"/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0" fillId="0" borderId="0" xfId="0" applyNumberFormat="1"/>
    <xf numFmtId="3" fontId="1" fillId="0" borderId="3" xfId="0" applyNumberFormat="1" applyFont="1" applyBorder="1" applyAlignment="1">
      <alignment horizontal="center" vertical="center" wrapText="1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horizontal="center"/>
    </xf>
    <xf numFmtId="15" fontId="1" fillId="0" borderId="0" xfId="0" applyNumberFormat="1" applyFont="1" applyAlignment="1">
      <alignment vertical="top"/>
    </xf>
    <xf numFmtId="165" fontId="0" fillId="0" borderId="0" xfId="0" applyNumberFormat="1"/>
    <xf numFmtId="165" fontId="1" fillId="0" borderId="0" xfId="0" applyNumberFormat="1" applyFont="1"/>
    <xf numFmtId="3" fontId="1" fillId="0" borderId="0" xfId="0" applyNumberFormat="1" applyFont="1"/>
    <xf numFmtId="49" fontId="0" fillId="0" borderId="0" xfId="0" applyNumberFormat="1"/>
    <xf numFmtId="49" fontId="1" fillId="0" borderId="0" xfId="0" applyNumberFormat="1" applyFont="1"/>
    <xf numFmtId="4" fontId="1" fillId="0" borderId="0" xfId="0" applyNumberFormat="1" applyFont="1"/>
    <xf numFmtId="166" fontId="0" fillId="0" borderId="0" xfId="0" applyNumberFormat="1"/>
    <xf numFmtId="166" fontId="1" fillId="0" borderId="0" xfId="0" applyNumberFormat="1" applyFont="1"/>
    <xf numFmtId="0" fontId="1" fillId="0" borderId="1" xfId="0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166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/>
    <xf numFmtId="167" fontId="1" fillId="0" borderId="1" xfId="0" applyNumberFormat="1" applyFont="1" applyBorder="1"/>
    <xf numFmtId="166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/>
    <xf numFmtId="4" fontId="1" fillId="0" borderId="1" xfId="0" applyNumberFormat="1" applyFont="1" applyBorder="1"/>
    <xf numFmtId="0" fontId="1" fillId="0" borderId="1" xfId="0" applyFont="1" applyFill="1" applyBorder="1"/>
    <xf numFmtId="0" fontId="0" fillId="0" borderId="0" xfId="0" applyFill="1"/>
    <xf numFmtId="0" fontId="1" fillId="0" borderId="2" xfId="0" applyFont="1" applyFill="1" applyBorder="1" applyAlignment="1">
      <alignment horizontal="left"/>
    </xf>
    <xf numFmtId="3" fontId="1" fillId="0" borderId="1" xfId="0" applyNumberFormat="1" applyFont="1" applyFill="1" applyBorder="1"/>
    <xf numFmtId="164" fontId="1" fillId="0" borderId="1" xfId="0" applyNumberFormat="1" applyFont="1" applyFill="1" applyBorder="1"/>
    <xf numFmtId="4" fontId="1" fillId="0" borderId="1" xfId="0" applyNumberFormat="1" applyFont="1" applyFill="1" applyBorder="1"/>
    <xf numFmtId="3" fontId="1" fillId="0" borderId="3" xfId="0" applyNumberFormat="1" applyFont="1" applyFill="1" applyBorder="1"/>
    <xf numFmtId="49" fontId="1" fillId="0" borderId="1" xfId="0" applyNumberFormat="1" applyFont="1" applyFill="1" applyBorder="1" applyAlignment="1">
      <alignment horizontal="center"/>
    </xf>
    <xf numFmtId="167" fontId="1" fillId="0" borderId="1" xfId="0" applyNumberFormat="1" applyFont="1" applyFill="1" applyBorder="1"/>
    <xf numFmtId="166" fontId="1" fillId="0" borderId="1" xfId="0" applyNumberFormat="1" applyFont="1" applyFill="1" applyBorder="1"/>
    <xf numFmtId="1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/>
    <xf numFmtId="1" fontId="1" fillId="0" borderId="1" xfId="0" applyNumberFormat="1" applyFont="1" applyBorder="1" applyAlignment="1">
      <alignment horizontal="center"/>
    </xf>
    <xf numFmtId="1" fontId="1" fillId="0" borderId="1" xfId="0" applyNumberFormat="1" applyFont="1" applyFill="1" applyBorder="1"/>
    <xf numFmtId="1" fontId="0" fillId="0" borderId="0" xfId="0" applyNumberFormat="1"/>
    <xf numFmtId="3" fontId="1" fillId="0" borderId="4" xfId="0" applyNumberFormat="1" applyFont="1" applyFill="1" applyBorder="1"/>
    <xf numFmtId="4" fontId="1" fillId="0" borderId="4" xfId="0" applyNumberFormat="1" applyFont="1" applyFill="1" applyBorder="1"/>
    <xf numFmtId="49" fontId="1" fillId="0" borderId="4" xfId="0" applyNumberFormat="1" applyFont="1" applyFill="1" applyBorder="1" applyAlignment="1">
      <alignment horizontal="center"/>
    </xf>
    <xf numFmtId="166" fontId="1" fillId="0" borderId="4" xfId="0" applyNumberFormat="1" applyFont="1" applyFill="1" applyBorder="1"/>
    <xf numFmtId="0" fontId="1" fillId="0" borderId="5" xfId="0" applyFont="1" applyFill="1" applyBorder="1"/>
    <xf numFmtId="3" fontId="0" fillId="0" borderId="6" xfId="0" applyNumberFormat="1" applyBorder="1"/>
    <xf numFmtId="0" fontId="3" fillId="0" borderId="0" xfId="0" applyFont="1" applyFill="1"/>
    <xf numFmtId="0" fontId="1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1" fontId="1" fillId="0" borderId="1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0" fillId="0" borderId="2" xfId="0" applyBorder="1" applyAlignment="1"/>
    <xf numFmtId="0" fontId="0" fillId="0" borderId="1" xfId="0" applyBorder="1" applyAlignment="1"/>
    <xf numFmtId="0" fontId="1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/>
    <xf numFmtId="3" fontId="2" fillId="0" borderId="0" xfId="0" applyNumberFormat="1" applyFont="1" applyAlignment="1">
      <alignment vertical="top" wrapText="1"/>
    </xf>
    <xf numFmtId="3" fontId="1" fillId="0" borderId="0" xfId="0" applyNumberFormat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 wrapText="1"/>
    </xf>
    <xf numFmtId="166" fontId="1" fillId="0" borderId="7" xfId="0" applyNumberFormat="1" applyFont="1" applyBorder="1" applyAlignment="1">
      <alignment horizontal="right" wrapText="1"/>
    </xf>
    <xf numFmtId="0" fontId="0" fillId="0" borderId="7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5"/>
  <sheetViews>
    <sheetView tabSelected="1" view="pageLayout" topLeftCell="B1" zoomScaleNormal="100" zoomScaleSheetLayoutView="100" workbookViewId="0">
      <selection activeCell="I11" sqref="I11"/>
    </sheetView>
  </sheetViews>
  <sheetFormatPr defaultRowHeight="12.75"/>
  <cols>
    <col min="1" max="1" width="12.42578125" customWidth="1"/>
    <col min="2" max="2" width="41.85546875" customWidth="1"/>
    <col min="4" max="4" width="9.140625" style="15"/>
    <col min="5" max="5" width="8.42578125" customWidth="1"/>
    <col min="6" max="6" width="9.140625" style="15"/>
    <col min="8" max="8" width="9.140625" style="55"/>
    <col min="9" max="9" width="9.140625" style="15"/>
    <col min="11" max="11" width="9.140625" style="15"/>
  </cols>
  <sheetData>
    <row r="1" spans="1:11">
      <c r="A1" s="70" t="s">
        <v>57</v>
      </c>
      <c r="B1" s="71"/>
      <c r="C1" s="74" t="s">
        <v>60</v>
      </c>
      <c r="D1" s="74"/>
      <c r="E1" s="74"/>
      <c r="F1" s="74"/>
      <c r="G1" s="74"/>
      <c r="H1" s="74"/>
      <c r="I1" s="74"/>
      <c r="J1" s="74"/>
      <c r="K1" s="75"/>
    </row>
    <row r="2" spans="1:11">
      <c r="A2" s="76" t="s">
        <v>0</v>
      </c>
      <c r="B2" s="72" t="s">
        <v>1</v>
      </c>
      <c r="C2" s="72" t="s">
        <v>34</v>
      </c>
      <c r="D2" s="73" t="s">
        <v>58</v>
      </c>
      <c r="E2" s="74"/>
      <c r="F2" s="74"/>
      <c r="G2" s="74"/>
      <c r="H2" s="74"/>
      <c r="I2" s="73" t="s">
        <v>59</v>
      </c>
      <c r="J2" s="74"/>
      <c r="K2" s="75"/>
    </row>
    <row r="3" spans="1:11" s="3" customFormat="1" ht="56.25">
      <c r="A3" s="70"/>
      <c r="B3" s="71"/>
      <c r="C3" s="71"/>
      <c r="D3" s="12" t="s">
        <v>122</v>
      </c>
      <c r="E3" s="4" t="s">
        <v>35</v>
      </c>
      <c r="F3" s="12" t="s">
        <v>2</v>
      </c>
      <c r="G3" s="4" t="s">
        <v>4</v>
      </c>
      <c r="H3" s="51" t="s">
        <v>116</v>
      </c>
      <c r="I3" s="12" t="s">
        <v>6</v>
      </c>
      <c r="J3" s="4" t="s">
        <v>7</v>
      </c>
      <c r="K3" s="16" t="s">
        <v>8</v>
      </c>
    </row>
    <row r="4" spans="1:11">
      <c r="A4" s="5"/>
      <c r="B4" s="6"/>
      <c r="C4" s="6"/>
      <c r="D4" s="13"/>
      <c r="E4" s="6"/>
      <c r="F4" s="13" t="s">
        <v>3</v>
      </c>
      <c r="G4" s="6"/>
      <c r="H4" s="52" t="s">
        <v>5</v>
      </c>
      <c r="I4" s="13"/>
      <c r="J4" s="6"/>
      <c r="K4" s="17" t="s">
        <v>9</v>
      </c>
    </row>
    <row r="5" spans="1:11" s="2" customFormat="1">
      <c r="A5" s="7" t="s">
        <v>10</v>
      </c>
      <c r="B5" s="8" t="s">
        <v>11</v>
      </c>
      <c r="C5" s="8" t="s">
        <v>12</v>
      </c>
      <c r="D5" s="14" t="s">
        <v>13</v>
      </c>
      <c r="E5" s="8" t="s">
        <v>14</v>
      </c>
      <c r="F5" s="14" t="s">
        <v>15</v>
      </c>
      <c r="G5" s="8" t="s">
        <v>16</v>
      </c>
      <c r="H5" s="53" t="s">
        <v>17</v>
      </c>
      <c r="I5" s="14" t="s">
        <v>18</v>
      </c>
      <c r="J5" s="8" t="s">
        <v>19</v>
      </c>
      <c r="K5" s="18" t="s">
        <v>20</v>
      </c>
    </row>
    <row r="6" spans="1:11" ht="45">
      <c r="A6" s="63">
        <v>201.94</v>
      </c>
      <c r="B6" s="64" t="s">
        <v>140</v>
      </c>
      <c r="C6" s="65" t="s">
        <v>129</v>
      </c>
      <c r="D6" s="66">
        <v>24</v>
      </c>
      <c r="E6" s="65">
        <v>7.1</v>
      </c>
      <c r="F6" s="66">
        <v>170</v>
      </c>
      <c r="G6" s="67">
        <v>0.25</v>
      </c>
      <c r="H6" s="68">
        <v>11</v>
      </c>
      <c r="I6" s="66">
        <v>24</v>
      </c>
      <c r="J6" s="65">
        <v>12</v>
      </c>
      <c r="K6" s="69">
        <v>288</v>
      </c>
    </row>
    <row r="7" spans="1:11">
      <c r="A7" s="9">
        <v>201.21299999999999</v>
      </c>
      <c r="B7" s="6" t="s">
        <v>126</v>
      </c>
      <c r="C7" s="6" t="s">
        <v>129</v>
      </c>
      <c r="D7" s="13">
        <v>1061</v>
      </c>
      <c r="E7" s="6">
        <v>3.6</v>
      </c>
      <c r="F7" s="13">
        <v>3820</v>
      </c>
      <c r="G7" s="10">
        <v>0.25</v>
      </c>
      <c r="H7" s="52">
        <f>+G7*F7</f>
        <v>955</v>
      </c>
      <c r="I7" s="13"/>
      <c r="J7" s="6"/>
      <c r="K7" s="17"/>
    </row>
    <row r="8" spans="1:11">
      <c r="A8" s="9"/>
      <c r="B8" s="6" t="s">
        <v>131</v>
      </c>
      <c r="C8" s="6"/>
      <c r="D8" s="13"/>
      <c r="E8" s="6"/>
      <c r="F8" s="13"/>
      <c r="G8" s="10"/>
      <c r="H8" s="52"/>
      <c r="I8" s="13"/>
      <c r="J8" s="6"/>
      <c r="K8" s="17"/>
    </row>
    <row r="9" spans="1:11" s="42" customFormat="1">
      <c r="A9" s="43"/>
      <c r="B9" s="41" t="s">
        <v>136</v>
      </c>
      <c r="C9" s="41"/>
      <c r="D9" s="44"/>
      <c r="E9" s="41"/>
      <c r="F9" s="44"/>
      <c r="G9" s="45"/>
      <c r="H9" s="54"/>
      <c r="I9" s="44"/>
      <c r="J9" s="41"/>
      <c r="K9" s="47"/>
    </row>
    <row r="10" spans="1:11" s="42" customFormat="1">
      <c r="A10" s="43"/>
      <c r="B10" s="41" t="s">
        <v>139</v>
      </c>
      <c r="C10" s="41"/>
      <c r="D10" s="44"/>
      <c r="E10" s="41"/>
      <c r="F10" s="44"/>
      <c r="G10" s="45"/>
      <c r="H10" s="54"/>
      <c r="I10" s="44"/>
      <c r="J10" s="41"/>
      <c r="K10" s="47"/>
    </row>
    <row r="11" spans="1:11">
      <c r="A11" s="9"/>
      <c r="B11" s="6" t="s">
        <v>138</v>
      </c>
      <c r="C11" s="6"/>
      <c r="D11" s="13"/>
      <c r="E11" s="6"/>
      <c r="F11" s="13"/>
      <c r="G11" s="10"/>
      <c r="H11" s="52"/>
      <c r="I11" s="13"/>
      <c r="J11" s="6"/>
      <c r="K11" s="17"/>
    </row>
    <row r="12" spans="1:11">
      <c r="A12" s="9"/>
      <c r="B12" s="6" t="s">
        <v>137</v>
      </c>
      <c r="C12" s="6"/>
      <c r="D12" s="13"/>
      <c r="E12" s="6"/>
      <c r="F12" s="13"/>
      <c r="G12" s="10"/>
      <c r="H12" s="52"/>
      <c r="I12" s="13"/>
      <c r="J12" s="6"/>
      <c r="K12" s="17"/>
    </row>
    <row r="13" spans="1:11">
      <c r="A13" s="9">
        <v>201.215</v>
      </c>
      <c r="B13" s="6" t="s">
        <v>127</v>
      </c>
      <c r="C13" s="6" t="s">
        <v>129</v>
      </c>
      <c r="D13" s="13">
        <v>199</v>
      </c>
      <c r="E13" s="6">
        <v>5</v>
      </c>
      <c r="F13" s="13">
        <v>995</v>
      </c>
      <c r="G13" s="10">
        <v>0.25</v>
      </c>
      <c r="H13" s="52">
        <v>249</v>
      </c>
      <c r="I13" s="13"/>
      <c r="J13" s="6"/>
      <c r="K13" s="17"/>
    </row>
    <row r="14" spans="1:11">
      <c r="A14" s="9"/>
      <c r="B14" s="6" t="s">
        <v>131</v>
      </c>
      <c r="C14" s="6"/>
      <c r="D14" s="13"/>
      <c r="E14" s="6"/>
      <c r="F14" s="13"/>
      <c r="G14" s="10"/>
      <c r="H14" s="52"/>
      <c r="I14" s="13"/>
      <c r="J14" s="6"/>
      <c r="K14" s="17"/>
    </row>
    <row r="15" spans="1:11">
      <c r="A15" s="9"/>
      <c r="B15" s="41" t="s">
        <v>136</v>
      </c>
      <c r="C15" s="6"/>
      <c r="D15" s="13"/>
      <c r="E15" s="6"/>
      <c r="F15" s="13"/>
      <c r="G15" s="10"/>
      <c r="H15" s="52"/>
      <c r="I15" s="13"/>
      <c r="J15" s="6"/>
      <c r="K15" s="17"/>
    </row>
    <row r="16" spans="1:11">
      <c r="A16" s="9">
        <v>201.21799999999999</v>
      </c>
      <c r="B16" s="6" t="s">
        <v>128</v>
      </c>
      <c r="C16" s="6" t="s">
        <v>129</v>
      </c>
      <c r="D16" s="13">
        <v>1061</v>
      </c>
      <c r="E16" s="6">
        <v>0.23</v>
      </c>
      <c r="F16" s="13">
        <v>244</v>
      </c>
      <c r="G16" s="10">
        <v>0.25</v>
      </c>
      <c r="H16" s="52">
        <v>61</v>
      </c>
      <c r="I16" s="13"/>
      <c r="J16" s="6"/>
      <c r="K16" s="17"/>
    </row>
    <row r="17" spans="1:11">
      <c r="A17" s="9"/>
      <c r="B17" s="6" t="s">
        <v>131</v>
      </c>
      <c r="C17" s="6"/>
      <c r="D17" s="13"/>
      <c r="E17" s="6"/>
      <c r="F17" s="13"/>
      <c r="G17" s="10"/>
      <c r="H17" s="52"/>
      <c r="I17" s="13"/>
      <c r="J17" s="6"/>
      <c r="K17" s="17"/>
    </row>
    <row r="18" spans="1:11" s="42" customFormat="1">
      <c r="A18" s="43"/>
      <c r="B18" s="41" t="s">
        <v>135</v>
      </c>
      <c r="C18" s="41"/>
      <c r="D18" s="44"/>
      <c r="E18" s="41"/>
      <c r="F18" s="44"/>
      <c r="G18" s="45"/>
      <c r="H18" s="54"/>
      <c r="I18" s="44"/>
      <c r="J18" s="41"/>
      <c r="K18" s="47"/>
    </row>
    <row r="19" spans="1:11" s="42" customFormat="1">
      <c r="A19" s="43"/>
      <c r="B19" s="41" t="s">
        <v>134</v>
      </c>
      <c r="C19" s="41"/>
      <c r="D19" s="44"/>
      <c r="E19" s="41"/>
      <c r="F19" s="44"/>
      <c r="G19" s="45"/>
      <c r="H19" s="54"/>
      <c r="I19" s="44"/>
      <c r="J19" s="41"/>
      <c r="K19" s="47"/>
    </row>
    <row r="20" spans="1:11" s="42" customFormat="1">
      <c r="A20" s="9"/>
      <c r="B20" s="6" t="s">
        <v>133</v>
      </c>
      <c r="C20" s="6"/>
      <c r="D20" s="13"/>
      <c r="E20" s="6"/>
      <c r="F20" s="13"/>
      <c r="G20" s="10"/>
      <c r="H20" s="52"/>
      <c r="I20" s="13"/>
      <c r="J20" s="6"/>
      <c r="K20" s="17"/>
    </row>
    <row r="21" spans="1:11" s="42" customFormat="1">
      <c r="A21" s="9"/>
      <c r="B21" s="6" t="s">
        <v>132</v>
      </c>
      <c r="C21" s="6"/>
      <c r="D21" s="13"/>
      <c r="E21" s="6"/>
      <c r="F21" s="13"/>
      <c r="G21" s="10"/>
      <c r="H21" s="52"/>
      <c r="I21" s="13"/>
      <c r="J21" s="6"/>
      <c r="K21" s="17"/>
    </row>
    <row r="22" spans="1:11" s="42" customFormat="1">
      <c r="A22" s="9"/>
      <c r="B22" s="6"/>
      <c r="C22" s="6"/>
      <c r="D22" s="13"/>
      <c r="E22" s="6"/>
      <c r="F22" s="13"/>
      <c r="G22" s="10"/>
      <c r="H22" s="52"/>
      <c r="I22" s="13"/>
      <c r="J22" s="6"/>
      <c r="K22" s="17"/>
    </row>
    <row r="23" spans="1:11" s="42" customFormat="1">
      <c r="A23" s="9"/>
      <c r="B23" s="6"/>
      <c r="C23" s="6"/>
      <c r="D23" s="13"/>
      <c r="E23" s="6"/>
      <c r="F23" s="13"/>
      <c r="G23" s="10"/>
      <c r="H23" s="52"/>
      <c r="I23" s="13"/>
      <c r="J23" s="6"/>
      <c r="K23" s="17"/>
    </row>
    <row r="24" spans="1:11" s="42" customFormat="1">
      <c r="A24" s="62" t="s">
        <v>130</v>
      </c>
      <c r="B24" s="6"/>
      <c r="C24" s="6"/>
      <c r="D24" s="13">
        <v>1061</v>
      </c>
      <c r="E24" s="6"/>
      <c r="F24" s="13">
        <v>5229</v>
      </c>
      <c r="G24" s="10"/>
      <c r="H24" s="52">
        <v>1276</v>
      </c>
      <c r="I24" s="13">
        <v>24</v>
      </c>
      <c r="J24" s="6">
        <v>12</v>
      </c>
      <c r="K24" s="17">
        <v>288</v>
      </c>
    </row>
    <row r="25" spans="1:11" s="42" customFormat="1">
      <c r="A25" s="9"/>
      <c r="B25" s="6"/>
      <c r="C25" s="6"/>
      <c r="D25" s="13"/>
      <c r="E25" s="6"/>
      <c r="F25" s="13"/>
      <c r="G25" s="10"/>
      <c r="H25" s="13"/>
      <c r="I25" s="13"/>
      <c r="J25" s="6"/>
      <c r="K25" s="17"/>
    </row>
  </sheetData>
  <mergeCells count="7">
    <mergeCell ref="A1:B1"/>
    <mergeCell ref="C2:C3"/>
    <mergeCell ref="D2:H2"/>
    <mergeCell ref="I2:K2"/>
    <mergeCell ref="A2:A3"/>
    <mergeCell ref="B2:B3"/>
    <mergeCell ref="C1:K1"/>
  </mergeCells>
  <phoneticPr fontId="0" type="noConversion"/>
  <printOptions horizontalCentered="1"/>
  <pageMargins left="0.25" right="0.25" top="1" bottom="0.5" header="0.25" footer="0.25"/>
  <pageSetup orientation="landscape" r:id="rId1"/>
  <headerFooter alignWithMargins="0">
    <oddHeader xml:space="preserve">&amp;L&amp;8Title of Information Collection Document
Regulations and Related Reporting and Recordkeeping 
Requirements - Packers and Stockyards Programs&amp;C&amp;8OMB Control No. NEW-0580
Date Prepared 2010
&amp;R&amp;8Page 1 of 1
</oddHeader>
    <oddFooter>&amp;L&amp;8APHIS Form 71&amp;C&amp;8Summary of Information Collections &amp;"Arial,Italic"(Public Burden)&amp;R&amp;8USDA GIPSA  P&amp;&amp;SP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54"/>
  <sheetViews>
    <sheetView workbookViewId="0">
      <selection activeCell="A45" sqref="A45"/>
    </sheetView>
  </sheetViews>
  <sheetFormatPr defaultRowHeight="12.75"/>
  <cols>
    <col min="2" max="2" width="41.7109375" customWidth="1"/>
    <col min="4" max="4" width="9.140625" style="20"/>
    <col min="5" max="5" width="9.140625" style="15"/>
    <col min="6" max="6" width="9.140625" style="23"/>
    <col min="7" max="7" width="12.28515625" style="11" customWidth="1"/>
    <col min="8" max="8" width="9.140625" style="15"/>
    <col min="9" max="10" width="9.140625" style="26"/>
  </cols>
  <sheetData>
    <row r="1" spans="1:11" ht="30" customHeight="1">
      <c r="A1" s="79" t="s">
        <v>56</v>
      </c>
      <c r="B1" s="80"/>
      <c r="C1" s="80"/>
      <c r="D1" s="80"/>
      <c r="E1" s="80"/>
      <c r="F1" s="80"/>
      <c r="G1" s="80"/>
      <c r="H1" s="80"/>
      <c r="I1" s="27"/>
      <c r="J1" s="27"/>
      <c r="K1" s="1"/>
    </row>
    <row r="2" spans="1:11" ht="24.95" customHeight="1">
      <c r="A2" s="77" t="s">
        <v>52</v>
      </c>
      <c r="B2" s="78"/>
      <c r="C2" s="78"/>
      <c r="D2" s="78"/>
      <c r="E2" s="78"/>
      <c r="F2" s="78"/>
      <c r="G2" s="78"/>
      <c r="H2" s="84" t="s">
        <v>120</v>
      </c>
      <c r="I2" s="85"/>
      <c r="J2" s="27"/>
      <c r="K2" s="19">
        <v>39290</v>
      </c>
    </row>
    <row r="3" spans="1:11" ht="33.950000000000003" customHeight="1">
      <c r="A3" s="81" t="s">
        <v>42</v>
      </c>
      <c r="B3" s="81"/>
      <c r="C3" s="28" t="s">
        <v>2</v>
      </c>
      <c r="D3" s="29" t="s">
        <v>43</v>
      </c>
      <c r="E3" s="30" t="s">
        <v>44</v>
      </c>
      <c r="F3" s="83" t="s">
        <v>45</v>
      </c>
      <c r="G3" s="83"/>
      <c r="H3" s="30" t="s">
        <v>48</v>
      </c>
      <c r="I3" s="31" t="s">
        <v>49</v>
      </c>
      <c r="J3" s="31" t="s">
        <v>50</v>
      </c>
      <c r="K3" s="28" t="s">
        <v>51</v>
      </c>
    </row>
    <row r="4" spans="1:11" ht="13.5" customHeight="1">
      <c r="A4" s="8"/>
      <c r="B4" s="8"/>
      <c r="C4" s="8"/>
      <c r="D4" s="33"/>
      <c r="E4" s="14" t="s">
        <v>41</v>
      </c>
      <c r="F4" s="32" t="s">
        <v>46</v>
      </c>
      <c r="G4" s="33" t="s">
        <v>47</v>
      </c>
      <c r="H4" s="14" t="s">
        <v>40</v>
      </c>
      <c r="I4" s="34" t="s">
        <v>39</v>
      </c>
      <c r="J4" s="34" t="s">
        <v>38</v>
      </c>
      <c r="K4" s="8"/>
    </row>
    <row r="5" spans="1:11">
      <c r="A5" s="82" t="s">
        <v>10</v>
      </c>
      <c r="B5" s="82"/>
      <c r="C5" s="8" t="s">
        <v>11</v>
      </c>
      <c r="D5" s="33" t="s">
        <v>12</v>
      </c>
      <c r="E5" s="14" t="s">
        <v>13</v>
      </c>
      <c r="F5" s="32" t="s">
        <v>36</v>
      </c>
      <c r="G5" s="33" t="s">
        <v>37</v>
      </c>
      <c r="H5" s="14" t="s">
        <v>15</v>
      </c>
      <c r="I5" s="34" t="s">
        <v>16</v>
      </c>
      <c r="J5" s="34" t="s">
        <v>17</v>
      </c>
      <c r="K5" s="8" t="s">
        <v>18</v>
      </c>
    </row>
    <row r="6" spans="1:11">
      <c r="A6" s="6" t="s">
        <v>79</v>
      </c>
      <c r="B6" s="6" t="s">
        <v>21</v>
      </c>
      <c r="C6" s="13">
        <v>500</v>
      </c>
      <c r="D6" s="40">
        <v>0.5</v>
      </c>
      <c r="E6" s="13">
        <f t="shared" ref="E6:E21" si="0">+C6*D6</f>
        <v>250</v>
      </c>
      <c r="F6" s="32" t="s">
        <v>123</v>
      </c>
      <c r="G6" s="36">
        <v>19.97</v>
      </c>
      <c r="H6" s="37">
        <f t="shared" ref="H6:H21" si="1">+E6*G6</f>
        <v>4992.5</v>
      </c>
      <c r="I6" s="37">
        <f t="shared" ref="I6:I21" si="2">+H6*0.139</f>
        <v>693.9575000000001</v>
      </c>
      <c r="J6" s="37">
        <f t="shared" ref="J6:J21" si="3">+H6+I6</f>
        <v>5686.4575000000004</v>
      </c>
      <c r="K6" s="6"/>
    </row>
    <row r="7" spans="1:11">
      <c r="A7" s="6" t="s">
        <v>80</v>
      </c>
      <c r="B7" s="6" t="s">
        <v>114</v>
      </c>
      <c r="C7" s="13">
        <v>50</v>
      </c>
      <c r="D7" s="40">
        <v>0.5</v>
      </c>
      <c r="E7" s="13">
        <f t="shared" si="0"/>
        <v>25</v>
      </c>
      <c r="F7" s="32" t="s">
        <v>123</v>
      </c>
      <c r="G7" s="36">
        <v>19.97</v>
      </c>
      <c r="H7" s="37">
        <f t="shared" si="1"/>
        <v>499.25</v>
      </c>
      <c r="I7" s="37">
        <f t="shared" si="2"/>
        <v>69.395750000000007</v>
      </c>
      <c r="J7" s="37">
        <f t="shared" si="3"/>
        <v>568.64575000000002</v>
      </c>
      <c r="K7" s="6"/>
    </row>
    <row r="8" spans="1:11" s="42" customFormat="1">
      <c r="A8" s="41" t="s">
        <v>81</v>
      </c>
      <c r="B8" s="41" t="s">
        <v>61</v>
      </c>
      <c r="C8" s="44">
        <v>10</v>
      </c>
      <c r="D8" s="46">
        <v>3</v>
      </c>
      <c r="E8" s="44">
        <f t="shared" si="0"/>
        <v>30</v>
      </c>
      <c r="F8" s="48" t="s">
        <v>124</v>
      </c>
      <c r="G8" s="49">
        <v>26.69</v>
      </c>
      <c r="H8" s="50">
        <f t="shared" si="1"/>
        <v>800.7</v>
      </c>
      <c r="I8" s="50">
        <f t="shared" si="2"/>
        <v>111.29730000000002</v>
      </c>
      <c r="J8" s="50">
        <f t="shared" si="3"/>
        <v>911.99730000000011</v>
      </c>
      <c r="K8" s="41"/>
    </row>
    <row r="9" spans="1:11" s="42" customFormat="1">
      <c r="A9" s="41" t="s">
        <v>82</v>
      </c>
      <c r="B9" s="41" t="s">
        <v>62</v>
      </c>
      <c r="C9" s="44">
        <v>75</v>
      </c>
      <c r="D9" s="46">
        <v>0.25</v>
      </c>
      <c r="E9" s="44">
        <f t="shared" si="0"/>
        <v>18.75</v>
      </c>
      <c r="F9" s="48" t="s">
        <v>124</v>
      </c>
      <c r="G9" s="49">
        <v>26.69</v>
      </c>
      <c r="H9" s="50">
        <f t="shared" si="1"/>
        <v>500.4375</v>
      </c>
      <c r="I9" s="50">
        <f t="shared" si="2"/>
        <v>69.560812500000011</v>
      </c>
      <c r="J9" s="50">
        <f t="shared" si="3"/>
        <v>569.9983125</v>
      </c>
      <c r="K9" s="41"/>
    </row>
    <row r="10" spans="1:11" s="42" customFormat="1">
      <c r="A10" s="41" t="s">
        <v>83</v>
      </c>
      <c r="B10" s="6" t="s">
        <v>27</v>
      </c>
      <c r="C10" s="13">
        <v>100</v>
      </c>
      <c r="D10" s="40">
        <v>0.4</v>
      </c>
      <c r="E10" s="13">
        <f t="shared" si="0"/>
        <v>40</v>
      </c>
      <c r="F10" s="32" t="s">
        <v>124</v>
      </c>
      <c r="G10" s="36">
        <v>26.69</v>
      </c>
      <c r="H10" s="37">
        <f t="shared" si="1"/>
        <v>1067.6000000000001</v>
      </c>
      <c r="I10" s="37">
        <f t="shared" si="2"/>
        <v>148.39640000000003</v>
      </c>
      <c r="J10" s="37">
        <f t="shared" si="3"/>
        <v>1215.9964000000002</v>
      </c>
      <c r="K10" s="6"/>
    </row>
    <row r="11" spans="1:11" s="42" customFormat="1">
      <c r="A11" s="41" t="s">
        <v>84</v>
      </c>
      <c r="B11" s="6" t="s">
        <v>32</v>
      </c>
      <c r="C11" s="13">
        <v>50</v>
      </c>
      <c r="D11" s="40">
        <v>0.3</v>
      </c>
      <c r="E11" s="13">
        <f t="shared" si="0"/>
        <v>15</v>
      </c>
      <c r="F11" s="32" t="s">
        <v>124</v>
      </c>
      <c r="G11" s="36">
        <v>26.69</v>
      </c>
      <c r="H11" s="37">
        <f t="shared" si="1"/>
        <v>400.35</v>
      </c>
      <c r="I11" s="37">
        <f t="shared" si="2"/>
        <v>55.648650000000011</v>
      </c>
      <c r="J11" s="37">
        <f t="shared" si="3"/>
        <v>455.99865000000005</v>
      </c>
      <c r="K11" s="6"/>
    </row>
    <row r="12" spans="1:11">
      <c r="A12" s="6" t="s">
        <v>85</v>
      </c>
      <c r="B12" s="6" t="s">
        <v>63</v>
      </c>
      <c r="C12" s="13">
        <v>500</v>
      </c>
      <c r="D12" s="40">
        <v>0.6</v>
      </c>
      <c r="E12" s="13">
        <f t="shared" si="0"/>
        <v>300</v>
      </c>
      <c r="F12" s="32" t="s">
        <v>123</v>
      </c>
      <c r="G12" s="36">
        <v>19.97</v>
      </c>
      <c r="H12" s="37">
        <f t="shared" si="1"/>
        <v>5991</v>
      </c>
      <c r="I12" s="37">
        <f t="shared" si="2"/>
        <v>832.74900000000002</v>
      </c>
      <c r="J12" s="37">
        <f t="shared" si="3"/>
        <v>6823.7489999999998</v>
      </c>
      <c r="K12" s="6"/>
    </row>
    <row r="13" spans="1:11">
      <c r="A13" s="6" t="s">
        <v>86</v>
      </c>
      <c r="B13" s="6" t="s">
        <v>55</v>
      </c>
      <c r="C13" s="13">
        <v>200</v>
      </c>
      <c r="D13" s="40">
        <v>0.2</v>
      </c>
      <c r="E13" s="13">
        <f t="shared" si="0"/>
        <v>40</v>
      </c>
      <c r="F13" s="32" t="s">
        <v>123</v>
      </c>
      <c r="G13" s="36">
        <v>19.97</v>
      </c>
      <c r="H13" s="37">
        <f t="shared" si="1"/>
        <v>798.8</v>
      </c>
      <c r="I13" s="37">
        <f t="shared" si="2"/>
        <v>111.03320000000001</v>
      </c>
      <c r="J13" s="37">
        <f t="shared" si="3"/>
        <v>909.83319999999992</v>
      </c>
      <c r="K13" s="6"/>
    </row>
    <row r="14" spans="1:11" s="42" customFormat="1">
      <c r="A14" s="41" t="s">
        <v>87</v>
      </c>
      <c r="B14" s="41" t="s">
        <v>64</v>
      </c>
      <c r="C14" s="44">
        <v>80</v>
      </c>
      <c r="D14" s="46">
        <v>0.5</v>
      </c>
      <c r="E14" s="44">
        <f t="shared" si="0"/>
        <v>40</v>
      </c>
      <c r="F14" s="48" t="s">
        <v>123</v>
      </c>
      <c r="G14" s="49">
        <v>19.97</v>
      </c>
      <c r="H14" s="50">
        <f t="shared" si="1"/>
        <v>798.8</v>
      </c>
      <c r="I14" s="50">
        <f t="shared" si="2"/>
        <v>111.03320000000001</v>
      </c>
      <c r="J14" s="50">
        <f t="shared" si="3"/>
        <v>909.83319999999992</v>
      </c>
      <c r="K14" s="41"/>
    </row>
    <row r="15" spans="1:11" s="42" customFormat="1">
      <c r="A15" s="41" t="s">
        <v>88</v>
      </c>
      <c r="B15" s="41" t="s">
        <v>65</v>
      </c>
      <c r="C15" s="44">
        <v>54</v>
      </c>
      <c r="D15" s="46">
        <v>0.5</v>
      </c>
      <c r="E15" s="44">
        <f t="shared" si="0"/>
        <v>27</v>
      </c>
      <c r="F15" s="48" t="s">
        <v>123</v>
      </c>
      <c r="G15" s="49">
        <v>19.97</v>
      </c>
      <c r="H15" s="50">
        <f t="shared" si="1"/>
        <v>539.18999999999994</v>
      </c>
      <c r="I15" s="50">
        <f t="shared" si="2"/>
        <v>74.947410000000005</v>
      </c>
      <c r="J15" s="50">
        <f t="shared" si="3"/>
        <v>614.13740999999993</v>
      </c>
      <c r="K15" s="41"/>
    </row>
    <row r="16" spans="1:11">
      <c r="A16" s="6" t="s">
        <v>89</v>
      </c>
      <c r="B16" s="6" t="s">
        <v>66</v>
      </c>
      <c r="C16" s="13">
        <v>500</v>
      </c>
      <c r="D16" s="40">
        <v>0.6</v>
      </c>
      <c r="E16" s="13">
        <f t="shared" si="0"/>
        <v>300</v>
      </c>
      <c r="F16" s="32" t="s">
        <v>123</v>
      </c>
      <c r="G16" s="36">
        <v>19.97</v>
      </c>
      <c r="H16" s="37">
        <f t="shared" si="1"/>
        <v>5991</v>
      </c>
      <c r="I16" s="37">
        <f t="shared" si="2"/>
        <v>832.74900000000002</v>
      </c>
      <c r="J16" s="37">
        <f t="shared" si="3"/>
        <v>6823.7489999999998</v>
      </c>
      <c r="K16" s="6"/>
    </row>
    <row r="17" spans="1:11" s="42" customFormat="1">
      <c r="A17" s="41" t="s">
        <v>90</v>
      </c>
      <c r="B17" s="41" t="s">
        <v>67</v>
      </c>
      <c r="C17" s="44">
        <v>500</v>
      </c>
      <c r="D17" s="46">
        <v>0.6</v>
      </c>
      <c r="E17" s="44">
        <f t="shared" si="0"/>
        <v>300</v>
      </c>
      <c r="F17" s="48" t="s">
        <v>123</v>
      </c>
      <c r="G17" s="49">
        <v>19.97</v>
      </c>
      <c r="H17" s="50">
        <f t="shared" si="1"/>
        <v>5991</v>
      </c>
      <c r="I17" s="50">
        <f t="shared" si="2"/>
        <v>832.74900000000002</v>
      </c>
      <c r="J17" s="50">
        <f t="shared" si="3"/>
        <v>6823.7489999999998</v>
      </c>
      <c r="K17" s="41"/>
    </row>
    <row r="18" spans="1:11" s="42" customFormat="1">
      <c r="A18" s="41" t="s">
        <v>78</v>
      </c>
      <c r="B18" s="41" t="s">
        <v>77</v>
      </c>
      <c r="C18" s="44">
        <v>750</v>
      </c>
      <c r="D18" s="46">
        <v>0.5</v>
      </c>
      <c r="E18" s="44">
        <f t="shared" si="0"/>
        <v>375</v>
      </c>
      <c r="F18" s="48" t="s">
        <v>123</v>
      </c>
      <c r="G18" s="49">
        <v>19.97</v>
      </c>
      <c r="H18" s="50">
        <f t="shared" si="1"/>
        <v>7488.75</v>
      </c>
      <c r="I18" s="50">
        <f t="shared" si="2"/>
        <v>1040.9362500000002</v>
      </c>
      <c r="J18" s="50">
        <f t="shared" si="3"/>
        <v>8529.6862500000007</v>
      </c>
      <c r="K18" s="41"/>
    </row>
    <row r="19" spans="1:11" s="42" customFormat="1">
      <c r="A19" s="41" t="s">
        <v>91</v>
      </c>
      <c r="B19" s="41" t="s">
        <v>68</v>
      </c>
      <c r="C19" s="44">
        <v>250</v>
      </c>
      <c r="D19" s="46">
        <v>0.5</v>
      </c>
      <c r="E19" s="44">
        <f t="shared" si="0"/>
        <v>125</v>
      </c>
      <c r="F19" s="48" t="s">
        <v>123</v>
      </c>
      <c r="G19" s="49">
        <v>19.97</v>
      </c>
      <c r="H19" s="50">
        <f t="shared" si="1"/>
        <v>2496.25</v>
      </c>
      <c r="I19" s="50">
        <f t="shared" si="2"/>
        <v>346.97875000000005</v>
      </c>
      <c r="J19" s="50">
        <f t="shared" si="3"/>
        <v>2843.2287500000002</v>
      </c>
      <c r="K19" s="41"/>
    </row>
    <row r="20" spans="1:11" s="42" customFormat="1">
      <c r="A20" s="41" t="s">
        <v>92</v>
      </c>
      <c r="B20" s="41" t="s">
        <v>22</v>
      </c>
      <c r="C20" s="44">
        <v>1500</v>
      </c>
      <c r="D20" s="46">
        <v>0.6</v>
      </c>
      <c r="E20" s="44">
        <f t="shared" si="0"/>
        <v>900</v>
      </c>
      <c r="F20" s="48" t="s">
        <v>123</v>
      </c>
      <c r="G20" s="49">
        <v>19.97</v>
      </c>
      <c r="H20" s="50">
        <f t="shared" si="1"/>
        <v>17973</v>
      </c>
      <c r="I20" s="50">
        <f t="shared" si="2"/>
        <v>2498.2470000000003</v>
      </c>
      <c r="J20" s="50">
        <f t="shared" si="3"/>
        <v>20471.246999999999</v>
      </c>
      <c r="K20" s="41"/>
    </row>
    <row r="21" spans="1:11" s="42" customFormat="1">
      <c r="A21" s="41" t="s">
        <v>93</v>
      </c>
      <c r="B21" s="41" t="s">
        <v>69</v>
      </c>
      <c r="C21" s="44">
        <v>750</v>
      </c>
      <c r="D21" s="46">
        <v>0.2</v>
      </c>
      <c r="E21" s="44">
        <f t="shared" si="0"/>
        <v>150</v>
      </c>
      <c r="F21" s="48" t="s">
        <v>123</v>
      </c>
      <c r="G21" s="49">
        <v>19.97</v>
      </c>
      <c r="H21" s="50">
        <f t="shared" si="1"/>
        <v>2995.5</v>
      </c>
      <c r="I21" s="50">
        <f t="shared" si="2"/>
        <v>416.37450000000001</v>
      </c>
      <c r="J21" s="50">
        <f t="shared" si="3"/>
        <v>3411.8744999999999</v>
      </c>
      <c r="K21" s="41"/>
    </row>
    <row r="22" spans="1:11" s="42" customFormat="1">
      <c r="A22" s="6" t="s">
        <v>94</v>
      </c>
      <c r="B22" s="6" t="s">
        <v>28</v>
      </c>
      <c r="C22" s="13">
        <v>430</v>
      </c>
      <c r="D22" s="40">
        <v>1.3</v>
      </c>
      <c r="E22" s="13">
        <f t="shared" ref="E22:E32" si="4">+C22*D22</f>
        <v>559</v>
      </c>
      <c r="F22" s="32" t="s">
        <v>124</v>
      </c>
      <c r="G22" s="36">
        <v>26.69</v>
      </c>
      <c r="H22" s="37">
        <f t="shared" ref="H22:H31" si="5">+E22*G22</f>
        <v>14919.710000000001</v>
      </c>
      <c r="I22" s="37">
        <f t="shared" ref="I22:I31" si="6">+H22*0.139</f>
        <v>2073.8396900000002</v>
      </c>
      <c r="J22" s="37">
        <f t="shared" ref="J22:J31" si="7">+H22+I22</f>
        <v>16993.54969</v>
      </c>
      <c r="K22" s="6"/>
    </row>
    <row r="23" spans="1:11" s="42" customFormat="1">
      <c r="A23" s="6" t="s">
        <v>95</v>
      </c>
      <c r="B23" s="6" t="s">
        <v>54</v>
      </c>
      <c r="C23" s="13">
        <v>30</v>
      </c>
      <c r="D23" s="40">
        <v>0.5</v>
      </c>
      <c r="E23" s="13">
        <f t="shared" si="4"/>
        <v>15</v>
      </c>
      <c r="F23" s="32" t="s">
        <v>124</v>
      </c>
      <c r="G23" s="36">
        <v>26.69</v>
      </c>
      <c r="H23" s="37">
        <f t="shared" si="5"/>
        <v>400.35</v>
      </c>
      <c r="I23" s="37">
        <f t="shared" si="6"/>
        <v>55.648650000000011</v>
      </c>
      <c r="J23" s="37">
        <f t="shared" si="7"/>
        <v>455.99865000000005</v>
      </c>
      <c r="K23" s="6"/>
    </row>
    <row r="24" spans="1:11" s="42" customFormat="1">
      <c r="A24" s="6" t="s">
        <v>96</v>
      </c>
      <c r="B24" s="6" t="s">
        <v>76</v>
      </c>
      <c r="C24" s="13">
        <v>40</v>
      </c>
      <c r="D24" s="40">
        <v>0.5</v>
      </c>
      <c r="E24" s="13">
        <f t="shared" si="4"/>
        <v>20</v>
      </c>
      <c r="F24" s="32" t="s">
        <v>124</v>
      </c>
      <c r="G24" s="36">
        <v>26.69</v>
      </c>
      <c r="H24" s="37">
        <f t="shared" si="5"/>
        <v>533.80000000000007</v>
      </c>
      <c r="I24" s="37">
        <f t="shared" si="6"/>
        <v>74.198200000000014</v>
      </c>
      <c r="J24" s="37">
        <f t="shared" si="7"/>
        <v>607.99820000000011</v>
      </c>
      <c r="K24" s="6"/>
    </row>
    <row r="25" spans="1:11" s="42" customFormat="1">
      <c r="A25" s="6" t="s">
        <v>97</v>
      </c>
      <c r="B25" s="6" t="s">
        <v>29</v>
      </c>
      <c r="C25" s="13">
        <v>170</v>
      </c>
      <c r="D25" s="40">
        <v>0.8</v>
      </c>
      <c r="E25" s="13">
        <f t="shared" si="4"/>
        <v>136</v>
      </c>
      <c r="F25" s="32" t="s">
        <v>123</v>
      </c>
      <c r="G25" s="36">
        <v>19.97</v>
      </c>
      <c r="H25" s="37">
        <f t="shared" si="5"/>
        <v>2715.92</v>
      </c>
      <c r="I25" s="37">
        <f t="shared" si="6"/>
        <v>377.51288000000005</v>
      </c>
      <c r="J25" s="37">
        <f t="shared" si="7"/>
        <v>3093.4328800000003</v>
      </c>
      <c r="K25" s="6"/>
    </row>
    <row r="26" spans="1:11">
      <c r="A26" s="6" t="s">
        <v>98</v>
      </c>
      <c r="B26" s="6" t="s">
        <v>70</v>
      </c>
      <c r="C26" s="13">
        <v>2700</v>
      </c>
      <c r="D26" s="40">
        <v>0.8</v>
      </c>
      <c r="E26" s="13">
        <f t="shared" si="4"/>
        <v>2160</v>
      </c>
      <c r="F26" s="32" t="s">
        <v>123</v>
      </c>
      <c r="G26" s="36">
        <v>19.97</v>
      </c>
      <c r="H26" s="37">
        <f t="shared" si="5"/>
        <v>43135.199999999997</v>
      </c>
      <c r="I26" s="37">
        <f t="shared" si="6"/>
        <v>5995.7928000000002</v>
      </c>
      <c r="J26" s="37">
        <f t="shared" si="7"/>
        <v>49130.9928</v>
      </c>
      <c r="K26" s="6"/>
    </row>
    <row r="27" spans="1:11">
      <c r="A27" s="6" t="s">
        <v>99</v>
      </c>
      <c r="B27" s="6" t="s">
        <v>30</v>
      </c>
      <c r="C27" s="13">
        <v>2500</v>
      </c>
      <c r="D27" s="40">
        <v>0.4</v>
      </c>
      <c r="E27" s="13">
        <f t="shared" si="4"/>
        <v>1000</v>
      </c>
      <c r="F27" s="32" t="s">
        <v>123</v>
      </c>
      <c r="G27" s="36">
        <v>19.97</v>
      </c>
      <c r="H27" s="37">
        <f t="shared" si="5"/>
        <v>19970</v>
      </c>
      <c r="I27" s="37">
        <f t="shared" si="6"/>
        <v>2775.8300000000004</v>
      </c>
      <c r="J27" s="37">
        <f t="shared" si="7"/>
        <v>22745.83</v>
      </c>
      <c r="K27" s="6"/>
    </row>
    <row r="28" spans="1:11">
      <c r="A28" s="6" t="s">
        <v>100</v>
      </c>
      <c r="B28" s="6" t="s">
        <v>71</v>
      </c>
      <c r="C28" s="13">
        <v>1750</v>
      </c>
      <c r="D28" s="40">
        <v>0.8</v>
      </c>
      <c r="E28" s="13">
        <f t="shared" si="4"/>
        <v>1400</v>
      </c>
      <c r="F28" s="32" t="s">
        <v>123</v>
      </c>
      <c r="G28" s="36">
        <v>19.97</v>
      </c>
      <c r="H28" s="37">
        <f t="shared" si="5"/>
        <v>27958</v>
      </c>
      <c r="I28" s="37">
        <f t="shared" si="6"/>
        <v>3886.1620000000003</v>
      </c>
      <c r="J28" s="37">
        <f t="shared" si="7"/>
        <v>31844.162</v>
      </c>
      <c r="K28" s="6"/>
    </row>
    <row r="29" spans="1:11">
      <c r="A29" s="6" t="s">
        <v>101</v>
      </c>
      <c r="B29" s="6" t="s">
        <v>72</v>
      </c>
      <c r="C29" s="13">
        <v>450</v>
      </c>
      <c r="D29" s="40">
        <v>0.5</v>
      </c>
      <c r="E29" s="13">
        <f t="shared" si="4"/>
        <v>225</v>
      </c>
      <c r="F29" s="32" t="s">
        <v>123</v>
      </c>
      <c r="G29" s="36">
        <v>19.97</v>
      </c>
      <c r="H29" s="37">
        <f t="shared" si="5"/>
        <v>4493.25</v>
      </c>
      <c r="I29" s="37">
        <f t="shared" si="6"/>
        <v>624.56175000000007</v>
      </c>
      <c r="J29" s="37">
        <f t="shared" si="7"/>
        <v>5117.8117499999998</v>
      </c>
      <c r="K29" s="6"/>
    </row>
    <row r="30" spans="1:11">
      <c r="A30" s="6" t="s">
        <v>103</v>
      </c>
      <c r="B30" s="6" t="s">
        <v>24</v>
      </c>
      <c r="C30" s="13">
        <v>50</v>
      </c>
      <c r="D30" s="40">
        <v>0.5</v>
      </c>
      <c r="E30" s="13">
        <f t="shared" si="4"/>
        <v>25</v>
      </c>
      <c r="F30" s="32" t="s">
        <v>123</v>
      </c>
      <c r="G30" s="36">
        <v>19.97</v>
      </c>
      <c r="H30" s="37">
        <f t="shared" si="5"/>
        <v>499.25</v>
      </c>
      <c r="I30" s="37">
        <f t="shared" si="6"/>
        <v>69.395750000000007</v>
      </c>
      <c r="J30" s="37">
        <f t="shared" si="7"/>
        <v>568.64575000000002</v>
      </c>
      <c r="K30" s="6"/>
    </row>
    <row r="31" spans="1:11">
      <c r="A31" s="6" t="s">
        <v>102</v>
      </c>
      <c r="B31" s="6" t="s">
        <v>31</v>
      </c>
      <c r="C31" s="13">
        <v>250</v>
      </c>
      <c r="D31" s="40">
        <v>0.9</v>
      </c>
      <c r="E31" s="13">
        <f t="shared" si="4"/>
        <v>225</v>
      </c>
      <c r="F31" s="32" t="s">
        <v>124</v>
      </c>
      <c r="G31" s="36">
        <v>26.69</v>
      </c>
      <c r="H31" s="37">
        <f t="shared" si="5"/>
        <v>6005.25</v>
      </c>
      <c r="I31" s="37">
        <f t="shared" si="6"/>
        <v>834.72975000000008</v>
      </c>
      <c r="J31" s="37">
        <f t="shared" si="7"/>
        <v>6839.9797500000004</v>
      </c>
      <c r="K31" s="6"/>
    </row>
    <row r="32" spans="1:11">
      <c r="A32" s="41" t="s">
        <v>104</v>
      </c>
      <c r="B32" s="41" t="s">
        <v>115</v>
      </c>
      <c r="C32" s="44">
        <v>10</v>
      </c>
      <c r="D32" s="46">
        <v>0.5</v>
      </c>
      <c r="E32" s="44">
        <f t="shared" si="4"/>
        <v>5</v>
      </c>
      <c r="F32" s="48" t="s">
        <v>123</v>
      </c>
      <c r="G32" s="49">
        <v>19.97</v>
      </c>
      <c r="H32" s="50">
        <f t="shared" ref="H32:H42" si="8">+E32*G32</f>
        <v>99.85</v>
      </c>
      <c r="I32" s="50">
        <f t="shared" ref="I32:I42" si="9">+H32*0.139</f>
        <v>13.879150000000001</v>
      </c>
      <c r="J32" s="50">
        <f t="shared" ref="J32:J42" si="10">+H32+I32</f>
        <v>113.72914999999999</v>
      </c>
      <c r="K32" s="41"/>
    </row>
    <row r="33" spans="1:11">
      <c r="A33" s="6" t="s">
        <v>119</v>
      </c>
      <c r="B33" s="6" t="s">
        <v>23</v>
      </c>
      <c r="C33" s="13">
        <v>1750</v>
      </c>
      <c r="D33" s="40">
        <v>0.7</v>
      </c>
      <c r="E33" s="13">
        <f>+C33*D33</f>
        <v>1225</v>
      </c>
      <c r="F33" s="32" t="s">
        <v>123</v>
      </c>
      <c r="G33" s="36">
        <v>19.97</v>
      </c>
      <c r="H33" s="37">
        <f>+E33*G33</f>
        <v>24463.25</v>
      </c>
      <c r="I33" s="37">
        <f>+H33*0.139</f>
        <v>3400.3917500000002</v>
      </c>
      <c r="J33" s="37">
        <f>+H33+I33</f>
        <v>27863.641749999999</v>
      </c>
      <c r="K33" s="6"/>
    </row>
    <row r="34" spans="1:11">
      <c r="A34" s="41" t="s">
        <v>105</v>
      </c>
      <c r="B34" s="41" t="s">
        <v>118</v>
      </c>
      <c r="C34" s="44">
        <v>2600</v>
      </c>
      <c r="D34" s="46">
        <v>0.2</v>
      </c>
      <c r="E34" s="44">
        <f t="shared" ref="E34:E42" si="11">+C34*D34</f>
        <v>520</v>
      </c>
      <c r="F34" s="48" t="s">
        <v>124</v>
      </c>
      <c r="G34" s="49">
        <v>26.69</v>
      </c>
      <c r="H34" s="50">
        <f t="shared" si="8"/>
        <v>13878.800000000001</v>
      </c>
      <c r="I34" s="50">
        <f t="shared" si="9"/>
        <v>1929.1532000000004</v>
      </c>
      <c r="J34" s="50">
        <f t="shared" si="10"/>
        <v>15807.953200000002</v>
      </c>
      <c r="K34" s="41"/>
    </row>
    <row r="35" spans="1:11">
      <c r="A35" s="41" t="s">
        <v>106</v>
      </c>
      <c r="B35" s="41" t="s">
        <v>117</v>
      </c>
      <c r="C35" s="44">
        <v>500</v>
      </c>
      <c r="D35" s="46">
        <v>0.2</v>
      </c>
      <c r="E35" s="44">
        <f t="shared" si="11"/>
        <v>100</v>
      </c>
      <c r="F35" s="48" t="s">
        <v>124</v>
      </c>
      <c r="G35" s="49">
        <v>26.69</v>
      </c>
      <c r="H35" s="50">
        <f t="shared" si="8"/>
        <v>2669</v>
      </c>
      <c r="I35" s="50">
        <f t="shared" si="9"/>
        <v>370.99100000000004</v>
      </c>
      <c r="J35" s="50">
        <f t="shared" si="10"/>
        <v>3039.991</v>
      </c>
      <c r="K35" s="41"/>
    </row>
    <row r="36" spans="1:11" s="42" customFormat="1">
      <c r="A36" s="41" t="s">
        <v>107</v>
      </c>
      <c r="B36" s="41" t="s">
        <v>25</v>
      </c>
      <c r="C36" s="44">
        <v>6000</v>
      </c>
      <c r="D36" s="46">
        <v>0.3</v>
      </c>
      <c r="E36" s="44">
        <f t="shared" si="11"/>
        <v>1800</v>
      </c>
      <c r="F36" s="48" t="s">
        <v>124</v>
      </c>
      <c r="G36" s="49">
        <v>26.69</v>
      </c>
      <c r="H36" s="50">
        <f t="shared" si="8"/>
        <v>48042</v>
      </c>
      <c r="I36" s="50">
        <f t="shared" si="9"/>
        <v>6677.8380000000006</v>
      </c>
      <c r="J36" s="50">
        <f t="shared" si="10"/>
        <v>54719.838000000003</v>
      </c>
      <c r="K36" s="41"/>
    </row>
    <row r="37" spans="1:11">
      <c r="A37" s="41" t="s">
        <v>108</v>
      </c>
      <c r="B37" s="41" t="s">
        <v>26</v>
      </c>
      <c r="C37" s="44">
        <v>520</v>
      </c>
      <c r="D37" s="46">
        <v>0.3</v>
      </c>
      <c r="E37" s="44">
        <f t="shared" si="11"/>
        <v>156</v>
      </c>
      <c r="F37" s="48" t="s">
        <v>124</v>
      </c>
      <c r="G37" s="49">
        <v>26.69</v>
      </c>
      <c r="H37" s="50">
        <f t="shared" si="8"/>
        <v>4163.6400000000003</v>
      </c>
      <c r="I37" s="50">
        <f t="shared" si="9"/>
        <v>578.74596000000008</v>
      </c>
      <c r="J37" s="50">
        <f t="shared" si="10"/>
        <v>4742.3859600000005</v>
      </c>
      <c r="K37" s="41"/>
    </row>
    <row r="38" spans="1:11" s="42" customFormat="1">
      <c r="A38" s="41" t="s">
        <v>109</v>
      </c>
      <c r="B38" s="41" t="s">
        <v>121</v>
      </c>
      <c r="C38" s="56">
        <v>1000</v>
      </c>
      <c r="D38" s="57">
        <v>0.28004000000000001</v>
      </c>
      <c r="E38" s="56">
        <f t="shared" si="11"/>
        <v>280.04000000000002</v>
      </c>
      <c r="F38" s="58" t="s">
        <v>124</v>
      </c>
      <c r="G38" s="49">
        <v>26.69</v>
      </c>
      <c r="H38" s="59">
        <f t="shared" si="8"/>
        <v>7474.267600000001</v>
      </c>
      <c r="I38" s="59">
        <f t="shared" si="9"/>
        <v>1038.9231964000003</v>
      </c>
      <c r="J38" s="59">
        <f t="shared" si="10"/>
        <v>8513.190796400002</v>
      </c>
      <c r="K38" s="41"/>
    </row>
    <row r="39" spans="1:11" s="42" customFormat="1">
      <c r="A39" s="41" t="s">
        <v>110</v>
      </c>
      <c r="B39" s="60" t="s">
        <v>73</v>
      </c>
      <c r="C39" s="44">
        <v>100</v>
      </c>
      <c r="D39" s="46">
        <v>0.28004000000000001</v>
      </c>
      <c r="E39" s="44">
        <f t="shared" si="11"/>
        <v>28.004000000000001</v>
      </c>
      <c r="F39" s="48" t="s">
        <v>124</v>
      </c>
      <c r="G39" s="49">
        <v>26.69</v>
      </c>
      <c r="H39" s="50">
        <f t="shared" si="8"/>
        <v>747.42676000000006</v>
      </c>
      <c r="I39" s="50">
        <f t="shared" si="9"/>
        <v>103.89231964000001</v>
      </c>
      <c r="J39" s="50">
        <f t="shared" si="10"/>
        <v>851.31907964000004</v>
      </c>
      <c r="K39" s="41"/>
    </row>
    <row r="40" spans="1:11" s="42" customFormat="1">
      <c r="A40" s="41" t="s">
        <v>111</v>
      </c>
      <c r="B40" s="41" t="s">
        <v>33</v>
      </c>
      <c r="C40" s="44">
        <v>15</v>
      </c>
      <c r="D40" s="46">
        <v>0.4</v>
      </c>
      <c r="E40" s="44">
        <f t="shared" si="11"/>
        <v>6</v>
      </c>
      <c r="F40" s="48" t="s">
        <v>123</v>
      </c>
      <c r="G40" s="49">
        <v>19.97</v>
      </c>
      <c r="H40" s="50">
        <f t="shared" si="8"/>
        <v>119.82</v>
      </c>
      <c r="I40" s="50">
        <f t="shared" si="9"/>
        <v>16.654980000000002</v>
      </c>
      <c r="J40" s="50">
        <f t="shared" si="10"/>
        <v>136.47497999999999</v>
      </c>
      <c r="K40" s="41"/>
    </row>
    <row r="41" spans="1:11" s="42" customFormat="1">
      <c r="A41" s="41" t="s">
        <v>112</v>
      </c>
      <c r="B41" s="41" t="s">
        <v>74</v>
      </c>
      <c r="C41" s="44">
        <v>10</v>
      </c>
      <c r="D41" s="46">
        <v>0.25</v>
      </c>
      <c r="E41" s="44">
        <f t="shared" si="11"/>
        <v>2.5</v>
      </c>
      <c r="F41" s="48" t="s">
        <v>124</v>
      </c>
      <c r="G41" s="49">
        <v>26.69</v>
      </c>
      <c r="H41" s="50">
        <f t="shared" si="8"/>
        <v>66.725000000000009</v>
      </c>
      <c r="I41" s="50">
        <f t="shared" si="9"/>
        <v>9.2747750000000018</v>
      </c>
      <c r="J41" s="50">
        <f t="shared" si="10"/>
        <v>75.999775000000014</v>
      </c>
      <c r="K41" s="41"/>
    </row>
    <row r="42" spans="1:11" s="42" customFormat="1">
      <c r="A42" s="41" t="s">
        <v>113</v>
      </c>
      <c r="B42" s="41" t="s">
        <v>75</v>
      </c>
      <c r="C42" s="44">
        <v>20</v>
      </c>
      <c r="D42" s="46">
        <v>1</v>
      </c>
      <c r="E42" s="44">
        <f t="shared" si="11"/>
        <v>20</v>
      </c>
      <c r="F42" s="48" t="s">
        <v>124</v>
      </c>
      <c r="G42" s="49">
        <v>26.69</v>
      </c>
      <c r="H42" s="50">
        <f t="shared" si="8"/>
        <v>533.80000000000007</v>
      </c>
      <c r="I42" s="50">
        <f t="shared" si="9"/>
        <v>74.198200000000014</v>
      </c>
      <c r="J42" s="50">
        <f t="shared" si="10"/>
        <v>607.99820000000011</v>
      </c>
      <c r="K42" s="41"/>
    </row>
    <row r="43" spans="1:11" s="42" customFormat="1">
      <c r="A43" s="39" t="s">
        <v>53</v>
      </c>
      <c r="B43" s="6"/>
      <c r="C43" s="13"/>
      <c r="D43" s="35"/>
      <c r="E43" s="13">
        <f>SUM(E6:E42)</f>
        <v>12843.294000000002</v>
      </c>
      <c r="F43" s="38"/>
      <c r="G43" s="36"/>
      <c r="H43" s="37">
        <f>SUM(H6:H42)</f>
        <v>282213.43686000002</v>
      </c>
      <c r="I43" s="37">
        <f>SUM(I6:I42)</f>
        <v>39227.667723540006</v>
      </c>
      <c r="J43" s="37">
        <f>SUM(J6:J42)</f>
        <v>321441.10458353994</v>
      </c>
      <c r="K43" s="6"/>
    </row>
    <row r="44" spans="1:11" s="42" customFormat="1">
      <c r="A44" s="1"/>
      <c r="B44" s="1"/>
      <c r="C44" s="1"/>
      <c r="D44" s="21"/>
      <c r="E44" s="22"/>
      <c r="F44" s="24"/>
      <c r="G44" s="25"/>
      <c r="H44" s="22"/>
      <c r="I44" s="27"/>
      <c r="J44" s="27"/>
      <c r="K44" s="1"/>
    </row>
    <row r="45" spans="1:11" s="42" customFormat="1">
      <c r="A45" s="1" t="s">
        <v>125</v>
      </c>
      <c r="B45" s="1"/>
      <c r="C45" s="1"/>
      <c r="D45" s="21"/>
      <c r="E45" s="22"/>
      <c r="F45" s="24"/>
      <c r="G45" s="25"/>
      <c r="H45" s="22"/>
      <c r="I45" s="27"/>
      <c r="J45" s="27"/>
      <c r="K45" s="1"/>
    </row>
    <row r="46" spans="1:11" s="42" customFormat="1">
      <c r="A46" s="1"/>
      <c r="B46" s="1"/>
      <c r="C46" s="1"/>
      <c r="D46" s="21"/>
      <c r="E46" s="22"/>
      <c r="F46" s="24"/>
      <c r="G46" s="25"/>
      <c r="H46" s="22"/>
      <c r="I46" s="27"/>
      <c r="J46" s="27"/>
      <c r="K46" s="1"/>
    </row>
    <row r="47" spans="1:11">
      <c r="A47" s="1"/>
      <c r="B47" s="1"/>
      <c r="C47" s="1"/>
      <c r="D47" s="21"/>
      <c r="E47" s="22"/>
      <c r="F47" s="24"/>
      <c r="G47" s="25"/>
      <c r="H47" s="22"/>
      <c r="I47" s="27"/>
      <c r="J47" s="27"/>
      <c r="K47" s="1"/>
    </row>
    <row r="48" spans="1:11">
      <c r="A48" s="1"/>
      <c r="B48" s="1"/>
      <c r="C48" s="1"/>
      <c r="D48" s="21"/>
      <c r="E48" s="22"/>
      <c r="F48" s="24"/>
      <c r="G48" s="25"/>
      <c r="H48" s="22"/>
      <c r="I48" s="27"/>
      <c r="J48" s="27"/>
      <c r="K48" s="1"/>
    </row>
    <row r="49" spans="1:11">
      <c r="A49" s="1"/>
      <c r="B49" s="1"/>
      <c r="C49" s="1"/>
      <c r="D49" s="21"/>
      <c r="E49" s="22"/>
      <c r="F49" s="24"/>
      <c r="G49" s="25"/>
      <c r="H49" s="22"/>
      <c r="I49" s="27"/>
      <c r="J49" s="27"/>
      <c r="K49" s="1"/>
    </row>
    <row r="50" spans="1:11">
      <c r="A50" s="1"/>
      <c r="B50" s="1"/>
      <c r="C50" s="1"/>
      <c r="D50" s="21"/>
      <c r="E50" s="22"/>
      <c r="F50" s="24"/>
      <c r="G50" s="25"/>
      <c r="H50" s="22"/>
      <c r="I50" s="27"/>
      <c r="J50" s="27"/>
      <c r="K50" s="1"/>
    </row>
    <row r="54" spans="1:11" s="1" customFormat="1">
      <c r="A54"/>
      <c r="B54"/>
      <c r="C54"/>
      <c r="D54" s="20"/>
      <c r="E54" s="15"/>
      <c r="F54" s="23"/>
      <c r="G54" s="11"/>
      <c r="H54" s="15"/>
      <c r="I54" s="26"/>
      <c r="J54" s="26"/>
      <c r="K54"/>
    </row>
  </sheetData>
  <mergeCells count="6">
    <mergeCell ref="A2:G2"/>
    <mergeCell ref="A1:H1"/>
    <mergeCell ref="A3:B3"/>
    <mergeCell ref="A5:B5"/>
    <mergeCell ref="F3:G3"/>
    <mergeCell ref="H2:I2"/>
  </mergeCells>
  <phoneticPr fontId="0" type="noConversion"/>
  <pageMargins left="0.25" right="0.25" top="0.25" bottom="0.5" header="0.25" footer="0.25"/>
  <pageSetup orientation="landscape" r:id="rId1"/>
  <headerFooter alignWithMargins="0">
    <oddHeader>&amp;R&amp;8Page &amp;P of &amp;N</oddHeader>
    <oddFooter>&amp;L&amp;8APHIS Form 79&amp;C&amp;8Worksheet for Calculating Costs to the Federal Government for Information Collection&amp;R&amp;8USDA GIPSA P&amp;&amp;SP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3:A7"/>
  <sheetViews>
    <sheetView workbookViewId="0">
      <selection activeCell="F28" sqref="F28"/>
    </sheetView>
  </sheetViews>
  <sheetFormatPr defaultRowHeight="12.75"/>
  <cols>
    <col min="3" max="3" width="12.7109375" bestFit="1" customWidth="1"/>
  </cols>
  <sheetData>
    <row r="3" spans="1:1">
      <c r="A3" s="15"/>
    </row>
    <row r="4" spans="1:1">
      <c r="A4" s="15"/>
    </row>
    <row r="5" spans="1:1">
      <c r="A5" s="15"/>
    </row>
    <row r="6" spans="1:1">
      <c r="A6" s="15"/>
    </row>
    <row r="7" spans="1:1">
      <c r="A7" s="61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APHIS Form 71</vt:lpstr>
      <vt:lpstr>APHIS Form 79</vt:lpstr>
      <vt:lpstr>Respondents and Record Keepers</vt:lpstr>
      <vt:lpstr>'APHIS Form 71'!Print_Area</vt:lpstr>
      <vt:lpstr>'APHIS Form 71'!Print_Titles</vt:lpstr>
      <vt:lpstr>'APHIS Form 79'!Print_Titles</vt:lpstr>
    </vt:vector>
  </TitlesOfParts>
  <Company>USDA GIPSA PSP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htbutler</cp:lastModifiedBy>
  <cp:lastPrinted>2010-06-17T14:33:08Z</cp:lastPrinted>
  <dcterms:created xsi:type="dcterms:W3CDTF">2001-05-15T11:23:39Z</dcterms:created>
  <dcterms:modified xsi:type="dcterms:W3CDTF">2010-06-17T14:41:40Z</dcterms:modified>
</cp:coreProperties>
</file>