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548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<sst xmlns="http://schemas.openxmlformats.org/spreadsheetml/2006/main" count="338" uniqueCount="179">
  <si>
    <t>TABLE 1</t>
  </si>
  <si>
    <t>ANNUAL REPORTING BURDEN</t>
  </si>
  <si>
    <t>10 CFR PART 52</t>
  </si>
  <si>
    <t>Section</t>
  </si>
  <si>
    <t>Number of Respondents Annually</t>
  </si>
  <si>
    <t>Responses per Respondent Annually</t>
  </si>
  <si>
    <t>Total Responses Annually</t>
  </si>
  <si>
    <t>Burden per Response</t>
  </si>
  <si>
    <t>Total Annual Burden Hours</t>
  </si>
  <si>
    <t>Estimate Annual Cost @ $257/hr</t>
  </si>
  <si>
    <r>
      <t xml:space="preserve">52.7 </t>
    </r>
    <r>
      <rPr>
        <sz val="11"/>
        <rFont val="Arial"/>
        <family val="2"/>
      </rPr>
      <t>(Respondent is same as in Subpart C below.  Only one exemption is expected to be requested annually)</t>
    </r>
  </si>
  <si>
    <t>Subtotal: General Provisions</t>
  </si>
  <si>
    <t>NRC expects 3 ESP applications over the next 3 years (3/3 = 1 response/year).</t>
  </si>
  <si>
    <r>
      <t>52.15(b)</t>
    </r>
    <r>
      <rPr>
        <sz val="11"/>
        <rFont val="Arial"/>
        <family val="2"/>
      </rPr>
      <t xml:space="preserve"> – Burden covered under 10 CFR 50.30(a), (b), and (f), approved by OMB under Clearance No. 3150-0011.</t>
    </r>
  </si>
  <si>
    <r>
      <t xml:space="preserve">52.16 </t>
    </r>
    <r>
      <rPr>
        <sz val="11"/>
        <rFont val="Arial"/>
        <family val="2"/>
      </rPr>
      <t xml:space="preserve">– Burden covered under 10 CFR 50.33(a) – (d) and 50.33(j), approved by OMB under Clearance No. 3150-0011 </t>
    </r>
  </si>
  <si>
    <t>52.17(a)(1)</t>
  </si>
  <si>
    <r>
      <t xml:space="preserve">52.17(a)(2) </t>
    </r>
    <r>
      <rPr>
        <sz val="11"/>
        <rFont val="Arial"/>
        <family val="2"/>
      </rPr>
      <t>– Burden covered under 10 CFR 51.50, approved by OMB under Clearance No. 3150-0021</t>
    </r>
  </si>
  <si>
    <t>52.17(b)(1)</t>
  </si>
  <si>
    <t>52.17(b)(2)(ii) and 52.17(b)(3)</t>
  </si>
  <si>
    <t>52.17(b)(4)</t>
  </si>
  <si>
    <t>52.29(a)</t>
  </si>
  <si>
    <r>
      <t xml:space="preserve">52.39(b) </t>
    </r>
    <r>
      <rPr>
        <sz val="11"/>
        <rFont val="Arial"/>
        <family val="2"/>
      </rPr>
      <t>– Burden covered under 10 CFR 52.79(b)</t>
    </r>
  </si>
  <si>
    <t>52.39(d)</t>
  </si>
  <si>
    <r>
      <t>52.39(e)</t>
    </r>
    <r>
      <rPr>
        <sz val="11"/>
        <rFont val="Arial"/>
        <family val="2"/>
      </rPr>
      <t xml:space="preserve"> – Burden covered under 10 CFR 50.90, approved by OMB Clearance No. 3150-0011</t>
    </r>
  </si>
  <si>
    <t>Subtotal: Subpart A</t>
  </si>
  <si>
    <t>NRC expects 4 DC applications over the next 3 years (4/3 = 1.333 responses/year).</t>
  </si>
  <si>
    <r>
      <t>52.45</t>
    </r>
    <r>
      <rPr>
        <sz val="11"/>
        <rFont val="Arial"/>
        <family val="2"/>
      </rPr>
      <t xml:space="preserve"> – Burden covered under 10 CFR 52.46 and 52.47</t>
    </r>
  </si>
  <si>
    <r>
      <t xml:space="preserve">52.46 </t>
    </r>
    <r>
      <rPr>
        <sz val="11"/>
        <rFont val="Arial"/>
        <family val="2"/>
      </rPr>
      <t>– Burden covered under 10 CFR 50.33 (a) – (c) and 50.33 (j), approved by OMB under Clearance No. 3150-0011</t>
    </r>
  </si>
  <si>
    <t xml:space="preserve"> </t>
  </si>
  <si>
    <t>52.47 (a), except (a)(6) &amp; (a)(27)</t>
  </si>
  <si>
    <r>
      <t>52.47(a)(6)</t>
    </r>
    <r>
      <rPr>
        <sz val="11"/>
        <rFont val="Arial"/>
        <family val="2"/>
      </rPr>
      <t xml:space="preserve"> – Burden covered under 10 CFR 20.1406, approved by OMB under Clearance No. 3150-0014</t>
    </r>
  </si>
  <si>
    <t>52.47(a)(27)</t>
  </si>
  <si>
    <t>52.47(b)(1)</t>
  </si>
  <si>
    <r>
      <t xml:space="preserve">52.47(b)(2) </t>
    </r>
    <r>
      <rPr>
        <sz val="11"/>
        <rFont val="Arial"/>
        <family val="2"/>
      </rPr>
      <t>– Burden covered under 10 CFR 51.55, approved by OMB under Clearance No. 3150-0021</t>
    </r>
  </si>
  <si>
    <r>
      <t xml:space="preserve">52.47(c)(1) </t>
    </r>
    <r>
      <rPr>
        <sz val="11"/>
        <rFont val="Arial"/>
        <family val="2"/>
      </rPr>
      <t>– Burden covered under 10 CFR 52.47(a) and 52.47(b)</t>
    </r>
  </si>
  <si>
    <r>
      <t xml:space="preserve">52.47(c)(2) </t>
    </r>
    <r>
      <rPr>
        <sz val="11"/>
        <rFont val="Arial"/>
        <family val="2"/>
      </rPr>
      <t>– Burden covered under 10 CFR 52.47(a) and 52.47(b)</t>
    </r>
  </si>
  <si>
    <t>52.47(c)(3)</t>
  </si>
  <si>
    <r>
      <t xml:space="preserve">52.51 </t>
    </r>
    <r>
      <rPr>
        <sz val="11"/>
        <rFont val="Arial"/>
        <family val="2"/>
      </rPr>
      <t>– Burden covered under 10 CFR 52.47(a)</t>
    </r>
  </si>
  <si>
    <t>52.57(a)</t>
  </si>
  <si>
    <r>
      <t>52.63(b)(1)</t>
    </r>
    <r>
      <rPr>
        <sz val="11"/>
        <rFont val="Arial"/>
        <family val="2"/>
      </rPr>
      <t xml:space="preserve"> – Burden covered under 10 CFR 52.7</t>
    </r>
  </si>
  <si>
    <t>Subtotal: Subpart B</t>
  </si>
  <si>
    <r>
      <t xml:space="preserve">52.75 </t>
    </r>
    <r>
      <rPr>
        <sz val="11"/>
        <rFont val="Arial"/>
        <family val="2"/>
      </rPr>
      <t>– Burden covered under 10 CFR 50.30, approved by OMB under Clearance No. 3150-0011</t>
    </r>
  </si>
  <si>
    <r>
      <t xml:space="preserve">52.77 </t>
    </r>
    <r>
      <rPr>
        <sz val="11"/>
        <rFont val="Arial"/>
        <family val="2"/>
      </rPr>
      <t>– Burden covered under 10 CFR 50.33, approved by OMB under Clearance No. 3150-0011</t>
    </r>
  </si>
  <si>
    <r>
      <t xml:space="preserve">52.79(a), except (a)(45) &amp; (a)(46) </t>
    </r>
    <r>
      <rPr>
        <sz val="11"/>
        <rFont val="Arial"/>
        <family val="2"/>
      </rPr>
      <t>– COL that doesn’t reference any other Part 52 product</t>
    </r>
  </si>
  <si>
    <r>
      <t xml:space="preserve">52.79(a)(45) </t>
    </r>
    <r>
      <rPr>
        <sz val="11"/>
        <rFont val="Arial"/>
        <family val="2"/>
      </rPr>
      <t>– Burden covered under 10 CFR 20.1406, approved by OMB under Clearance No. 3150-0014</t>
    </r>
  </si>
  <si>
    <t>52.79(a)(46)</t>
  </si>
  <si>
    <r>
      <t xml:space="preserve">52.79(b) </t>
    </r>
    <r>
      <rPr>
        <sz val="11"/>
        <rFont val="Arial"/>
        <family val="2"/>
      </rPr>
      <t>– COL that references an ESP</t>
    </r>
  </si>
  <si>
    <r>
      <t xml:space="preserve">52.79(c) </t>
    </r>
    <r>
      <rPr>
        <sz val="11"/>
        <rFont val="Arial"/>
        <family val="2"/>
      </rPr>
      <t>– COL that references a design approval</t>
    </r>
  </si>
  <si>
    <r>
      <t xml:space="preserve">52.79(e) </t>
    </r>
    <r>
      <rPr>
        <sz val="11"/>
        <rFont val="Arial"/>
        <family val="2"/>
      </rPr>
      <t>– COL that references a manufactured reactor</t>
    </r>
  </si>
  <si>
    <t>10,000 hours for applications that do not reference a certified design</t>
  </si>
  <si>
    <r>
      <t xml:space="preserve">52.80(b) </t>
    </r>
    <r>
      <rPr>
        <sz val="11"/>
        <rFont val="Arial"/>
        <family val="2"/>
      </rPr>
      <t>– Burden covered under 10 CFR 51.50, approved by OMB under Clearance No. 3150-0021</t>
    </r>
  </si>
  <si>
    <r>
      <t xml:space="preserve">52.93(a) </t>
    </r>
    <r>
      <rPr>
        <sz val="11"/>
        <rFont val="Arial"/>
        <family val="2"/>
      </rPr>
      <t>– Burden covered under 10 CFR 52.7</t>
    </r>
  </si>
  <si>
    <r>
      <t xml:space="preserve">52.93(b) </t>
    </r>
    <r>
      <rPr>
        <sz val="11"/>
        <rFont val="Arial"/>
        <family val="2"/>
      </rPr>
      <t>– Burden covered under 10 CFR 52.39</t>
    </r>
  </si>
  <si>
    <r>
      <t xml:space="preserve">52.93(c) </t>
    </r>
    <r>
      <rPr>
        <sz val="11"/>
        <rFont val="Arial"/>
        <family val="2"/>
      </rPr>
      <t>– Burden covered under 10 CFR 52.171</t>
    </r>
  </si>
  <si>
    <t>52.99(c)(1)</t>
  </si>
  <si>
    <t>52.99(c)(2)</t>
  </si>
  <si>
    <r>
      <t xml:space="preserve">52.99(d)(1) &amp; 52.99(d)(2) </t>
    </r>
    <r>
      <rPr>
        <sz val="11"/>
        <rFont val="Arial"/>
        <family val="2"/>
      </rPr>
      <t xml:space="preserve">– Burden covered under 10 CFR 52.39 (variances) and 52.7 (exemptions) </t>
    </r>
  </si>
  <si>
    <t>52.103(a)</t>
  </si>
  <si>
    <t>52.110(a)</t>
  </si>
  <si>
    <t>52.110(d)</t>
  </si>
  <si>
    <t>52.110(g)</t>
  </si>
  <si>
    <t>52.110(h)(3)</t>
  </si>
  <si>
    <t>52.110(h)(4)</t>
  </si>
  <si>
    <t>Subtotal: Subpart C</t>
  </si>
  <si>
    <t>NRC expects 0 design approval applications over the next 3 years.</t>
  </si>
  <si>
    <r>
      <t xml:space="preserve">52.135 </t>
    </r>
    <r>
      <rPr>
        <sz val="11"/>
        <rFont val="Arial"/>
        <family val="2"/>
      </rPr>
      <t>– Burden covered under 10 CFR 50.30, approved by OMB under Clearance No. 3150-0011</t>
    </r>
  </si>
  <si>
    <r>
      <t xml:space="preserve">52.136 </t>
    </r>
    <r>
      <rPr>
        <sz val="11"/>
        <rFont val="Arial"/>
        <family val="2"/>
      </rPr>
      <t>– Burden covered under 10 CFR 50.33(a) – (d) and 50.33 (j), approved by OMB under Clearance No. 3150-0011</t>
    </r>
  </si>
  <si>
    <t>52.137(a), except (a)(6) &amp; (a)(25)</t>
  </si>
  <si>
    <r>
      <t xml:space="preserve">52.137(a)(6) </t>
    </r>
    <r>
      <rPr>
        <sz val="11"/>
        <rFont val="Arial"/>
        <family val="2"/>
      </rPr>
      <t>– Burden covered under 10 CFR 20.1406, approved by OMB under Clearance No. 3150-0014</t>
    </r>
  </si>
  <si>
    <t>52.137(a)(25)</t>
  </si>
  <si>
    <t>Subtotal: Subpart E</t>
  </si>
  <si>
    <t>NRC expects 0 manufacturing license applications over the next 3 years.</t>
  </si>
  <si>
    <r>
      <t xml:space="preserve">52.155 </t>
    </r>
    <r>
      <rPr>
        <sz val="11"/>
        <rFont val="Arial"/>
        <family val="2"/>
      </rPr>
      <t>– Burden covered under 10 CFR 50.30, approved by OMB under Clearance No. 3150-0011</t>
    </r>
  </si>
  <si>
    <r>
      <t xml:space="preserve">52.156 </t>
    </r>
    <r>
      <rPr>
        <sz val="11"/>
        <rFont val="Arial"/>
        <family val="2"/>
      </rPr>
      <t>– Burden covered under 10 CFR 50.33(a) – (d) and 50.33(j), approved by OMB under Clearance No. 3150-0011</t>
    </r>
  </si>
  <si>
    <t>52.157, except 52.157(f)(9) &amp; (f)(31)</t>
  </si>
  <si>
    <r>
      <t xml:space="preserve">52.157(f)(9) </t>
    </r>
    <r>
      <rPr>
        <sz val="11"/>
        <rFont val="Arial"/>
        <family val="2"/>
      </rPr>
      <t>– Burden covered under 10 CFR 20.1406, approved by OMB under Clearance No. 3150-0014</t>
    </r>
  </si>
  <si>
    <t>52.157(f)(31)</t>
  </si>
  <si>
    <t>52.158(a)</t>
  </si>
  <si>
    <r>
      <t>52.158(b)</t>
    </r>
    <r>
      <rPr>
        <sz val="11"/>
        <rFont val="Arial"/>
        <family val="2"/>
      </rPr>
      <t xml:space="preserve"> – Burden covered under 10 CFR 51.54, approved by OMB under Clearance No. 3150-0021</t>
    </r>
  </si>
  <si>
    <r>
      <t xml:space="preserve">52.171(b) </t>
    </r>
    <r>
      <rPr>
        <sz val="11"/>
        <rFont val="Arial"/>
        <family val="2"/>
      </rPr>
      <t>– Burden covered under 10 CFR 50.90 &amp; 50.91, approved by OMB under Clearance No 3150-0011</t>
    </r>
  </si>
  <si>
    <t>Subtotal: Subpart F</t>
  </si>
  <si>
    <t>NRC expects 0 applicants to reference the ABWR Design Certification Rule over the next 3 years.</t>
  </si>
  <si>
    <r>
      <t xml:space="preserve">IX.A.2 </t>
    </r>
    <r>
      <rPr>
        <sz val="11"/>
        <rFont val="Arial"/>
        <family val="2"/>
      </rPr>
      <t>– Burden covered under 10 CFR 52.99</t>
    </r>
  </si>
  <si>
    <t>X.B.1</t>
  </si>
  <si>
    <t>X.B.2</t>
  </si>
  <si>
    <r>
      <t xml:space="preserve">X.B.3.c </t>
    </r>
    <r>
      <rPr>
        <sz val="11"/>
        <rFont val="Arial"/>
        <family val="2"/>
      </rPr>
      <t>– Burden covered under X.B.1 and X.B.2</t>
    </r>
  </si>
  <si>
    <t>NRC expects 0 applicants to reference the System 80+ Design Certification Rule over the next 3 years.</t>
  </si>
  <si>
    <t>NRC expects 0 applicants to reference the AP600 Design Certification Rule over the next 3 years.</t>
  </si>
  <si>
    <t>NRC expects 0 applicants to reference the AP1000 Design Certification Rule over the next 3 years.</t>
  </si>
  <si>
    <t>NRC expects 0 combined license applicants to use Appendix N over the next 3 years.</t>
  </si>
  <si>
    <t>Paragraph 2</t>
  </si>
  <si>
    <t>Paragraph 3</t>
  </si>
  <si>
    <r>
      <t xml:space="preserve">Paragraph 4 </t>
    </r>
    <r>
      <rPr>
        <sz val="11"/>
        <rFont val="Arial"/>
        <family val="2"/>
      </rPr>
      <t>– Burden covered under 10 CFR 52.80(c)</t>
    </r>
  </si>
  <si>
    <t>Subtotal: Appendix N</t>
  </si>
  <si>
    <t>Total Part 52 Reporting Burden</t>
  </si>
  <si>
    <t>TABLE 2</t>
  </si>
  <si>
    <t>ANNUAL RECORDKEEPING BURDEN</t>
  </si>
  <si>
    <t>(17/3=5.666)</t>
  </si>
  <si>
    <t>52.63(b)(2)</t>
  </si>
  <si>
    <t>52.63(c) &amp; 52.73(b)</t>
  </si>
  <si>
    <t>NRC expects 1 applicant to maintain records for the ABWR Design Certification Rule over the next 3 years.</t>
  </si>
  <si>
    <t>X.A.1</t>
  </si>
  <si>
    <r>
      <t xml:space="preserve">X.A.2 </t>
    </r>
    <r>
      <rPr>
        <sz val="11"/>
        <rFont val="Arial"/>
        <family val="2"/>
      </rPr>
      <t>– Burden covered under 10 CFR 50.71(e)</t>
    </r>
  </si>
  <si>
    <r>
      <t xml:space="preserve">X.A.3 </t>
    </r>
    <r>
      <rPr>
        <sz val="11"/>
        <rFont val="Arial"/>
        <family val="2"/>
      </rPr>
      <t>– Burden covered under 10 CFR 50.59(d)</t>
    </r>
  </si>
  <si>
    <t>NRC expects 1 applicant to maintain records for the System 80+ Design Certification Rule over the next 3 years.</t>
  </si>
  <si>
    <t>NRC expects 1 applicant to maintain records for the AP600 Design Certification Rule over the next 3 years.</t>
  </si>
  <si>
    <t>NRC expects 1 applicant to maintain records for the AP1000 Design Certification Rule over the next 3 years.</t>
  </si>
  <si>
    <r>
      <t>X.A.2</t>
    </r>
    <r>
      <rPr>
        <sz val="11"/>
        <rFont val="Arial"/>
        <family val="2"/>
      </rPr>
      <t xml:space="preserve"> – Burden covered under 10 CFR 50.71(e)</t>
    </r>
  </si>
  <si>
    <t>Total Part 52 Recordkeeping Burden</t>
  </si>
  <si>
    <t>10 CFR Part 52 Burden</t>
  </si>
  <si>
    <t>Total Burden Hours:</t>
  </si>
  <si>
    <t>GENERAL PROVISIONS</t>
  </si>
  <si>
    <t>SUBPART E: STANDARD DESIGN APPROVALS</t>
  </si>
  <si>
    <t>SUBPART F: MANUFACTURING LICENSES</t>
  </si>
  <si>
    <t>APPENDIX A: ABWR DESIGN CERTIFICATION RULE</t>
  </si>
  <si>
    <t>APPENDIX B: SYSTEM 80+ DESIGN CERTIFICATION RULE</t>
  </si>
  <si>
    <t xml:space="preserve">APPENDIX C: AP600 DESIGN CERTIFICATION RULE </t>
  </si>
  <si>
    <t>APPENDIX D: AP1000 DESIGN CERTIFICATION RULE</t>
  </si>
  <si>
    <t xml:space="preserve">APPENDIX N: STANDARDIZATION OF NUCLEAR POWER PLANT DESIGNS: </t>
  </si>
  <si>
    <t>COMBINED LICENSES TO CONSTRUCT AND OPERATE NUCLEAR POWER REACTORS OF IDENTICAL DESIGN AT MULTIPLE SITES</t>
  </si>
  <si>
    <t xml:space="preserve">APPENDIX A: ABWR DESIGN CERTIFICATION RULE </t>
  </si>
  <si>
    <t xml:space="preserve">APPENDIX B: SYSTEM 80+ DESIGN CERTIFICATION RULE </t>
  </si>
  <si>
    <t xml:space="preserve">APPENDIX D: AP1000 DESIGN CERTIFICATION RULE </t>
  </si>
  <si>
    <t xml:space="preserve">NRC expects 4 COL applications over the next 3 years (4/3 = 1.333 responses/year), </t>
  </si>
  <si>
    <t xml:space="preserve"> 4 referencing DC applications (1.333 responses/year) and 0 referencing ESP applications (0 responses per year)</t>
  </si>
  <si>
    <t>Number of Record keepers</t>
  </si>
  <si>
    <t>Burden Hrs. per Record keeper</t>
  </si>
  <si>
    <t>SUBPART A: EARLY SITE PERMITS (ESPs)</t>
  </si>
  <si>
    <t>52.17(b)(2)(i) and 52.17(b)(3) without ITAAC</t>
  </si>
  <si>
    <t>52.17(b)(2)(i) and 52.17(b)(3) with ITAAC</t>
  </si>
  <si>
    <t>SUBPART B: STANDARD DESIGN CERTIFICATIONS (DCs)</t>
  </si>
  <si>
    <t>SUBPART C: COMBINED LICENSES (COLs)</t>
  </si>
  <si>
    <r>
      <t xml:space="preserve">52.79(d) </t>
    </r>
    <r>
      <rPr>
        <sz val="11"/>
        <rFont val="Arial"/>
        <family val="2"/>
      </rPr>
      <t>– COL that references a DC</t>
    </r>
  </si>
  <si>
    <r>
      <t xml:space="preserve">52.79(b) &amp; (d) </t>
    </r>
    <r>
      <rPr>
        <sz val="11"/>
        <rFont val="Arial"/>
        <family val="2"/>
      </rPr>
      <t xml:space="preserve">– COL that references both an ESP and a DC </t>
    </r>
  </si>
  <si>
    <r>
      <t xml:space="preserve">52.80(a) </t>
    </r>
    <r>
      <rPr>
        <sz val="11"/>
        <rFont val="Arial"/>
        <family val="2"/>
      </rPr>
      <t xml:space="preserve">– 40,000 hours for applications which do not reference a DC </t>
    </r>
  </si>
  <si>
    <t>TABLE 3</t>
  </si>
  <si>
    <t>ANNUAL REPORTING BURDEN UNDER 10 CFR 52.99(a)</t>
  </si>
  <si>
    <t>Licensee</t>
  </si>
  <si>
    <t>Model</t>
  </si>
  <si>
    <t>Year A</t>
  </si>
  <si>
    <t>Year A+1</t>
  </si>
  <si>
    <t>Year A+2</t>
  </si>
  <si>
    <t>Note:  Continue 12 per year until notification of all ITAAC met</t>
  </si>
  <si>
    <t>Year Z-1</t>
  </si>
  <si>
    <t>Year Z</t>
  </si>
  <si>
    <t>Year Z+1</t>
  </si>
  <si>
    <t>Note:  N = license not yet issued, A = license issued, Z = initial fuel load</t>
  </si>
  <si>
    <t>N</t>
  </si>
  <si>
    <t>Note: Assumes that each unit will submit a separate report</t>
  </si>
  <si>
    <t>Number of submittals per year per unit</t>
  </si>
  <si>
    <t>Total Submittals</t>
  </si>
  <si>
    <t>South Texas (2 units)</t>
  </si>
  <si>
    <t>Vogtle (2 units)</t>
  </si>
  <si>
    <t>Bellefonte (2 units)</t>
  </si>
  <si>
    <t>Lee (2 units)</t>
  </si>
  <si>
    <t>Harris (2 units)</t>
  </si>
  <si>
    <t>Summer (2 units)</t>
  </si>
  <si>
    <t>Levy County (2 units)</t>
  </si>
  <si>
    <t>Turkey Point (2 units)</t>
  </si>
  <si>
    <t>Calvert Cliffs (1 unit)</t>
  </si>
  <si>
    <t>Callaway (1 unit)</t>
  </si>
  <si>
    <t>Bell Bend (1 unit)</t>
  </si>
  <si>
    <t>Nine Mile Pt (1 unit)</t>
  </si>
  <si>
    <t>North Anna (1 unit)</t>
  </si>
  <si>
    <t>Grand Gulf (1 unit)</t>
  </si>
  <si>
    <t>River Bend (1 unit)</t>
  </si>
  <si>
    <t>Fermi (1 unit)</t>
  </si>
  <si>
    <t>Comanche Peak (2 units)</t>
  </si>
  <si>
    <r>
      <t xml:space="preserve">52.99(a) - </t>
    </r>
    <r>
      <rPr>
        <sz val="11"/>
        <rFont val="Arial"/>
        <family val="2"/>
      </rPr>
      <t>See Table 3</t>
    </r>
  </si>
  <si>
    <r>
      <t>52.17(c)</t>
    </r>
    <r>
      <rPr>
        <sz val="11"/>
        <rFont val="Arial"/>
        <family val="2"/>
      </rPr>
      <t xml:space="preserve"> – Burden covered under 10 CFR 50.10(d)(3), approved by OMB under Clearance No. 3150-0011</t>
    </r>
  </si>
  <si>
    <r>
      <t>52.80(c)</t>
    </r>
    <r>
      <rPr>
        <sz val="11"/>
        <rFont val="Arial"/>
        <family val="2"/>
      </rPr>
      <t xml:space="preserve"> – Burden covered under 10 CFR 50.10(d)(3), approved by OMB under Clearance No. 3150-0011</t>
    </r>
  </si>
  <si>
    <t>(4/3=1.333)</t>
  </si>
  <si>
    <t>Total Number of Respondents:</t>
  </si>
  <si>
    <t>Total Number of Responses:</t>
  </si>
  <si>
    <t>Total Number of Recordkeepers:</t>
  </si>
  <si>
    <t>Total Cost:</t>
  </si>
  <si>
    <t>Total Reporting Burden Hours:</t>
  </si>
  <si>
    <t>Total Recordkeeping Burden Hours:</t>
  </si>
  <si>
    <r>
      <t xml:space="preserve">10 </t>
    </r>
    <r>
      <rPr>
        <b/>
        <i/>
        <sz val="11"/>
        <rFont val="Arial"/>
        <family val="2"/>
      </rPr>
      <t>CFR</t>
    </r>
    <r>
      <rPr>
        <b/>
        <sz val="11"/>
        <rFont val="Arial"/>
        <family val="2"/>
      </rPr>
      <t xml:space="preserve"> PART 52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</si>
</sst>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6" fontId="1" fillId="0" borderId="13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6" fontId="2" fillId="0" borderId="13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6" fontId="2" fillId="0" borderId="11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6" fontId="1" fillId="0" borderId="11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2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6" fontId="2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6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6" fontId="2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top" wrapText="1"/>
    </xf>
    <xf numFmtId="6" fontId="1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6" fontId="1" fillId="0" borderId="20" xfId="0" applyNumberFormat="1" applyFont="1" applyBorder="1" applyAlignment="1">
      <alignment horizontal="right" vertical="top" wrapText="1"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6" fontId="2" fillId="0" borderId="14" xfId="0" applyNumberFormat="1" applyFont="1" applyBorder="1" applyAlignment="1">
      <alignment horizontal="right" vertical="top" wrapText="1"/>
    </xf>
    <xf numFmtId="6" fontId="2" fillId="0" borderId="12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84" zoomScaleNormal="84" workbookViewId="0" topLeftCell="A229">
      <selection activeCell="A11" sqref="A11"/>
    </sheetView>
  </sheetViews>
  <sheetFormatPr defaultColWidth="9.140625" defaultRowHeight="12.75"/>
  <cols>
    <col min="1" max="1" width="97.00390625" style="34" customWidth="1"/>
    <col min="2" max="2" width="15.8515625" style="34" customWidth="1"/>
    <col min="3" max="3" width="14.7109375" style="34" customWidth="1"/>
    <col min="4" max="4" width="12.7109375" style="34" customWidth="1"/>
    <col min="5" max="5" width="12.8515625" style="34" customWidth="1"/>
    <col min="6" max="6" width="11.00390625" style="34" customWidth="1"/>
    <col min="7" max="7" width="13.57421875" style="34" customWidth="1"/>
    <col min="8" max="16384" width="9.140625" style="34" customWidth="1"/>
  </cols>
  <sheetData>
    <row r="1" spans="1:7" ht="15">
      <c r="A1" s="65" t="s">
        <v>0</v>
      </c>
      <c r="B1" s="66"/>
      <c r="C1" s="66"/>
      <c r="D1" s="66"/>
      <c r="E1" s="66"/>
      <c r="F1" s="66"/>
      <c r="G1" s="66"/>
    </row>
    <row r="2" spans="1:7" ht="15">
      <c r="A2" s="65" t="s">
        <v>1</v>
      </c>
      <c r="B2" s="66"/>
      <c r="C2" s="66"/>
      <c r="D2" s="66"/>
      <c r="E2" s="66"/>
      <c r="F2" s="66"/>
      <c r="G2" s="66"/>
    </row>
    <row r="3" spans="1:7" ht="15">
      <c r="A3" s="65" t="s">
        <v>178</v>
      </c>
      <c r="B3" s="75"/>
      <c r="C3" s="75"/>
      <c r="D3" s="75"/>
      <c r="E3" s="75"/>
      <c r="F3" s="75"/>
      <c r="G3" s="75"/>
    </row>
    <row r="4" spans="1:7" ht="15">
      <c r="A4" s="36"/>
      <c r="B4" s="52"/>
      <c r="C4" s="52"/>
      <c r="D4" s="52"/>
      <c r="E4" s="52"/>
      <c r="F4" s="52"/>
      <c r="G4" s="52"/>
    </row>
    <row r="5" spans="1:7" s="57" customFormat="1" ht="20.25" customHeight="1">
      <c r="A5" s="67" t="s">
        <v>111</v>
      </c>
      <c r="B5" s="69"/>
      <c r="C5" s="69"/>
      <c r="D5" s="69"/>
      <c r="E5" s="69"/>
      <c r="F5" s="69"/>
      <c r="G5" s="69"/>
    </row>
    <row r="6" spans="1:7" s="57" customFormat="1" ht="10.5" customHeight="1" thickBot="1">
      <c r="A6" s="47"/>
      <c r="B6" s="49"/>
      <c r="C6" s="49"/>
      <c r="D6" s="49"/>
      <c r="E6" s="49"/>
      <c r="F6" s="49"/>
      <c r="G6" s="49"/>
    </row>
    <row r="7" spans="1:7" ht="60.75" thickBot="1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</row>
    <row r="8" spans="1:7" ht="14.25">
      <c r="A8" s="78" t="s">
        <v>10</v>
      </c>
      <c r="B8" s="73">
        <v>1</v>
      </c>
      <c r="C8" s="73">
        <v>1</v>
      </c>
      <c r="D8" s="73">
        <f>B8*C8</f>
        <v>1</v>
      </c>
      <c r="E8" s="73">
        <v>360</v>
      </c>
      <c r="F8" s="73">
        <f>D8*E8</f>
        <v>360</v>
      </c>
      <c r="G8" s="76">
        <f>F8*257</f>
        <v>92520</v>
      </c>
    </row>
    <row r="9" spans="1:7" ht="19.5" customHeight="1" thickBot="1">
      <c r="A9" s="79"/>
      <c r="B9" s="74"/>
      <c r="C9" s="74"/>
      <c r="D9" s="74"/>
      <c r="E9" s="74"/>
      <c r="F9" s="74"/>
      <c r="G9" s="77"/>
    </row>
    <row r="10" spans="1:7" ht="15.75" thickBot="1">
      <c r="A10" s="3" t="s">
        <v>11</v>
      </c>
      <c r="B10" s="4">
        <f>B8</f>
        <v>1</v>
      </c>
      <c r="C10" s="4"/>
      <c r="D10" s="4">
        <f>D8</f>
        <v>1</v>
      </c>
      <c r="E10" s="4"/>
      <c r="F10" s="4">
        <f>F8</f>
        <v>360</v>
      </c>
      <c r="G10" s="5">
        <f>G8</f>
        <v>92520</v>
      </c>
    </row>
    <row r="11" spans="1:7" ht="15">
      <c r="A11" s="38"/>
      <c r="B11" s="39"/>
      <c r="C11" s="39"/>
      <c r="D11" s="39"/>
      <c r="E11" s="39"/>
      <c r="F11" s="39"/>
      <c r="G11" s="40"/>
    </row>
    <row r="12" spans="1:7" ht="15">
      <c r="A12" s="67" t="s">
        <v>127</v>
      </c>
      <c r="B12" s="68"/>
      <c r="C12" s="68"/>
      <c r="D12" s="68"/>
      <c r="E12" s="68"/>
      <c r="F12" s="68"/>
      <c r="G12" s="68"/>
    </row>
    <row r="13" spans="1:7" s="57" customFormat="1" ht="14.25">
      <c r="A13" s="69" t="s">
        <v>12</v>
      </c>
      <c r="B13" s="68"/>
      <c r="C13" s="68"/>
      <c r="D13" s="68"/>
      <c r="E13" s="68"/>
      <c r="F13" s="68"/>
      <c r="G13" s="68"/>
    </row>
    <row r="14" spans="1:7" ht="15" thickBot="1">
      <c r="A14" s="48"/>
      <c r="B14" s="59"/>
      <c r="C14" s="59"/>
      <c r="D14" s="59"/>
      <c r="E14" s="59"/>
      <c r="F14" s="59"/>
      <c r="G14" s="59"/>
    </row>
    <row r="15" spans="1:7" ht="30" thickBot="1">
      <c r="A15" s="7" t="s">
        <v>13</v>
      </c>
      <c r="B15" s="8"/>
      <c r="C15" s="8"/>
      <c r="D15" s="8"/>
      <c r="E15" s="8"/>
      <c r="F15" s="8"/>
      <c r="G15" s="8"/>
    </row>
    <row r="16" spans="1:7" ht="30" thickBot="1">
      <c r="A16" s="3" t="s">
        <v>14</v>
      </c>
      <c r="B16" s="9"/>
      <c r="C16" s="9"/>
      <c r="D16" s="9"/>
      <c r="E16" s="9"/>
      <c r="F16" s="9"/>
      <c r="G16" s="9"/>
    </row>
    <row r="17" spans="1:7" ht="15.75" thickBot="1">
      <c r="A17" s="3" t="s">
        <v>15</v>
      </c>
      <c r="B17" s="9">
        <v>1</v>
      </c>
      <c r="C17" s="9">
        <v>1</v>
      </c>
      <c r="D17" s="9">
        <f>B17*C17</f>
        <v>1</v>
      </c>
      <c r="E17" s="10">
        <v>6000</v>
      </c>
      <c r="F17" s="10">
        <f>D17*E17</f>
        <v>6000</v>
      </c>
      <c r="G17" s="11">
        <f>F17*257</f>
        <v>1542000</v>
      </c>
    </row>
    <row r="18" spans="1:7" ht="30" thickBot="1">
      <c r="A18" s="3" t="s">
        <v>16</v>
      </c>
      <c r="B18" s="9"/>
      <c r="C18" s="9"/>
      <c r="D18" s="9"/>
      <c r="E18" s="9"/>
      <c r="F18" s="9"/>
      <c r="G18" s="9"/>
    </row>
    <row r="19" spans="1:7" ht="15.75" thickBot="1">
      <c r="A19" s="3" t="s">
        <v>17</v>
      </c>
      <c r="B19" s="9">
        <v>1</v>
      </c>
      <c r="C19" s="9">
        <v>1</v>
      </c>
      <c r="D19" s="9">
        <f>B19*C19</f>
        <v>1</v>
      </c>
      <c r="E19" s="9">
        <v>20</v>
      </c>
      <c r="F19" s="9">
        <f>D19*E19</f>
        <v>20</v>
      </c>
      <c r="G19" s="11">
        <f>F19*257</f>
        <v>5140</v>
      </c>
    </row>
    <row r="20" spans="1:7" ht="15.75" thickBot="1">
      <c r="A20" s="7" t="s">
        <v>128</v>
      </c>
      <c r="B20" s="8">
        <v>0</v>
      </c>
      <c r="C20" s="8">
        <v>0</v>
      </c>
      <c r="D20" s="9">
        <f aca="true" t="shared" si="0" ref="D20:D26">B20*C20</f>
        <v>0</v>
      </c>
      <c r="E20" s="12">
        <v>1000</v>
      </c>
      <c r="F20" s="9">
        <f aca="true" t="shared" si="1" ref="F20:F26">D20*E20</f>
        <v>0</v>
      </c>
      <c r="G20" s="11">
        <f aca="true" t="shared" si="2" ref="G20:G26">F20*257</f>
        <v>0</v>
      </c>
    </row>
    <row r="21" spans="1:7" ht="15.75" thickBot="1">
      <c r="A21" s="3" t="s">
        <v>129</v>
      </c>
      <c r="B21" s="9">
        <v>0</v>
      </c>
      <c r="C21" s="9">
        <v>0</v>
      </c>
      <c r="D21" s="9">
        <f t="shared" si="0"/>
        <v>0</v>
      </c>
      <c r="E21" s="10">
        <v>2667</v>
      </c>
      <c r="F21" s="9">
        <f t="shared" si="1"/>
        <v>0</v>
      </c>
      <c r="G21" s="11">
        <f t="shared" si="2"/>
        <v>0</v>
      </c>
    </row>
    <row r="22" spans="1:7" ht="15.75" thickBot="1">
      <c r="A22" s="7" t="s">
        <v>18</v>
      </c>
      <c r="B22" s="8">
        <v>1</v>
      </c>
      <c r="C22" s="8">
        <v>1</v>
      </c>
      <c r="D22" s="9">
        <f t="shared" si="0"/>
        <v>1</v>
      </c>
      <c r="E22" s="12">
        <v>2000</v>
      </c>
      <c r="F22" s="9">
        <f t="shared" si="1"/>
        <v>2000</v>
      </c>
      <c r="G22" s="11">
        <f t="shared" si="2"/>
        <v>514000</v>
      </c>
    </row>
    <row r="23" spans="1:7" ht="15.75" thickBot="1">
      <c r="A23" s="3" t="s">
        <v>19</v>
      </c>
      <c r="B23" s="9">
        <v>1</v>
      </c>
      <c r="C23" s="9">
        <v>1</v>
      </c>
      <c r="D23" s="9">
        <f t="shared" si="0"/>
        <v>1</v>
      </c>
      <c r="E23" s="9">
        <v>40</v>
      </c>
      <c r="F23" s="9">
        <f t="shared" si="1"/>
        <v>40</v>
      </c>
      <c r="G23" s="11">
        <f t="shared" si="2"/>
        <v>10280</v>
      </c>
    </row>
    <row r="24" spans="1:7" ht="30" thickBot="1">
      <c r="A24" s="3" t="s">
        <v>169</v>
      </c>
      <c r="B24" s="9"/>
      <c r="C24" s="9"/>
      <c r="D24" s="9"/>
      <c r="E24" s="10"/>
      <c r="F24" s="9"/>
      <c r="G24" s="11"/>
    </row>
    <row r="25" spans="1:7" ht="15.75" thickBot="1">
      <c r="A25" s="3" t="s">
        <v>20</v>
      </c>
      <c r="B25" s="9">
        <v>0</v>
      </c>
      <c r="C25" s="9">
        <v>0</v>
      </c>
      <c r="D25" s="9">
        <f t="shared" si="0"/>
        <v>0</v>
      </c>
      <c r="E25" s="10">
        <v>6000</v>
      </c>
      <c r="F25" s="9">
        <f t="shared" si="1"/>
        <v>0</v>
      </c>
      <c r="G25" s="11">
        <f t="shared" si="2"/>
        <v>0</v>
      </c>
    </row>
    <row r="26" spans="1:7" ht="15.75" thickBot="1">
      <c r="A26" s="35">
        <v>52.35</v>
      </c>
      <c r="B26" s="9">
        <v>0</v>
      </c>
      <c r="C26" s="9">
        <v>0</v>
      </c>
      <c r="D26" s="9">
        <f t="shared" si="0"/>
        <v>0</v>
      </c>
      <c r="E26" s="9">
        <v>40</v>
      </c>
      <c r="F26" s="9">
        <f t="shared" si="1"/>
        <v>0</v>
      </c>
      <c r="G26" s="11">
        <f t="shared" si="2"/>
        <v>0</v>
      </c>
    </row>
    <row r="27" spans="1:7" ht="21" customHeight="1" thickBot="1">
      <c r="A27" s="3" t="s">
        <v>21</v>
      </c>
      <c r="B27" s="9"/>
      <c r="C27" s="9"/>
      <c r="D27" s="9"/>
      <c r="E27" s="9"/>
      <c r="F27" s="9"/>
      <c r="G27" s="9"/>
    </row>
    <row r="28" spans="1:7" ht="15.75" thickBot="1">
      <c r="A28" s="3" t="s">
        <v>22</v>
      </c>
      <c r="B28" s="9">
        <v>1</v>
      </c>
      <c r="C28" s="9">
        <v>1</v>
      </c>
      <c r="D28" s="9">
        <f>B28*C28</f>
        <v>1</v>
      </c>
      <c r="E28" s="9">
        <v>120</v>
      </c>
      <c r="F28" s="9">
        <f>D28*E28</f>
        <v>120</v>
      </c>
      <c r="G28" s="11">
        <f>F28*257</f>
        <v>30840</v>
      </c>
    </row>
    <row r="29" spans="1:7" ht="35.25" customHeight="1" thickBot="1">
      <c r="A29" s="3" t="s">
        <v>23</v>
      </c>
      <c r="B29" s="9"/>
      <c r="C29" s="9"/>
      <c r="D29" s="9"/>
      <c r="E29" s="9"/>
      <c r="F29" s="9"/>
      <c r="G29" s="9"/>
    </row>
    <row r="30" spans="1:7" ht="15.75" thickBot="1">
      <c r="A30" s="3" t="s">
        <v>24</v>
      </c>
      <c r="B30" s="4">
        <v>1</v>
      </c>
      <c r="C30" s="4"/>
      <c r="D30" s="4">
        <f>SUM(D15:D29)</f>
        <v>5</v>
      </c>
      <c r="E30" s="4"/>
      <c r="F30" s="14">
        <f>SUM(F15:F29)</f>
        <v>8180</v>
      </c>
      <c r="G30" s="5">
        <f>SUM(G15:G29)</f>
        <v>2102260</v>
      </c>
    </row>
    <row r="31" spans="1:7" ht="15">
      <c r="A31" s="67" t="s">
        <v>130</v>
      </c>
      <c r="B31" s="68"/>
      <c r="C31" s="68"/>
      <c r="D31" s="68"/>
      <c r="E31" s="68"/>
      <c r="F31" s="68"/>
      <c r="G31" s="68"/>
    </row>
    <row r="32" spans="1:7" s="57" customFormat="1" ht="14.25">
      <c r="A32" s="69" t="s">
        <v>25</v>
      </c>
      <c r="B32" s="68"/>
      <c r="C32" s="68"/>
      <c r="D32" s="68"/>
      <c r="E32" s="68"/>
      <c r="F32" s="68"/>
      <c r="G32" s="68"/>
    </row>
    <row r="33" spans="1:7" ht="15" thickBot="1">
      <c r="A33" s="48"/>
      <c r="B33" s="59"/>
      <c r="C33" s="59"/>
      <c r="D33" s="59"/>
      <c r="E33" s="59"/>
      <c r="F33" s="59"/>
      <c r="G33" s="59"/>
    </row>
    <row r="34" spans="1:7" ht="60.75" thickBot="1">
      <c r="A34" s="1" t="s">
        <v>3</v>
      </c>
      <c r="B34" s="1" t="s">
        <v>4</v>
      </c>
      <c r="C34" s="1" t="s">
        <v>5</v>
      </c>
      <c r="D34" s="1" t="s">
        <v>6</v>
      </c>
      <c r="E34" s="1" t="s">
        <v>7</v>
      </c>
      <c r="F34" s="1" t="s">
        <v>8</v>
      </c>
      <c r="G34" s="2" t="s">
        <v>9</v>
      </c>
    </row>
    <row r="35" spans="1:7" ht="18.75" customHeight="1" thickBot="1">
      <c r="A35" s="7" t="s">
        <v>26</v>
      </c>
      <c r="B35" s="8"/>
      <c r="C35" s="8"/>
      <c r="D35" s="8"/>
      <c r="E35" s="8"/>
      <c r="F35" s="8"/>
      <c r="G35" s="8"/>
    </row>
    <row r="36" spans="1:7" ht="37.5" customHeight="1" thickBot="1">
      <c r="A36" s="3" t="s">
        <v>27</v>
      </c>
      <c r="B36" s="9" t="s">
        <v>28</v>
      </c>
      <c r="C36" s="9"/>
      <c r="D36" s="9"/>
      <c r="E36" s="9"/>
      <c r="F36" s="9"/>
      <c r="G36" s="9"/>
    </row>
    <row r="37" spans="1:7" ht="18.75" customHeight="1" thickBot="1">
      <c r="A37" s="3" t="s">
        <v>29</v>
      </c>
      <c r="B37" s="9">
        <v>1.333</v>
      </c>
      <c r="C37" s="9">
        <v>1</v>
      </c>
      <c r="D37" s="9">
        <f>B37*C37</f>
        <v>1.333</v>
      </c>
      <c r="E37" s="10">
        <v>35300</v>
      </c>
      <c r="F37" s="10">
        <f>D37*E37</f>
        <v>47054.9</v>
      </c>
      <c r="G37" s="11">
        <f>F37*257</f>
        <v>12093109.3</v>
      </c>
    </row>
    <row r="38" spans="1:7" ht="30" thickBot="1">
      <c r="A38" s="3" t="s">
        <v>30</v>
      </c>
      <c r="B38" s="9"/>
      <c r="C38" s="9"/>
      <c r="D38" s="9"/>
      <c r="E38" s="9"/>
      <c r="F38" s="9"/>
      <c r="G38" s="9"/>
    </row>
    <row r="39" spans="1:7" ht="18" customHeight="1" thickBot="1">
      <c r="A39" s="3" t="s">
        <v>31</v>
      </c>
      <c r="B39" s="9">
        <v>1.333</v>
      </c>
      <c r="C39" s="9">
        <v>1</v>
      </c>
      <c r="D39" s="9">
        <f>B39*C39</f>
        <v>1.333</v>
      </c>
      <c r="E39" s="10">
        <v>45400</v>
      </c>
      <c r="F39" s="10">
        <f>D39*E39</f>
        <v>60518.2</v>
      </c>
      <c r="G39" s="11">
        <f>F39*257</f>
        <v>15553177.399999999</v>
      </c>
    </row>
    <row r="40" spans="1:7" ht="18" customHeight="1" thickBot="1">
      <c r="A40" s="3" t="s">
        <v>32</v>
      </c>
      <c r="B40" s="9">
        <v>1.333</v>
      </c>
      <c r="C40" s="9">
        <v>1</v>
      </c>
      <c r="D40" s="9">
        <f>B40*C40</f>
        <v>1.333</v>
      </c>
      <c r="E40" s="10">
        <v>25300</v>
      </c>
      <c r="F40" s="10">
        <f>D40*E40</f>
        <v>33724.9</v>
      </c>
      <c r="G40" s="11">
        <f>F40*257</f>
        <v>8667299.3</v>
      </c>
    </row>
    <row r="41" spans="1:7" ht="30" thickBot="1">
      <c r="A41" s="7" t="s">
        <v>33</v>
      </c>
      <c r="B41" s="8"/>
      <c r="C41" s="8"/>
      <c r="D41" s="8"/>
      <c r="E41" s="8"/>
      <c r="F41" s="8"/>
      <c r="G41" s="8"/>
    </row>
    <row r="42" spans="1:7" ht="15.75" thickBot="1">
      <c r="A42" s="3" t="s">
        <v>34</v>
      </c>
      <c r="B42" s="9"/>
      <c r="C42" s="9"/>
      <c r="D42" s="9"/>
      <c r="E42" s="9"/>
      <c r="F42" s="9"/>
      <c r="G42" s="9"/>
    </row>
    <row r="43" spans="1:7" ht="15">
      <c r="A43" s="15" t="s">
        <v>35</v>
      </c>
      <c r="B43" s="16"/>
      <c r="C43" s="16"/>
      <c r="D43" s="16"/>
      <c r="E43" s="16"/>
      <c r="F43" s="16"/>
      <c r="G43" s="16"/>
    </row>
    <row r="44" spans="1:7" ht="19.5" customHeight="1" thickBot="1">
      <c r="A44" s="3" t="s">
        <v>36</v>
      </c>
      <c r="B44" s="9">
        <v>0</v>
      </c>
      <c r="C44" s="9">
        <v>0</v>
      </c>
      <c r="D44" s="9">
        <f>B44*C44</f>
        <v>0</v>
      </c>
      <c r="E44" s="9">
        <v>150</v>
      </c>
      <c r="F44" s="10">
        <f>D44*E44</f>
        <v>0</v>
      </c>
      <c r="G44" s="11">
        <f>F44*257</f>
        <v>0</v>
      </c>
    </row>
    <row r="45" spans="1:7" ht="15.75" thickBot="1">
      <c r="A45" s="3" t="s">
        <v>37</v>
      </c>
      <c r="B45" s="9"/>
      <c r="C45" s="9"/>
      <c r="D45" s="9"/>
      <c r="E45" s="9"/>
      <c r="F45" s="9"/>
      <c r="G45" s="9"/>
    </row>
    <row r="46" spans="1:7" ht="18.75" customHeight="1" thickBot="1">
      <c r="A46" s="3" t="s">
        <v>38</v>
      </c>
      <c r="B46" s="9">
        <v>0</v>
      </c>
      <c r="C46" s="9">
        <v>0</v>
      </c>
      <c r="D46" s="9">
        <f>B46*C46</f>
        <v>0</v>
      </c>
      <c r="E46" s="10">
        <v>10000</v>
      </c>
      <c r="F46" s="10">
        <f>D46*E46</f>
        <v>0</v>
      </c>
      <c r="G46" s="11">
        <f>F46*257</f>
        <v>0</v>
      </c>
    </row>
    <row r="47" spans="1:7" ht="19.5" customHeight="1" thickBot="1">
      <c r="A47" s="3" t="s">
        <v>39</v>
      </c>
      <c r="B47" s="9"/>
      <c r="C47" s="9"/>
      <c r="D47" s="9"/>
      <c r="E47" s="9"/>
      <c r="F47" s="9"/>
      <c r="G47" s="9"/>
    </row>
    <row r="48" spans="1:7" ht="19.5" customHeight="1" thickBot="1">
      <c r="A48" s="3" t="s">
        <v>40</v>
      </c>
      <c r="B48" s="4">
        <v>1.333</v>
      </c>
      <c r="C48" s="4"/>
      <c r="D48" s="4">
        <f>SUM(D35:D47)</f>
        <v>3.9989999999999997</v>
      </c>
      <c r="E48" s="4"/>
      <c r="F48" s="14">
        <f>SUM(F35:F47)</f>
        <v>141298</v>
      </c>
      <c r="G48" s="5">
        <f>SUM(G35:G47)</f>
        <v>36313586</v>
      </c>
    </row>
    <row r="49" spans="1:7" ht="19.5" customHeight="1">
      <c r="A49" s="38"/>
      <c r="B49" s="39"/>
      <c r="C49" s="39"/>
      <c r="D49" s="39"/>
      <c r="E49" s="39"/>
      <c r="F49" s="41"/>
      <c r="G49" s="40"/>
    </row>
    <row r="50" spans="1:7" ht="15">
      <c r="A50" s="67" t="s">
        <v>131</v>
      </c>
      <c r="B50" s="68"/>
      <c r="C50" s="68"/>
      <c r="D50" s="68"/>
      <c r="E50" s="68"/>
      <c r="F50" s="68"/>
      <c r="G50" s="68"/>
    </row>
    <row r="51" spans="1:7" ht="14.25">
      <c r="A51" s="69" t="s">
        <v>123</v>
      </c>
      <c r="B51" s="66"/>
      <c r="C51" s="66"/>
      <c r="D51" s="66"/>
      <c r="E51" s="66"/>
      <c r="F51" s="66"/>
      <c r="G51" s="66"/>
    </row>
    <row r="52" spans="1:7" ht="14.25">
      <c r="A52" s="69" t="s">
        <v>124</v>
      </c>
      <c r="B52" s="68"/>
      <c r="C52" s="68"/>
      <c r="D52" s="68"/>
      <c r="E52" s="68"/>
      <c r="F52" s="68"/>
      <c r="G52" s="68"/>
    </row>
    <row r="53" spans="1:7" ht="15" thickBot="1">
      <c r="A53" s="49"/>
      <c r="B53" s="58"/>
      <c r="C53" s="58"/>
      <c r="D53" s="58"/>
      <c r="E53" s="58"/>
      <c r="F53" s="58"/>
      <c r="G53" s="58"/>
    </row>
    <row r="54" spans="1:7" ht="60.75" thickBot="1">
      <c r="A54" s="1" t="s">
        <v>3</v>
      </c>
      <c r="B54" s="1" t="s">
        <v>4</v>
      </c>
      <c r="C54" s="1" t="s">
        <v>5</v>
      </c>
      <c r="D54" s="1" t="s">
        <v>6</v>
      </c>
      <c r="E54" s="1" t="s">
        <v>7</v>
      </c>
      <c r="F54" s="1" t="s">
        <v>8</v>
      </c>
      <c r="G54" s="1" t="s">
        <v>9</v>
      </c>
    </row>
    <row r="55" spans="1:7" ht="15.75" thickBot="1">
      <c r="A55" s="7" t="s">
        <v>41</v>
      </c>
      <c r="B55" s="8"/>
      <c r="C55" s="8"/>
      <c r="D55" s="8"/>
      <c r="E55" s="8"/>
      <c r="F55" s="8"/>
      <c r="G55" s="8"/>
    </row>
    <row r="56" spans="1:7" ht="15.75" thickBot="1">
      <c r="A56" s="3" t="s">
        <v>42</v>
      </c>
      <c r="B56" s="9"/>
      <c r="C56" s="9"/>
      <c r="D56" s="9"/>
      <c r="E56" s="9"/>
      <c r="F56" s="9"/>
      <c r="G56" s="9"/>
    </row>
    <row r="57" spans="1:7" ht="15.75" thickBot="1">
      <c r="A57" s="3" t="s">
        <v>43</v>
      </c>
      <c r="B57" s="9">
        <v>0</v>
      </c>
      <c r="C57" s="9">
        <v>0</v>
      </c>
      <c r="D57" s="9">
        <f>B57*C57</f>
        <v>0</v>
      </c>
      <c r="E57" s="10">
        <v>58420</v>
      </c>
      <c r="F57" s="10">
        <f>D57*E57</f>
        <v>0</v>
      </c>
      <c r="G57" s="11">
        <f>F57*257</f>
        <v>0</v>
      </c>
    </row>
    <row r="58" spans="1:7" ht="30" thickBot="1">
      <c r="A58" s="7" t="s">
        <v>44</v>
      </c>
      <c r="B58" s="8"/>
      <c r="C58" s="8"/>
      <c r="D58" s="8"/>
      <c r="E58" s="8"/>
      <c r="F58" s="8"/>
      <c r="G58" s="8"/>
    </row>
    <row r="59" spans="1:7" ht="15.75" thickBot="1">
      <c r="A59" s="3" t="s">
        <v>45</v>
      </c>
      <c r="B59" s="9">
        <v>0</v>
      </c>
      <c r="C59" s="9">
        <v>0</v>
      </c>
      <c r="D59" s="9">
        <f aca="true" t="shared" si="3" ref="D59:D64">B59*C59</f>
        <v>0</v>
      </c>
      <c r="E59" s="10">
        <v>54000</v>
      </c>
      <c r="F59" s="10">
        <f aca="true" t="shared" si="4" ref="F59:F66">D59*E59</f>
        <v>0</v>
      </c>
      <c r="G59" s="11">
        <f aca="true" t="shared" si="5" ref="G59:G66">F59*257</f>
        <v>0</v>
      </c>
    </row>
    <row r="60" spans="1:7" ht="15.75" thickBot="1">
      <c r="A60" s="3" t="s">
        <v>46</v>
      </c>
      <c r="B60" s="9">
        <v>0</v>
      </c>
      <c r="C60" s="9">
        <v>0</v>
      </c>
      <c r="D60" s="9">
        <f t="shared" si="3"/>
        <v>0</v>
      </c>
      <c r="E60" s="10">
        <v>102368</v>
      </c>
      <c r="F60" s="10">
        <f t="shared" si="4"/>
        <v>0</v>
      </c>
      <c r="G60" s="11">
        <f t="shared" si="5"/>
        <v>0</v>
      </c>
    </row>
    <row r="61" spans="1:7" ht="15.75" thickBot="1">
      <c r="A61" s="3" t="s">
        <v>47</v>
      </c>
      <c r="B61" s="9">
        <v>0</v>
      </c>
      <c r="C61" s="9">
        <v>0</v>
      </c>
      <c r="D61" s="9">
        <f t="shared" si="3"/>
        <v>0</v>
      </c>
      <c r="E61" s="10">
        <v>46460</v>
      </c>
      <c r="F61" s="10">
        <f t="shared" si="4"/>
        <v>0</v>
      </c>
      <c r="G61" s="11">
        <f t="shared" si="5"/>
        <v>0</v>
      </c>
    </row>
    <row r="62" spans="1:7" ht="20.25" customHeight="1" thickBot="1">
      <c r="A62" s="3" t="s">
        <v>132</v>
      </c>
      <c r="B62" s="9">
        <v>1.333</v>
      </c>
      <c r="C62" s="9">
        <v>1</v>
      </c>
      <c r="D62" s="9">
        <f t="shared" si="3"/>
        <v>1.333</v>
      </c>
      <c r="E62" s="10">
        <v>31460</v>
      </c>
      <c r="F62" s="10">
        <f t="shared" si="4"/>
        <v>41936.18</v>
      </c>
      <c r="G62" s="11">
        <f t="shared" si="5"/>
        <v>10777598.26</v>
      </c>
    </row>
    <row r="63" spans="1:7" ht="15.75" thickBot="1">
      <c r="A63" s="3" t="s">
        <v>48</v>
      </c>
      <c r="B63" s="9">
        <v>0</v>
      </c>
      <c r="C63" s="9">
        <v>0</v>
      </c>
      <c r="D63" s="9">
        <f t="shared" si="3"/>
        <v>0</v>
      </c>
      <c r="E63" s="10">
        <v>36460</v>
      </c>
      <c r="F63" s="10">
        <f t="shared" si="4"/>
        <v>0</v>
      </c>
      <c r="G63" s="11">
        <f t="shared" si="5"/>
        <v>0</v>
      </c>
    </row>
    <row r="64" spans="1:7" ht="15.75" thickBot="1">
      <c r="A64" s="3" t="s">
        <v>133</v>
      </c>
      <c r="B64" s="9">
        <v>0</v>
      </c>
      <c r="C64" s="9">
        <v>1</v>
      </c>
      <c r="D64" s="9">
        <f t="shared" si="3"/>
        <v>0</v>
      </c>
      <c r="E64" s="10">
        <v>26560</v>
      </c>
      <c r="F64" s="10">
        <f t="shared" si="4"/>
        <v>0</v>
      </c>
      <c r="G64" s="11">
        <f t="shared" si="5"/>
        <v>0</v>
      </c>
    </row>
    <row r="65" spans="1:7" ht="15.75" thickBot="1">
      <c r="A65" s="15" t="s">
        <v>134</v>
      </c>
      <c r="B65" s="6">
        <v>0</v>
      </c>
      <c r="C65" s="6">
        <v>0</v>
      </c>
      <c r="D65" s="6">
        <v>0</v>
      </c>
      <c r="E65" s="29">
        <v>40000</v>
      </c>
      <c r="F65" s="10">
        <f t="shared" si="4"/>
        <v>0</v>
      </c>
      <c r="G65" s="11">
        <f t="shared" si="5"/>
        <v>0</v>
      </c>
    </row>
    <row r="66" spans="1:7" ht="15" thickBot="1">
      <c r="A66" s="17" t="s">
        <v>49</v>
      </c>
      <c r="B66" s="9">
        <v>0</v>
      </c>
      <c r="C66" s="9">
        <v>0</v>
      </c>
      <c r="D66" s="9">
        <f>B66*C66</f>
        <v>0</v>
      </c>
      <c r="E66" s="10">
        <v>10000</v>
      </c>
      <c r="F66" s="10">
        <f t="shared" si="4"/>
        <v>0</v>
      </c>
      <c r="G66" s="11">
        <f t="shared" si="5"/>
        <v>0</v>
      </c>
    </row>
    <row r="67" spans="1:7" ht="15.75" thickBot="1">
      <c r="A67" s="3" t="s">
        <v>50</v>
      </c>
      <c r="B67" s="9"/>
      <c r="C67" s="9"/>
      <c r="D67" s="9"/>
      <c r="E67" s="9"/>
      <c r="F67" s="9"/>
      <c r="G67" s="9"/>
    </row>
    <row r="68" spans="1:7" ht="30" thickBot="1">
      <c r="A68" s="3" t="s">
        <v>170</v>
      </c>
      <c r="B68" s="9"/>
      <c r="C68" s="9"/>
      <c r="D68" s="9"/>
      <c r="E68" s="10"/>
      <c r="F68" s="10"/>
      <c r="G68" s="11"/>
    </row>
    <row r="69" spans="1:7" ht="15.75" thickBot="1">
      <c r="A69" s="3" t="s">
        <v>51</v>
      </c>
      <c r="B69" s="9"/>
      <c r="C69" s="9"/>
      <c r="D69" s="9"/>
      <c r="E69" s="9"/>
      <c r="F69" s="9"/>
      <c r="G69" s="9"/>
    </row>
    <row r="70" spans="1:7" ht="15.75" thickBot="1">
      <c r="A70" s="7" t="s">
        <v>52</v>
      </c>
      <c r="B70" s="8"/>
      <c r="C70" s="8"/>
      <c r="D70" s="8"/>
      <c r="E70" s="8"/>
      <c r="F70" s="8"/>
      <c r="G70" s="8"/>
    </row>
    <row r="71" spans="1:7" ht="15.75" thickBot="1">
      <c r="A71" s="3" t="s">
        <v>53</v>
      </c>
      <c r="B71" s="9"/>
      <c r="C71" s="9"/>
      <c r="D71" s="9"/>
      <c r="E71" s="9"/>
      <c r="F71" s="9"/>
      <c r="G71" s="9"/>
    </row>
    <row r="72" spans="1:7" ht="15.75" thickBot="1">
      <c r="A72" s="3" t="s">
        <v>168</v>
      </c>
      <c r="B72" s="9">
        <v>0</v>
      </c>
      <c r="C72" s="9">
        <v>0</v>
      </c>
      <c r="D72" s="9">
        <f>B72*C72</f>
        <v>0</v>
      </c>
      <c r="E72" s="9">
        <v>20</v>
      </c>
      <c r="F72" s="10">
        <f>D72*E72</f>
        <v>0</v>
      </c>
      <c r="G72" s="11">
        <f>F72*257</f>
        <v>0</v>
      </c>
    </row>
    <row r="73" spans="1:7" ht="15.75" thickBot="1">
      <c r="A73" s="3" t="s">
        <v>54</v>
      </c>
      <c r="B73" s="9">
        <v>0</v>
      </c>
      <c r="C73" s="9">
        <v>0</v>
      </c>
      <c r="D73" s="9">
        <f>B73*C73</f>
        <v>0</v>
      </c>
      <c r="E73" s="9">
        <v>40</v>
      </c>
      <c r="F73" s="10">
        <f>D73*E73</f>
        <v>0</v>
      </c>
      <c r="G73" s="11">
        <f>F73*257</f>
        <v>0</v>
      </c>
    </row>
    <row r="74" spans="1:7" ht="15.75" thickBot="1">
      <c r="A74" s="3" t="s">
        <v>55</v>
      </c>
      <c r="B74" s="9">
        <v>0</v>
      </c>
      <c r="C74" s="9">
        <v>0</v>
      </c>
      <c r="D74" s="9">
        <f>B74*C74</f>
        <v>0</v>
      </c>
      <c r="E74" s="10">
        <v>2000</v>
      </c>
      <c r="F74" s="10">
        <f>D74*E74</f>
        <v>0</v>
      </c>
      <c r="G74" s="11">
        <f>F74*257</f>
        <v>0</v>
      </c>
    </row>
    <row r="75" spans="1:7" ht="15.75" thickBot="1">
      <c r="A75" s="3" t="s">
        <v>56</v>
      </c>
      <c r="B75" s="9"/>
      <c r="C75" s="9"/>
      <c r="D75" s="9"/>
      <c r="E75" s="9"/>
      <c r="F75" s="9"/>
      <c r="G75" s="9"/>
    </row>
    <row r="76" spans="1:7" ht="15.75" thickBot="1">
      <c r="A76" s="3" t="s">
        <v>57</v>
      </c>
      <c r="B76" s="9">
        <v>0</v>
      </c>
      <c r="C76" s="9">
        <v>0</v>
      </c>
      <c r="D76" s="9">
        <f aca="true" t="shared" si="6" ref="D76:D81">B76*C76</f>
        <v>0</v>
      </c>
      <c r="E76" s="9">
        <v>10</v>
      </c>
      <c r="F76" s="10">
        <f aca="true" t="shared" si="7" ref="F76:F81">D76*E76</f>
        <v>0</v>
      </c>
      <c r="G76" s="11">
        <f aca="true" t="shared" si="8" ref="G76:G81">F76*257</f>
        <v>0</v>
      </c>
    </row>
    <row r="77" spans="1:7" ht="15.75" thickBot="1">
      <c r="A77" s="3" t="s">
        <v>58</v>
      </c>
      <c r="B77" s="9">
        <v>0</v>
      </c>
      <c r="C77" s="9">
        <v>0</v>
      </c>
      <c r="D77" s="9">
        <f t="shared" si="6"/>
        <v>0</v>
      </c>
      <c r="E77" s="9">
        <v>20</v>
      </c>
      <c r="F77" s="10">
        <f t="shared" si="7"/>
        <v>0</v>
      </c>
      <c r="G77" s="11">
        <f t="shared" si="8"/>
        <v>0</v>
      </c>
    </row>
    <row r="78" spans="1:7" ht="15.75" thickBot="1">
      <c r="A78" s="3" t="s">
        <v>59</v>
      </c>
      <c r="B78" s="9">
        <v>0</v>
      </c>
      <c r="C78" s="9">
        <v>0</v>
      </c>
      <c r="D78" s="9">
        <f t="shared" si="6"/>
        <v>0</v>
      </c>
      <c r="E78" s="10">
        <v>3000</v>
      </c>
      <c r="F78" s="10">
        <f t="shared" si="7"/>
        <v>0</v>
      </c>
      <c r="G78" s="11">
        <f t="shared" si="8"/>
        <v>0</v>
      </c>
    </row>
    <row r="79" spans="1:7" ht="15.75" thickBot="1">
      <c r="A79" s="3" t="s">
        <v>60</v>
      </c>
      <c r="B79" s="9">
        <v>0</v>
      </c>
      <c r="C79" s="9">
        <v>0</v>
      </c>
      <c r="D79" s="9">
        <f t="shared" si="6"/>
        <v>0</v>
      </c>
      <c r="E79" s="9">
        <v>20</v>
      </c>
      <c r="F79" s="10">
        <f t="shared" si="7"/>
        <v>0</v>
      </c>
      <c r="G79" s="11">
        <f t="shared" si="8"/>
        <v>0</v>
      </c>
    </row>
    <row r="80" spans="1:7" ht="15.75" thickBot="1">
      <c r="A80" s="3" t="s">
        <v>61</v>
      </c>
      <c r="B80" s="9">
        <v>0</v>
      </c>
      <c r="C80" s="9">
        <v>0</v>
      </c>
      <c r="D80" s="9">
        <f t="shared" si="6"/>
        <v>0</v>
      </c>
      <c r="E80" s="9">
        <v>20</v>
      </c>
      <c r="F80" s="10">
        <f t="shared" si="7"/>
        <v>0</v>
      </c>
      <c r="G80" s="11">
        <f t="shared" si="8"/>
        <v>0</v>
      </c>
    </row>
    <row r="81" spans="1:7" ht="15.75" thickBot="1">
      <c r="A81" s="3" t="s">
        <v>62</v>
      </c>
      <c r="B81" s="9">
        <v>0</v>
      </c>
      <c r="C81" s="9">
        <v>0</v>
      </c>
      <c r="D81" s="9">
        <f t="shared" si="6"/>
        <v>0</v>
      </c>
      <c r="E81" s="9">
        <v>20</v>
      </c>
      <c r="F81" s="10">
        <f t="shared" si="7"/>
        <v>0</v>
      </c>
      <c r="G81" s="11">
        <f t="shared" si="8"/>
        <v>0</v>
      </c>
    </row>
    <row r="82" spans="1:7" ht="15.75" thickBot="1">
      <c r="A82" s="3" t="s">
        <v>63</v>
      </c>
      <c r="B82" s="4">
        <v>1.333</v>
      </c>
      <c r="C82" s="4"/>
      <c r="D82" s="4">
        <f>SUM(D55:D81)</f>
        <v>1.333</v>
      </c>
      <c r="E82" s="4"/>
      <c r="F82" s="14">
        <f>SUM(F55:F81)</f>
        <v>41936.18</v>
      </c>
      <c r="G82" s="5">
        <f>SUM(G55:G81)</f>
        <v>10777598.26</v>
      </c>
    </row>
    <row r="83" spans="1:7" s="57" customFormat="1" ht="15">
      <c r="A83" s="38"/>
      <c r="B83" s="39"/>
      <c r="C83" s="39"/>
      <c r="D83" s="39"/>
      <c r="E83" s="39"/>
      <c r="F83" s="41"/>
      <c r="G83" s="40"/>
    </row>
    <row r="84" spans="1:7" ht="15">
      <c r="A84" s="67" t="s">
        <v>112</v>
      </c>
      <c r="B84" s="68"/>
      <c r="C84" s="68"/>
      <c r="D84" s="68"/>
      <c r="E84" s="68"/>
      <c r="F84" s="68"/>
      <c r="G84" s="68"/>
    </row>
    <row r="85" spans="1:7" s="57" customFormat="1" ht="19.5" customHeight="1">
      <c r="A85" s="69" t="s">
        <v>64</v>
      </c>
      <c r="B85" s="68"/>
      <c r="C85" s="68"/>
      <c r="D85" s="68"/>
      <c r="E85" s="68"/>
      <c r="F85" s="68"/>
      <c r="G85" s="68"/>
    </row>
    <row r="86" spans="1:7" ht="19.5" customHeight="1" thickBot="1">
      <c r="A86" s="48"/>
      <c r="B86" s="59"/>
      <c r="C86" s="59"/>
      <c r="D86" s="59"/>
      <c r="E86" s="59"/>
      <c r="F86" s="59"/>
      <c r="G86" s="59"/>
    </row>
    <row r="87" spans="1:7" ht="60.75" thickBot="1">
      <c r="A87" s="1" t="s">
        <v>3</v>
      </c>
      <c r="B87" s="1" t="s">
        <v>4</v>
      </c>
      <c r="C87" s="1" t="s">
        <v>5</v>
      </c>
      <c r="D87" s="1" t="s">
        <v>6</v>
      </c>
      <c r="E87" s="1" t="s">
        <v>7</v>
      </c>
      <c r="F87" s="1" t="s">
        <v>8</v>
      </c>
      <c r="G87" s="1" t="s">
        <v>9</v>
      </c>
    </row>
    <row r="88" spans="1:7" ht="21" customHeight="1" thickBot="1">
      <c r="A88" s="3" t="s">
        <v>65</v>
      </c>
      <c r="B88" s="9"/>
      <c r="C88" s="9"/>
      <c r="D88" s="9"/>
      <c r="E88" s="9"/>
      <c r="F88" s="9"/>
      <c r="G88" s="9"/>
    </row>
    <row r="89" spans="1:7" ht="30" thickBot="1">
      <c r="A89" s="3" t="s">
        <v>66</v>
      </c>
      <c r="B89" s="9"/>
      <c r="C89" s="9"/>
      <c r="D89" s="9"/>
      <c r="E89" s="9"/>
      <c r="F89" s="9"/>
      <c r="G89" s="9"/>
    </row>
    <row r="90" spans="1:7" ht="21" customHeight="1" thickBot="1">
      <c r="A90" s="3" t="s">
        <v>67</v>
      </c>
      <c r="B90" s="9">
        <v>0</v>
      </c>
      <c r="C90" s="9">
        <v>0</v>
      </c>
      <c r="D90" s="9">
        <f>B90*C90</f>
        <v>0</v>
      </c>
      <c r="E90" s="10">
        <v>42000</v>
      </c>
      <c r="F90" s="10">
        <f>D90*E90</f>
        <v>0</v>
      </c>
      <c r="G90" s="11">
        <f>F90*257</f>
        <v>0</v>
      </c>
    </row>
    <row r="91" spans="1:7" ht="30" thickBot="1">
      <c r="A91" s="3" t="s">
        <v>68</v>
      </c>
      <c r="B91" s="9"/>
      <c r="C91" s="9"/>
      <c r="D91" s="9"/>
      <c r="E91" s="9"/>
      <c r="F91" s="9"/>
      <c r="G91" s="9"/>
    </row>
    <row r="92" spans="1:7" ht="18.75" customHeight="1" thickBot="1">
      <c r="A92" s="3" t="s">
        <v>69</v>
      </c>
      <c r="B92" s="9">
        <v>0</v>
      </c>
      <c r="C92" s="9">
        <v>0</v>
      </c>
      <c r="D92" s="9">
        <f>B92*C92</f>
        <v>0</v>
      </c>
      <c r="E92" s="10">
        <v>54000</v>
      </c>
      <c r="F92" s="10">
        <f>D92*E92</f>
        <v>0</v>
      </c>
      <c r="G92" s="11">
        <f>F92*257</f>
        <v>0</v>
      </c>
    </row>
    <row r="93" spans="1:7" ht="18.75" customHeight="1" thickBot="1">
      <c r="A93" s="3" t="s">
        <v>70</v>
      </c>
      <c r="B93" s="4">
        <v>0</v>
      </c>
      <c r="C93" s="4"/>
      <c r="D93" s="4">
        <f>SUM(D88:D92)</f>
        <v>0</v>
      </c>
      <c r="E93" s="4"/>
      <c r="F93" s="4">
        <f>SUM(F88:F92)</f>
        <v>0</v>
      </c>
      <c r="G93" s="4">
        <f>SUM(G88:G92)</f>
        <v>0</v>
      </c>
    </row>
    <row r="94" spans="1:7" s="57" customFormat="1" ht="36" customHeight="1">
      <c r="A94" s="67" t="s">
        <v>113</v>
      </c>
      <c r="B94" s="68"/>
      <c r="C94" s="68"/>
      <c r="D94" s="68"/>
      <c r="E94" s="68"/>
      <c r="F94" s="68"/>
      <c r="G94" s="68"/>
    </row>
    <row r="95" spans="1:7" s="57" customFormat="1" ht="14.25">
      <c r="A95" s="69" t="s">
        <v>71</v>
      </c>
      <c r="B95" s="68"/>
      <c r="C95" s="68"/>
      <c r="D95" s="68"/>
      <c r="E95" s="68"/>
      <c r="F95" s="68"/>
      <c r="G95" s="68"/>
    </row>
    <row r="96" spans="1:7" s="57" customFormat="1" ht="15" thickBot="1">
      <c r="A96" s="49"/>
      <c r="B96" s="58"/>
      <c r="C96" s="58"/>
      <c r="D96" s="58"/>
      <c r="E96" s="58"/>
      <c r="F96" s="58"/>
      <c r="G96" s="58"/>
    </row>
    <row r="97" spans="1:7" s="57" customFormat="1" ht="60.75" thickBot="1">
      <c r="A97" s="1" t="s">
        <v>3</v>
      </c>
      <c r="B97" s="1" t="s">
        <v>4</v>
      </c>
      <c r="C97" s="1" t="s">
        <v>5</v>
      </c>
      <c r="D97" s="1" t="s">
        <v>6</v>
      </c>
      <c r="E97" s="1" t="s">
        <v>7</v>
      </c>
      <c r="F97" s="1" t="s">
        <v>8</v>
      </c>
      <c r="G97" s="1" t="s">
        <v>9</v>
      </c>
    </row>
    <row r="98" spans="1:7" s="57" customFormat="1" ht="15.75" thickBot="1">
      <c r="A98" s="3" t="s">
        <v>72</v>
      </c>
      <c r="B98" s="9"/>
      <c r="C98" s="9"/>
      <c r="D98" s="9"/>
      <c r="E98" s="9"/>
      <c r="F98" s="45"/>
      <c r="G98" s="30"/>
    </row>
    <row r="99" spans="1:7" s="57" customFormat="1" ht="30" thickBot="1">
      <c r="A99" s="3" t="s">
        <v>73</v>
      </c>
      <c r="B99" s="4"/>
      <c r="C99" s="4"/>
      <c r="D99" s="4"/>
      <c r="E99" s="4"/>
      <c r="F99" s="4"/>
      <c r="G99" s="4"/>
    </row>
    <row r="100" spans="1:7" s="57" customFormat="1" ht="15.75" thickBot="1">
      <c r="A100" s="7" t="s">
        <v>74</v>
      </c>
      <c r="B100" s="8">
        <v>0</v>
      </c>
      <c r="C100" s="8">
        <v>0</v>
      </c>
      <c r="D100" s="9">
        <f>B100*C100</f>
        <v>0</v>
      </c>
      <c r="E100" s="12">
        <v>50000</v>
      </c>
      <c r="F100" s="10">
        <f>D100*E100</f>
        <v>0</v>
      </c>
      <c r="G100" s="11">
        <f>F100*257</f>
        <v>0</v>
      </c>
    </row>
    <row r="101" spans="1:7" s="57" customFormat="1" ht="30" thickBot="1">
      <c r="A101" s="3" t="s">
        <v>75</v>
      </c>
      <c r="B101" s="9"/>
      <c r="C101" s="9"/>
      <c r="D101" s="9"/>
      <c r="E101" s="9"/>
      <c r="F101" s="9"/>
      <c r="G101" s="9"/>
    </row>
    <row r="102" spans="1:7" s="57" customFormat="1" ht="15.75" thickBot="1">
      <c r="A102" s="3" t="s">
        <v>76</v>
      </c>
      <c r="B102" s="9">
        <v>0</v>
      </c>
      <c r="C102" s="9">
        <v>0</v>
      </c>
      <c r="D102" s="9">
        <f>B102*C102</f>
        <v>0</v>
      </c>
      <c r="E102" s="10">
        <v>54000</v>
      </c>
      <c r="F102" s="10">
        <f>D102*E102</f>
        <v>0</v>
      </c>
      <c r="G102" s="11">
        <f>F102*257</f>
        <v>0</v>
      </c>
    </row>
    <row r="103" spans="1:7" s="57" customFormat="1" ht="15.75" thickBot="1">
      <c r="A103" s="3" t="s">
        <v>77</v>
      </c>
      <c r="B103" s="9">
        <v>0</v>
      </c>
      <c r="C103" s="9">
        <v>0</v>
      </c>
      <c r="D103" s="9">
        <f>B103*C103</f>
        <v>0</v>
      </c>
      <c r="E103" s="10">
        <v>30000</v>
      </c>
      <c r="F103" s="10">
        <f>D103*E103</f>
        <v>0</v>
      </c>
      <c r="G103" s="11">
        <f>F103*257</f>
        <v>0</v>
      </c>
    </row>
    <row r="104" spans="1:7" s="57" customFormat="1" ht="30" thickBot="1">
      <c r="A104" s="3" t="s">
        <v>78</v>
      </c>
      <c r="B104" s="9"/>
      <c r="C104" s="9"/>
      <c r="D104" s="9"/>
      <c r="E104" s="9"/>
      <c r="F104" s="9"/>
      <c r="G104" s="9"/>
    </row>
    <row r="105" spans="1:7" s="57" customFormat="1" ht="30" thickBot="1">
      <c r="A105" s="3" t="s">
        <v>79</v>
      </c>
      <c r="B105" s="4"/>
      <c r="C105" s="4"/>
      <c r="D105" s="4"/>
      <c r="E105" s="4"/>
      <c r="F105" s="4"/>
      <c r="G105" s="4"/>
    </row>
    <row r="106" spans="1:7" ht="15.75" thickBot="1">
      <c r="A106" s="35">
        <v>52.177</v>
      </c>
      <c r="B106" s="9">
        <v>0</v>
      </c>
      <c r="C106" s="9">
        <v>0</v>
      </c>
      <c r="D106" s="9">
        <f>B106*C106</f>
        <v>0</v>
      </c>
      <c r="E106" s="10">
        <v>10000</v>
      </c>
      <c r="F106" s="10">
        <f>D106*E106</f>
        <v>0</v>
      </c>
      <c r="G106" s="11">
        <f>F106*257</f>
        <v>0</v>
      </c>
    </row>
    <row r="107" spans="1:7" ht="15.75" thickBot="1">
      <c r="A107" s="3" t="s">
        <v>80</v>
      </c>
      <c r="B107" s="4">
        <v>0</v>
      </c>
      <c r="C107" s="4"/>
      <c r="D107" s="4">
        <f>SUM(D98:D106)</f>
        <v>0</v>
      </c>
      <c r="E107" s="4"/>
      <c r="F107" s="4">
        <f>SUM(F98:F106)</f>
        <v>0</v>
      </c>
      <c r="G107" s="46">
        <f>SUM(G98:G106)</f>
        <v>0</v>
      </c>
    </row>
    <row r="108" spans="1:7" ht="15">
      <c r="A108" s="38"/>
      <c r="B108" s="39"/>
      <c r="C108" s="39"/>
      <c r="D108" s="39"/>
      <c r="E108" s="39"/>
      <c r="F108" s="39"/>
      <c r="G108" s="39"/>
    </row>
    <row r="109" spans="1:7" ht="15">
      <c r="A109" s="67" t="s">
        <v>114</v>
      </c>
      <c r="B109" s="68"/>
      <c r="C109" s="68"/>
      <c r="D109" s="68"/>
      <c r="E109" s="68"/>
      <c r="F109" s="68"/>
      <c r="G109" s="68"/>
    </row>
    <row r="110" spans="1:7" s="57" customFormat="1" ht="14.25">
      <c r="A110" s="69" t="s">
        <v>81</v>
      </c>
      <c r="B110" s="68"/>
      <c r="C110" s="68"/>
      <c r="D110" s="68"/>
      <c r="E110" s="68"/>
      <c r="F110" s="68"/>
      <c r="G110" s="68"/>
    </row>
    <row r="111" spans="1:7" s="57" customFormat="1" ht="15" thickBot="1">
      <c r="A111" s="49"/>
      <c r="B111" s="58"/>
      <c r="C111" s="58"/>
      <c r="D111" s="58"/>
      <c r="E111" s="58"/>
      <c r="F111" s="58"/>
      <c r="G111" s="58"/>
    </row>
    <row r="112" spans="1:7" ht="60.75" thickBot="1">
      <c r="A112" s="1" t="s">
        <v>3</v>
      </c>
      <c r="B112" s="1" t="s">
        <v>4</v>
      </c>
      <c r="C112" s="1" t="s">
        <v>5</v>
      </c>
      <c r="D112" s="1" t="s">
        <v>6</v>
      </c>
      <c r="E112" s="1" t="s">
        <v>7</v>
      </c>
      <c r="F112" s="1" t="s">
        <v>8</v>
      </c>
      <c r="G112" s="1" t="s">
        <v>9</v>
      </c>
    </row>
    <row r="113" spans="1:7" ht="15.75" thickBot="1">
      <c r="A113" s="7" t="s">
        <v>82</v>
      </c>
      <c r="B113" s="2"/>
      <c r="C113" s="2"/>
      <c r="D113" s="2"/>
      <c r="E113" s="2"/>
      <c r="F113" s="2"/>
      <c r="G113" s="2"/>
    </row>
    <row r="114" spans="1:7" ht="17.25" customHeight="1" thickBot="1">
      <c r="A114" s="3" t="s">
        <v>83</v>
      </c>
      <c r="B114" s="9">
        <v>0</v>
      </c>
      <c r="C114" s="9">
        <v>1</v>
      </c>
      <c r="D114" s="9">
        <f>B114*C114</f>
        <v>0</v>
      </c>
      <c r="E114" s="9">
        <v>8</v>
      </c>
      <c r="F114" s="10">
        <f>D114*E114</f>
        <v>0</v>
      </c>
      <c r="G114" s="11">
        <f>F114*257</f>
        <v>0</v>
      </c>
    </row>
    <row r="115" spans="1:7" ht="15.75" thickBot="1">
      <c r="A115" s="3" t="s">
        <v>84</v>
      </c>
      <c r="B115" s="9">
        <v>0</v>
      </c>
      <c r="C115" s="9">
        <v>1</v>
      </c>
      <c r="D115" s="9">
        <f>B115*C115</f>
        <v>0</v>
      </c>
      <c r="E115" s="9">
        <v>500</v>
      </c>
      <c r="F115" s="10">
        <f>D115*E115</f>
        <v>0</v>
      </c>
      <c r="G115" s="11">
        <f>F115*257</f>
        <v>0</v>
      </c>
    </row>
    <row r="116" spans="1:7" ht="15.75" thickBot="1">
      <c r="A116" s="3" t="s">
        <v>85</v>
      </c>
      <c r="B116" s="9"/>
      <c r="C116" s="9"/>
      <c r="D116" s="9"/>
      <c r="E116" s="9"/>
      <c r="F116" s="9"/>
      <c r="G116" s="9"/>
    </row>
    <row r="117" spans="1:7" ht="15">
      <c r="A117" s="38"/>
      <c r="B117" s="42"/>
      <c r="C117" s="42"/>
      <c r="D117" s="42"/>
      <c r="E117" s="42"/>
      <c r="F117" s="42"/>
      <c r="G117" s="42"/>
    </row>
    <row r="118" spans="1:7" ht="15">
      <c r="A118" s="67" t="s">
        <v>115</v>
      </c>
      <c r="B118" s="68"/>
      <c r="C118" s="68"/>
      <c r="D118" s="68"/>
      <c r="E118" s="68"/>
      <c r="F118" s="68"/>
      <c r="G118" s="68"/>
    </row>
    <row r="119" spans="1:7" s="57" customFormat="1" ht="14.25">
      <c r="A119" s="69" t="s">
        <v>86</v>
      </c>
      <c r="B119" s="68"/>
      <c r="C119" s="68"/>
      <c r="D119" s="68"/>
      <c r="E119" s="68"/>
      <c r="F119" s="68"/>
      <c r="G119" s="68"/>
    </row>
    <row r="120" spans="1:7" s="57" customFormat="1" ht="15" thickBot="1">
      <c r="A120" s="49"/>
      <c r="B120" s="58"/>
      <c r="C120" s="58"/>
      <c r="D120" s="58"/>
      <c r="E120" s="58"/>
      <c r="F120" s="58"/>
      <c r="G120" s="58"/>
    </row>
    <row r="121" spans="1:7" ht="60.75" thickBot="1">
      <c r="A121" s="1" t="s">
        <v>3</v>
      </c>
      <c r="B121" s="1" t="s">
        <v>4</v>
      </c>
      <c r="C121" s="1" t="s">
        <v>5</v>
      </c>
      <c r="D121" s="1" t="s">
        <v>6</v>
      </c>
      <c r="E121" s="1" t="s">
        <v>7</v>
      </c>
      <c r="F121" s="1" t="s">
        <v>8</v>
      </c>
      <c r="G121" s="1" t="s">
        <v>9</v>
      </c>
    </row>
    <row r="122" spans="1:7" ht="15.75" thickBot="1">
      <c r="A122" s="7" t="s">
        <v>82</v>
      </c>
      <c r="B122" s="2"/>
      <c r="C122" s="2"/>
      <c r="D122" s="2"/>
      <c r="E122" s="2"/>
      <c r="F122" s="2"/>
      <c r="G122" s="2"/>
    </row>
    <row r="123" spans="1:7" ht="20.25" customHeight="1" thickBot="1">
      <c r="A123" s="3" t="s">
        <v>83</v>
      </c>
      <c r="B123" s="9">
        <v>0</v>
      </c>
      <c r="C123" s="9">
        <v>1</v>
      </c>
      <c r="D123" s="9">
        <f>B123*C123</f>
        <v>0</v>
      </c>
      <c r="E123" s="9">
        <v>8</v>
      </c>
      <c r="F123" s="10">
        <f>D123*E123</f>
        <v>0</v>
      </c>
      <c r="G123" s="11">
        <f>F123*257</f>
        <v>0</v>
      </c>
    </row>
    <row r="124" spans="1:7" ht="15.75" thickBot="1">
      <c r="A124" s="3" t="s">
        <v>84</v>
      </c>
      <c r="B124" s="9">
        <v>0</v>
      </c>
      <c r="C124" s="9">
        <v>1</v>
      </c>
      <c r="D124" s="9">
        <f>B124*C124</f>
        <v>0</v>
      </c>
      <c r="E124" s="9">
        <v>500</v>
      </c>
      <c r="F124" s="10">
        <f>D124*E124</f>
        <v>0</v>
      </c>
      <c r="G124" s="11">
        <f>F124*257</f>
        <v>0</v>
      </c>
    </row>
    <row r="125" spans="1:7" ht="15.75" thickBot="1">
      <c r="A125" s="3" t="s">
        <v>85</v>
      </c>
      <c r="B125" s="9"/>
      <c r="C125" s="9"/>
      <c r="D125" s="9"/>
      <c r="E125" s="9"/>
      <c r="F125" s="9"/>
      <c r="G125" s="9"/>
    </row>
    <row r="126" spans="1:7" ht="15">
      <c r="A126" s="38"/>
      <c r="B126" s="42"/>
      <c r="C126" s="42"/>
      <c r="D126" s="42"/>
      <c r="E126" s="42"/>
      <c r="F126" s="42"/>
      <c r="G126" s="42"/>
    </row>
    <row r="127" spans="1:7" ht="15">
      <c r="A127" s="67" t="s">
        <v>116</v>
      </c>
      <c r="B127" s="68"/>
      <c r="C127" s="68"/>
      <c r="D127" s="68"/>
      <c r="E127" s="68"/>
      <c r="F127" s="68"/>
      <c r="G127" s="68"/>
    </row>
    <row r="128" spans="1:7" s="57" customFormat="1" ht="14.25">
      <c r="A128" s="69" t="s">
        <v>87</v>
      </c>
      <c r="B128" s="68"/>
      <c r="C128" s="68"/>
      <c r="D128" s="68"/>
      <c r="E128" s="68"/>
      <c r="F128" s="68"/>
      <c r="G128" s="68"/>
    </row>
    <row r="129" spans="1:7" s="57" customFormat="1" ht="15" thickBot="1">
      <c r="A129" s="49"/>
      <c r="B129" s="58"/>
      <c r="C129" s="58"/>
      <c r="D129" s="58"/>
      <c r="E129" s="58"/>
      <c r="F129" s="58"/>
      <c r="G129" s="58"/>
    </row>
    <row r="130" spans="1:7" ht="60.75" thickBot="1">
      <c r="A130" s="1" t="s">
        <v>3</v>
      </c>
      <c r="B130" s="1" t="s">
        <v>4</v>
      </c>
      <c r="C130" s="1" t="s">
        <v>5</v>
      </c>
      <c r="D130" s="1" t="s">
        <v>6</v>
      </c>
      <c r="E130" s="1" t="s">
        <v>7</v>
      </c>
      <c r="F130" s="1" t="s">
        <v>8</v>
      </c>
      <c r="G130" s="1" t="s">
        <v>9</v>
      </c>
    </row>
    <row r="131" spans="1:7" ht="15.75" thickBot="1">
      <c r="A131" s="7" t="s">
        <v>82</v>
      </c>
      <c r="B131" s="2"/>
      <c r="C131" s="2"/>
      <c r="D131" s="2"/>
      <c r="E131" s="2"/>
      <c r="F131" s="2"/>
      <c r="G131" s="2"/>
    </row>
    <row r="132" spans="1:7" ht="18.75" customHeight="1" thickBot="1">
      <c r="A132" s="3" t="s">
        <v>83</v>
      </c>
      <c r="B132" s="9">
        <v>0</v>
      </c>
      <c r="C132" s="9">
        <v>1</v>
      </c>
      <c r="D132" s="9">
        <f>B132*C132</f>
        <v>0</v>
      </c>
      <c r="E132" s="9">
        <v>8</v>
      </c>
      <c r="F132" s="10">
        <f>D132*E132</f>
        <v>0</v>
      </c>
      <c r="G132" s="11">
        <f>F132*257</f>
        <v>0</v>
      </c>
    </row>
    <row r="133" spans="1:7" ht="15.75" thickBot="1">
      <c r="A133" s="3" t="s">
        <v>84</v>
      </c>
      <c r="B133" s="9">
        <v>0</v>
      </c>
      <c r="C133" s="9">
        <v>1</v>
      </c>
      <c r="D133" s="9">
        <f>B133*C133</f>
        <v>0</v>
      </c>
      <c r="E133" s="9">
        <v>500</v>
      </c>
      <c r="F133" s="10">
        <f>D133*E133</f>
        <v>0</v>
      </c>
      <c r="G133" s="11">
        <f>F133*257</f>
        <v>0</v>
      </c>
    </row>
    <row r="134" spans="1:7" ht="15.75" thickBot="1">
      <c r="A134" s="3" t="s">
        <v>85</v>
      </c>
      <c r="B134" s="9"/>
      <c r="C134" s="9"/>
      <c r="D134" s="9"/>
      <c r="E134" s="9"/>
      <c r="F134" s="9"/>
      <c r="G134" s="9"/>
    </row>
    <row r="135" spans="1:7" ht="15">
      <c r="A135" s="38"/>
      <c r="B135" s="42"/>
      <c r="C135" s="42"/>
      <c r="D135" s="42"/>
      <c r="E135" s="42"/>
      <c r="F135" s="42"/>
      <c r="G135" s="42"/>
    </row>
    <row r="136" spans="1:7" ht="15">
      <c r="A136" s="67" t="s">
        <v>117</v>
      </c>
      <c r="B136" s="68"/>
      <c r="C136" s="68"/>
      <c r="D136" s="68"/>
      <c r="E136" s="68"/>
      <c r="F136" s="68"/>
      <c r="G136" s="68"/>
    </row>
    <row r="137" spans="1:7" s="57" customFormat="1" ht="14.25">
      <c r="A137" s="69" t="s">
        <v>88</v>
      </c>
      <c r="B137" s="68"/>
      <c r="C137" s="68"/>
      <c r="D137" s="68"/>
      <c r="E137" s="68"/>
      <c r="F137" s="68"/>
      <c r="G137" s="68"/>
    </row>
    <row r="138" spans="1:7" s="57" customFormat="1" ht="15" thickBot="1">
      <c r="A138" s="49"/>
      <c r="B138" s="58"/>
      <c r="C138" s="58"/>
      <c r="D138" s="58"/>
      <c r="E138" s="58"/>
      <c r="F138" s="58"/>
      <c r="G138" s="58"/>
    </row>
    <row r="139" spans="1:7" ht="60.75" thickBot="1">
      <c r="A139" s="1" t="s">
        <v>3</v>
      </c>
      <c r="B139" s="1" t="s">
        <v>4</v>
      </c>
      <c r="C139" s="1" t="s">
        <v>5</v>
      </c>
      <c r="D139" s="1" t="s">
        <v>6</v>
      </c>
      <c r="E139" s="1" t="s">
        <v>7</v>
      </c>
      <c r="F139" s="1" t="s">
        <v>8</v>
      </c>
      <c r="G139" s="1" t="s">
        <v>9</v>
      </c>
    </row>
    <row r="140" spans="1:7" ht="15.75" thickBot="1">
      <c r="A140" s="7" t="s">
        <v>82</v>
      </c>
      <c r="B140" s="2"/>
      <c r="C140" s="2"/>
      <c r="D140" s="2"/>
      <c r="E140" s="2"/>
      <c r="F140" s="2"/>
      <c r="G140" s="2"/>
    </row>
    <row r="141" spans="1:7" ht="16.5" customHeight="1" thickBot="1">
      <c r="A141" s="3" t="s">
        <v>83</v>
      </c>
      <c r="B141" s="9">
        <v>0</v>
      </c>
      <c r="C141" s="9">
        <v>1</v>
      </c>
      <c r="D141" s="9">
        <f>B141*C141</f>
        <v>0</v>
      </c>
      <c r="E141" s="9">
        <v>8</v>
      </c>
      <c r="F141" s="10">
        <f>D141*E141</f>
        <v>0</v>
      </c>
      <c r="G141" s="11">
        <f>F141*257</f>
        <v>0</v>
      </c>
    </row>
    <row r="142" spans="1:7" ht="15.75" thickBot="1">
      <c r="A142" s="3" t="s">
        <v>84</v>
      </c>
      <c r="B142" s="9">
        <v>0</v>
      </c>
      <c r="C142" s="9">
        <v>1</v>
      </c>
      <c r="D142" s="9">
        <f>B142*C142</f>
        <v>0</v>
      </c>
      <c r="E142" s="9">
        <v>500</v>
      </c>
      <c r="F142" s="10">
        <f>D142*E142</f>
        <v>0</v>
      </c>
      <c r="G142" s="11">
        <f>F142*257</f>
        <v>0</v>
      </c>
    </row>
    <row r="143" spans="1:7" ht="15.75" thickBot="1">
      <c r="A143" s="3" t="s">
        <v>85</v>
      </c>
      <c r="B143" s="9"/>
      <c r="C143" s="9"/>
      <c r="D143" s="9"/>
      <c r="E143" s="9"/>
      <c r="F143" s="9"/>
      <c r="G143" s="9"/>
    </row>
    <row r="144" spans="1:7" ht="15">
      <c r="A144" s="38"/>
      <c r="B144" s="42"/>
      <c r="C144" s="42"/>
      <c r="D144" s="42"/>
      <c r="E144" s="42"/>
      <c r="F144" s="42"/>
      <c r="G144" s="42"/>
    </row>
    <row r="145" spans="1:7" ht="15">
      <c r="A145" s="67" t="s">
        <v>118</v>
      </c>
      <c r="B145" s="68"/>
      <c r="C145" s="68"/>
      <c r="D145" s="68"/>
      <c r="E145" s="68"/>
      <c r="F145" s="68"/>
      <c r="G145" s="68"/>
    </row>
    <row r="146" spans="1:7" ht="15">
      <c r="A146" s="67" t="s">
        <v>119</v>
      </c>
      <c r="B146" s="69"/>
      <c r="C146" s="69"/>
      <c r="D146" s="69"/>
      <c r="E146" s="69"/>
      <c r="F146" s="69"/>
      <c r="G146" s="69"/>
    </row>
    <row r="147" spans="1:7" s="57" customFormat="1" ht="14.25">
      <c r="A147" s="69" t="s">
        <v>89</v>
      </c>
      <c r="B147" s="68"/>
      <c r="C147" s="68"/>
      <c r="D147" s="68"/>
      <c r="E147" s="68"/>
      <c r="F147" s="68"/>
      <c r="G147" s="68"/>
    </row>
    <row r="148" spans="1:7" s="57" customFormat="1" ht="15" thickBot="1">
      <c r="A148" s="49"/>
      <c r="B148" s="58"/>
      <c r="C148" s="58"/>
      <c r="D148" s="58"/>
      <c r="E148" s="58"/>
      <c r="F148" s="58"/>
      <c r="G148" s="58"/>
    </row>
    <row r="149" spans="1:7" ht="60.75" thickBot="1">
      <c r="A149" s="1" t="s">
        <v>3</v>
      </c>
      <c r="B149" s="1" t="s">
        <v>4</v>
      </c>
      <c r="C149" s="1" t="s">
        <v>5</v>
      </c>
      <c r="D149" s="1" t="s">
        <v>6</v>
      </c>
      <c r="E149" s="1" t="s">
        <v>7</v>
      </c>
      <c r="F149" s="1" t="s">
        <v>8</v>
      </c>
      <c r="G149" s="1" t="s">
        <v>9</v>
      </c>
    </row>
    <row r="150" spans="1:7" ht="16.5" customHeight="1" thickBot="1">
      <c r="A150" s="7" t="s">
        <v>90</v>
      </c>
      <c r="B150" s="8">
        <v>0</v>
      </c>
      <c r="C150" s="8">
        <v>0</v>
      </c>
      <c r="D150" s="30">
        <f>B150*C150</f>
        <v>0</v>
      </c>
      <c r="E150" s="30">
        <v>10</v>
      </c>
      <c r="F150" s="31">
        <f>D150*E150</f>
        <v>0</v>
      </c>
      <c r="G150" s="32">
        <f>F150*257</f>
        <v>0</v>
      </c>
    </row>
    <row r="151" spans="1:7" ht="15.75" thickBot="1">
      <c r="A151" s="3" t="s">
        <v>91</v>
      </c>
      <c r="B151" s="9">
        <v>0</v>
      </c>
      <c r="C151" s="9">
        <v>0</v>
      </c>
      <c r="D151" s="9">
        <f>B151*C151</f>
        <v>0</v>
      </c>
      <c r="E151" s="9">
        <v>40</v>
      </c>
      <c r="F151" s="10">
        <f>D151*E151</f>
        <v>0</v>
      </c>
      <c r="G151" s="11">
        <f>F151*257</f>
        <v>0</v>
      </c>
    </row>
    <row r="152" spans="1:7" ht="15.75" thickBot="1">
      <c r="A152" s="3" t="s">
        <v>92</v>
      </c>
      <c r="B152" s="9"/>
      <c r="C152" s="9"/>
      <c r="D152" s="9"/>
      <c r="E152" s="9"/>
      <c r="F152" s="9"/>
      <c r="G152" s="9"/>
    </row>
    <row r="153" spans="1:7" ht="15.75" thickBot="1">
      <c r="A153" s="3" t="s">
        <v>93</v>
      </c>
      <c r="B153" s="4">
        <v>0</v>
      </c>
      <c r="C153" s="4"/>
      <c r="D153" s="4">
        <v>0</v>
      </c>
      <c r="E153" s="4"/>
      <c r="F153" s="14">
        <f>SUM(F150:F152)</f>
        <v>0</v>
      </c>
      <c r="G153" s="5">
        <f>SUM(G150:G152)</f>
        <v>0</v>
      </c>
    </row>
    <row r="154" spans="1:7" ht="15.75" thickBot="1">
      <c r="A154" s="60"/>
      <c r="B154" s="61"/>
      <c r="C154" s="61"/>
      <c r="D154" s="61"/>
      <c r="E154" s="61"/>
      <c r="F154" s="62"/>
      <c r="G154" s="63"/>
    </row>
    <row r="155" spans="1:7" ht="15.75" thickBot="1">
      <c r="A155" s="7" t="s">
        <v>94</v>
      </c>
      <c r="B155" s="18">
        <f>SUM(B10,B30,B48,B82,B93,B107,B153)</f>
        <v>4.666</v>
      </c>
      <c r="C155" s="18"/>
      <c r="D155" s="18">
        <f>SUM(D10,D30,D48,D82,D93,D107,D153)</f>
        <v>11.331999999999999</v>
      </c>
      <c r="E155" s="18"/>
      <c r="F155" s="19">
        <f>SUM(F10,F30,F48,F82,F93,F107,F153)</f>
        <v>191774.18</v>
      </c>
      <c r="G155" s="20">
        <f>SUM(G10,G30,G48,G82,G93,G107,G153)</f>
        <v>49285964.26</v>
      </c>
    </row>
    <row r="156" spans="1:5" ht="15">
      <c r="A156" s="65" t="s">
        <v>95</v>
      </c>
      <c r="B156" s="66"/>
      <c r="C156" s="66"/>
      <c r="D156" s="66"/>
      <c r="E156" s="66"/>
    </row>
    <row r="157" spans="1:5" ht="15">
      <c r="A157" s="65" t="s">
        <v>96</v>
      </c>
      <c r="B157" s="66"/>
      <c r="C157" s="66"/>
      <c r="D157" s="66"/>
      <c r="E157" s="66"/>
    </row>
    <row r="158" spans="1:5" s="57" customFormat="1" ht="15">
      <c r="A158" s="67" t="s">
        <v>2</v>
      </c>
      <c r="B158" s="68"/>
      <c r="C158" s="68"/>
      <c r="D158" s="68"/>
      <c r="E158" s="68"/>
    </row>
    <row r="159" spans="1:5" ht="15.75" thickBot="1">
      <c r="A159" s="47"/>
      <c r="B159" s="58"/>
      <c r="C159" s="58"/>
      <c r="D159" s="58"/>
      <c r="E159" s="58"/>
    </row>
    <row r="160" spans="1:5" ht="45">
      <c r="A160" s="70" t="s">
        <v>3</v>
      </c>
      <c r="B160" s="21" t="s">
        <v>125</v>
      </c>
      <c r="C160" s="70" t="s">
        <v>126</v>
      </c>
      <c r="D160" s="70" t="s">
        <v>8</v>
      </c>
      <c r="E160" s="70" t="s">
        <v>9</v>
      </c>
    </row>
    <row r="161" spans="1:5" ht="15">
      <c r="A161" s="71"/>
      <c r="B161" s="22" t="s">
        <v>171</v>
      </c>
      <c r="C161" s="71"/>
      <c r="D161" s="71"/>
      <c r="E161" s="71"/>
    </row>
    <row r="162" spans="1:5" ht="15.75" thickBot="1">
      <c r="A162" s="72"/>
      <c r="B162" s="23" t="s">
        <v>97</v>
      </c>
      <c r="C162" s="72"/>
      <c r="D162" s="72"/>
      <c r="E162" s="72"/>
    </row>
    <row r="163" spans="1:5" ht="15.75" thickBot="1">
      <c r="A163" s="33">
        <v>52.47</v>
      </c>
      <c r="B163" s="8">
        <v>1.333</v>
      </c>
      <c r="C163" s="8">
        <v>500</v>
      </c>
      <c r="D163" s="12">
        <f>B163*C163</f>
        <v>666.5</v>
      </c>
      <c r="E163" s="13">
        <f>D163*257</f>
        <v>171290.5</v>
      </c>
    </row>
    <row r="164" spans="1:5" ht="15.75" thickBot="1">
      <c r="A164" s="3" t="s">
        <v>38</v>
      </c>
      <c r="B164" s="9">
        <v>0.333</v>
      </c>
      <c r="C164" s="9">
        <v>500</v>
      </c>
      <c r="D164" s="12">
        <f>B164*C164</f>
        <v>166.5</v>
      </c>
      <c r="E164" s="13">
        <f>D164*257</f>
        <v>42790.5</v>
      </c>
    </row>
    <row r="165" spans="1:5" ht="15.75" thickBot="1">
      <c r="A165" s="3" t="s">
        <v>98</v>
      </c>
      <c r="B165" s="9">
        <v>5.666</v>
      </c>
      <c r="C165" s="10">
        <v>1500</v>
      </c>
      <c r="D165" s="12">
        <f>B165*C165</f>
        <v>8499</v>
      </c>
      <c r="E165" s="13">
        <f>D165*257</f>
        <v>2184243</v>
      </c>
    </row>
    <row r="166" spans="1:5" ht="15.75" thickBot="1">
      <c r="A166" s="3" t="s">
        <v>99</v>
      </c>
      <c r="B166" s="9">
        <v>5.666</v>
      </c>
      <c r="C166" s="9">
        <v>500</v>
      </c>
      <c r="D166" s="12">
        <f>B166*C166</f>
        <v>2833</v>
      </c>
      <c r="E166" s="13">
        <f>D166*257</f>
        <v>728081</v>
      </c>
    </row>
    <row r="167" spans="1:5" ht="15">
      <c r="A167" s="38"/>
      <c r="B167" s="42"/>
      <c r="C167" s="42"/>
      <c r="D167" s="43"/>
      <c r="E167" s="44"/>
    </row>
    <row r="168" spans="1:5" ht="15">
      <c r="A168" s="67" t="s">
        <v>120</v>
      </c>
      <c r="B168" s="68"/>
      <c r="C168" s="68"/>
      <c r="D168" s="68"/>
      <c r="E168" s="68"/>
    </row>
    <row r="169" spans="1:5" s="57" customFormat="1" ht="18.75" customHeight="1" thickBot="1">
      <c r="A169" s="69" t="s">
        <v>100</v>
      </c>
      <c r="B169" s="68"/>
      <c r="C169" s="68"/>
      <c r="D169" s="68"/>
      <c r="E169" s="68"/>
    </row>
    <row r="170" spans="1:5" ht="60.75" customHeight="1" thickBot="1">
      <c r="A170" s="1" t="s">
        <v>3</v>
      </c>
      <c r="B170" s="1" t="s">
        <v>125</v>
      </c>
      <c r="C170" s="1" t="s">
        <v>126</v>
      </c>
      <c r="D170" s="1" t="s">
        <v>8</v>
      </c>
      <c r="E170" s="1" t="s">
        <v>9</v>
      </c>
    </row>
    <row r="171" spans="1:5" s="57" customFormat="1" ht="19.5" customHeight="1" thickBot="1">
      <c r="A171" s="7" t="s">
        <v>101</v>
      </c>
      <c r="B171" s="30">
        <v>1</v>
      </c>
      <c r="C171" s="30">
        <v>34</v>
      </c>
      <c r="D171" s="31">
        <f>B171*C171</f>
        <v>34</v>
      </c>
      <c r="E171" s="32">
        <f>D171*257</f>
        <v>8738</v>
      </c>
    </row>
    <row r="172" spans="1:5" ht="15.75" thickBot="1">
      <c r="A172" s="7" t="s">
        <v>102</v>
      </c>
      <c r="B172" s="46"/>
      <c r="C172" s="46"/>
      <c r="D172" s="46"/>
      <c r="E172" s="46"/>
    </row>
    <row r="173" spans="1:5" ht="15.75" thickBot="1">
      <c r="A173" s="7" t="s">
        <v>103</v>
      </c>
      <c r="B173" s="46"/>
      <c r="C173" s="46"/>
      <c r="D173" s="46"/>
      <c r="E173" s="46"/>
    </row>
    <row r="174" spans="1:5" ht="15">
      <c r="A174" s="38"/>
      <c r="B174" s="39"/>
      <c r="C174" s="39"/>
      <c r="D174" s="39"/>
      <c r="E174" s="39"/>
    </row>
    <row r="175" spans="1:5" ht="15">
      <c r="A175" s="67" t="s">
        <v>121</v>
      </c>
      <c r="B175" s="68"/>
      <c r="C175" s="68"/>
      <c r="D175" s="68"/>
      <c r="E175" s="68"/>
    </row>
    <row r="176" spans="1:5" s="57" customFormat="1" ht="21" customHeight="1" thickBot="1">
      <c r="A176" s="69" t="s">
        <v>104</v>
      </c>
      <c r="B176" s="68"/>
      <c r="C176" s="68"/>
      <c r="D176" s="68"/>
      <c r="E176" s="68"/>
    </row>
    <row r="177" spans="1:5" ht="60.75" customHeight="1" thickBot="1">
      <c r="A177" s="1" t="s">
        <v>3</v>
      </c>
      <c r="B177" s="1" t="s">
        <v>125</v>
      </c>
      <c r="C177" s="1" t="s">
        <v>126</v>
      </c>
      <c r="D177" s="1" t="s">
        <v>8</v>
      </c>
      <c r="E177" s="1" t="s">
        <v>9</v>
      </c>
    </row>
    <row r="178" spans="1:5" s="57" customFormat="1" ht="18" customHeight="1" thickBot="1">
      <c r="A178" s="7" t="s">
        <v>101</v>
      </c>
      <c r="B178" s="30">
        <v>1</v>
      </c>
      <c r="C178" s="30">
        <v>34</v>
      </c>
      <c r="D178" s="31">
        <f>B178*C178</f>
        <v>34</v>
      </c>
      <c r="E178" s="32">
        <f>D178*257</f>
        <v>8738</v>
      </c>
    </row>
    <row r="179" spans="1:5" ht="15.75" thickBot="1">
      <c r="A179" s="7" t="s">
        <v>102</v>
      </c>
      <c r="B179" s="46"/>
      <c r="C179" s="46"/>
      <c r="D179" s="46"/>
      <c r="E179" s="46"/>
    </row>
    <row r="180" spans="1:5" ht="15.75" thickBot="1">
      <c r="A180" s="7" t="s">
        <v>103</v>
      </c>
      <c r="B180" s="46"/>
      <c r="C180" s="46"/>
      <c r="D180" s="46"/>
      <c r="E180" s="46"/>
    </row>
    <row r="181" spans="1:5" ht="15">
      <c r="A181" s="38"/>
      <c r="B181" s="39"/>
      <c r="C181" s="39"/>
      <c r="D181" s="39"/>
      <c r="E181" s="39"/>
    </row>
    <row r="182" spans="1:5" ht="15">
      <c r="A182" s="67" t="s">
        <v>116</v>
      </c>
      <c r="B182" s="68"/>
      <c r="C182" s="68"/>
      <c r="D182" s="68"/>
      <c r="E182" s="68"/>
    </row>
    <row r="183" spans="1:5" s="57" customFormat="1" ht="21" customHeight="1" thickBot="1">
      <c r="A183" s="69" t="s">
        <v>105</v>
      </c>
      <c r="B183" s="68"/>
      <c r="C183" s="68"/>
      <c r="D183" s="68"/>
      <c r="E183" s="68"/>
    </row>
    <row r="184" spans="1:5" ht="60.75" customHeight="1" thickBot="1">
      <c r="A184" s="1" t="s">
        <v>3</v>
      </c>
      <c r="B184" s="1" t="s">
        <v>125</v>
      </c>
      <c r="C184" s="1" t="s">
        <v>126</v>
      </c>
      <c r="D184" s="1" t="s">
        <v>8</v>
      </c>
      <c r="E184" s="1" t="s">
        <v>9</v>
      </c>
    </row>
    <row r="185" spans="1:5" ht="18.75" customHeight="1" thickBot="1">
      <c r="A185" s="7" t="s">
        <v>101</v>
      </c>
      <c r="B185" s="30">
        <v>1</v>
      </c>
      <c r="C185" s="30">
        <v>34</v>
      </c>
      <c r="D185" s="31">
        <f>B185*C185</f>
        <v>34</v>
      </c>
      <c r="E185" s="32">
        <f>D185*257</f>
        <v>8738</v>
      </c>
    </row>
    <row r="186" spans="1:5" ht="15.75" thickBot="1">
      <c r="A186" s="7" t="s">
        <v>102</v>
      </c>
      <c r="B186" s="30"/>
      <c r="C186" s="30"/>
      <c r="D186" s="30"/>
      <c r="E186" s="30"/>
    </row>
    <row r="187" spans="1:5" ht="15.75" thickBot="1">
      <c r="A187" s="7" t="s">
        <v>103</v>
      </c>
      <c r="B187" s="30"/>
      <c r="C187" s="30"/>
      <c r="D187" s="30"/>
      <c r="E187" s="30"/>
    </row>
    <row r="188" spans="1:5" ht="15">
      <c r="A188" s="67" t="s">
        <v>122</v>
      </c>
      <c r="B188" s="68"/>
      <c r="C188" s="68"/>
      <c r="D188" s="68"/>
      <c r="E188" s="68"/>
    </row>
    <row r="189" spans="1:5" s="57" customFormat="1" ht="19.5" customHeight="1" thickBot="1">
      <c r="A189" s="69" t="s">
        <v>106</v>
      </c>
      <c r="B189" s="68"/>
      <c r="C189" s="68"/>
      <c r="D189" s="68"/>
      <c r="E189" s="68"/>
    </row>
    <row r="190" spans="1:5" ht="60.75" customHeight="1" thickBot="1">
      <c r="A190" s="1" t="s">
        <v>3</v>
      </c>
      <c r="B190" s="1" t="s">
        <v>125</v>
      </c>
      <c r="C190" s="1" t="s">
        <v>126</v>
      </c>
      <c r="D190" s="1" t="s">
        <v>8</v>
      </c>
      <c r="E190" s="1" t="s">
        <v>9</v>
      </c>
    </row>
    <row r="191" spans="1:5" ht="18.75" customHeight="1" thickBot="1">
      <c r="A191" s="7" t="s">
        <v>101</v>
      </c>
      <c r="B191" s="30">
        <v>1</v>
      </c>
      <c r="C191" s="30">
        <v>34</v>
      </c>
      <c r="D191" s="31">
        <f>B191*C191</f>
        <v>34</v>
      </c>
      <c r="E191" s="32">
        <f>D191*257</f>
        <v>8738</v>
      </c>
    </row>
    <row r="192" spans="1:5" ht="15.75" thickBot="1">
      <c r="A192" s="7" t="s">
        <v>107</v>
      </c>
      <c r="B192" s="46"/>
      <c r="C192" s="46"/>
      <c r="D192" s="46"/>
      <c r="E192" s="46"/>
    </row>
    <row r="193" spans="1:5" ht="15.75" thickBot="1">
      <c r="A193" s="7" t="s">
        <v>103</v>
      </c>
      <c r="B193" s="46"/>
      <c r="C193" s="46"/>
      <c r="D193" s="46"/>
      <c r="E193" s="46"/>
    </row>
    <row r="194" spans="1:5" ht="15.75" thickBot="1">
      <c r="A194" s="38"/>
      <c r="B194" s="39"/>
      <c r="C194" s="39"/>
      <c r="D194" s="39"/>
      <c r="E194" s="39"/>
    </row>
    <row r="195" spans="1:5" ht="15.75" thickBot="1">
      <c r="A195" s="7" t="s">
        <v>108</v>
      </c>
      <c r="B195" s="46">
        <f>SUM(B163:B165,B171,B178,B185,B191)</f>
        <v>11.332</v>
      </c>
      <c r="C195" s="46"/>
      <c r="D195" s="50">
        <f>SUM(D163:D166,D171,D178,D185,D191)</f>
        <v>12301</v>
      </c>
      <c r="E195" s="51">
        <f>SUM(E163:E166,E171,E178,E185,E191)</f>
        <v>3161357</v>
      </c>
    </row>
    <row r="197" ht="15">
      <c r="A197" s="27" t="s">
        <v>109</v>
      </c>
    </row>
    <row r="198" ht="15">
      <c r="A198" s="27"/>
    </row>
    <row r="199" spans="1:2" ht="15">
      <c r="A199" s="28" t="s">
        <v>172</v>
      </c>
      <c r="B199" s="34">
        <v>4.666</v>
      </c>
    </row>
    <row r="200" spans="1:6" ht="15">
      <c r="A200" s="28" t="s">
        <v>173</v>
      </c>
      <c r="B200" s="24">
        <v>11.332</v>
      </c>
      <c r="C200" s="24"/>
      <c r="D200" s="52"/>
      <c r="E200" s="24"/>
      <c r="F200" s="37"/>
    </row>
    <row r="201" spans="1:5" ht="15">
      <c r="A201" s="28" t="s">
        <v>174</v>
      </c>
      <c r="B201" s="24">
        <v>11.332</v>
      </c>
      <c r="C201" s="24"/>
      <c r="D201" s="52"/>
      <c r="E201" s="24"/>
    </row>
    <row r="202" spans="1:6" ht="15">
      <c r="A202" s="28" t="s">
        <v>176</v>
      </c>
      <c r="B202" s="25">
        <v>191774</v>
      </c>
      <c r="C202" s="25"/>
      <c r="D202" s="52"/>
      <c r="E202" s="25"/>
      <c r="F202" s="37"/>
    </row>
    <row r="203" spans="1:6" ht="15">
      <c r="A203" s="28" t="s">
        <v>177</v>
      </c>
      <c r="B203" s="64">
        <v>12301</v>
      </c>
      <c r="C203" s="26"/>
      <c r="D203" s="52"/>
      <c r="E203" s="26"/>
      <c r="F203" s="24"/>
    </row>
    <row r="204" spans="1:6" ht="15">
      <c r="A204" s="28" t="s">
        <v>110</v>
      </c>
      <c r="B204" s="64">
        <v>204075</v>
      </c>
      <c r="C204" s="26"/>
      <c r="D204" s="52"/>
      <c r="E204" s="26"/>
      <c r="F204" s="24"/>
    </row>
    <row r="205" spans="1:6" ht="15">
      <c r="A205" s="28" t="s">
        <v>175</v>
      </c>
      <c r="B205" s="26">
        <v>52447321</v>
      </c>
      <c r="C205" s="26"/>
      <c r="D205" s="52"/>
      <c r="E205" s="26"/>
      <c r="F205" s="24"/>
    </row>
    <row r="206" spans="1:6" ht="14.25">
      <c r="A206" s="24"/>
      <c r="B206" s="26"/>
      <c r="C206" s="26"/>
      <c r="D206" s="52"/>
      <c r="E206" s="26"/>
      <c r="F206" s="24"/>
    </row>
    <row r="208" spans="1:7" ht="15">
      <c r="A208" s="65" t="s">
        <v>135</v>
      </c>
      <c r="B208" s="66"/>
      <c r="C208" s="66"/>
      <c r="D208" s="66"/>
      <c r="E208" s="66"/>
      <c r="F208" s="66"/>
      <c r="G208" s="66"/>
    </row>
    <row r="209" spans="1:7" ht="15">
      <c r="A209" s="65" t="s">
        <v>136</v>
      </c>
      <c r="B209" s="66"/>
      <c r="C209" s="66"/>
      <c r="D209" s="66"/>
      <c r="E209" s="66"/>
      <c r="F209" s="66"/>
      <c r="G209" s="66"/>
    </row>
    <row r="210" spans="1:7" s="57" customFormat="1" ht="15">
      <c r="A210" s="67" t="s">
        <v>2</v>
      </c>
      <c r="B210" s="68"/>
      <c r="C210" s="68"/>
      <c r="D210" s="68"/>
      <c r="E210" s="68"/>
      <c r="F210" s="66"/>
      <c r="G210" s="66"/>
    </row>
    <row r="211" ht="15" thickBot="1"/>
    <row r="212" spans="1:7" ht="15.75" thickBot="1">
      <c r="A212" s="53" t="s">
        <v>137</v>
      </c>
      <c r="B212" s="54">
        <v>2010</v>
      </c>
      <c r="C212" s="54">
        <v>2011</v>
      </c>
      <c r="D212" s="54">
        <v>2012</v>
      </c>
      <c r="E212" s="55"/>
      <c r="F212" s="55"/>
      <c r="G212" s="55"/>
    </row>
    <row r="213" spans="1:7" ht="15" thickBot="1">
      <c r="A213" s="55" t="s">
        <v>151</v>
      </c>
      <c r="B213" s="56" t="s">
        <v>147</v>
      </c>
      <c r="C213" s="56" t="s">
        <v>147</v>
      </c>
      <c r="D213" s="56" t="s">
        <v>147</v>
      </c>
      <c r="E213" s="55"/>
      <c r="F213" s="55"/>
      <c r="G213" s="55"/>
    </row>
    <row r="214" spans="1:7" ht="15" thickBot="1">
      <c r="A214" s="55" t="s">
        <v>152</v>
      </c>
      <c r="B214" s="56" t="s">
        <v>147</v>
      </c>
      <c r="C214" s="56" t="s">
        <v>147</v>
      </c>
      <c r="D214" s="56" t="s">
        <v>147</v>
      </c>
      <c r="E214" s="55"/>
      <c r="F214" s="55"/>
      <c r="G214" s="55"/>
    </row>
    <row r="215" spans="1:7" ht="15" thickBot="1">
      <c r="A215" s="55" t="s">
        <v>153</v>
      </c>
      <c r="B215" s="56" t="s">
        <v>147</v>
      </c>
      <c r="C215" s="56" t="s">
        <v>147</v>
      </c>
      <c r="D215" s="56" t="s">
        <v>147</v>
      </c>
      <c r="E215" s="55"/>
      <c r="F215" s="55"/>
      <c r="G215" s="55"/>
    </row>
    <row r="216" spans="1:7" ht="15.75" thickBot="1">
      <c r="A216" s="55" t="s">
        <v>154</v>
      </c>
      <c r="B216" s="56" t="s">
        <v>147</v>
      </c>
      <c r="C216" s="56" t="s">
        <v>147</v>
      </c>
      <c r="D216" s="56" t="s">
        <v>147</v>
      </c>
      <c r="E216" s="55"/>
      <c r="F216" s="55"/>
      <c r="G216" s="54"/>
    </row>
    <row r="217" spans="1:7" ht="15" thickBot="1">
      <c r="A217" s="55" t="s">
        <v>155</v>
      </c>
      <c r="B217" s="56" t="s">
        <v>147</v>
      </c>
      <c r="C217" s="56" t="s">
        <v>147</v>
      </c>
      <c r="D217" s="56" t="s">
        <v>147</v>
      </c>
      <c r="E217" s="55"/>
      <c r="F217" s="55"/>
      <c r="G217" s="55"/>
    </row>
    <row r="218" spans="1:7" ht="15" thickBot="1">
      <c r="A218" s="55" t="s">
        <v>156</v>
      </c>
      <c r="B218" s="56" t="s">
        <v>147</v>
      </c>
      <c r="C218" s="56" t="s">
        <v>147</v>
      </c>
      <c r="D218" s="56" t="s">
        <v>147</v>
      </c>
      <c r="E218" s="55"/>
      <c r="F218" s="55"/>
      <c r="G218" s="55"/>
    </row>
    <row r="219" spans="1:7" ht="15" thickBot="1">
      <c r="A219" s="55" t="s">
        <v>157</v>
      </c>
      <c r="B219" s="56" t="s">
        <v>147</v>
      </c>
      <c r="C219" s="56" t="s">
        <v>147</v>
      </c>
      <c r="D219" s="56" t="s">
        <v>147</v>
      </c>
      <c r="E219" s="55"/>
      <c r="F219" s="55"/>
      <c r="G219" s="55"/>
    </row>
    <row r="220" spans="1:7" ht="15" thickBot="1">
      <c r="A220" s="55" t="s">
        <v>158</v>
      </c>
      <c r="B220" s="56" t="s">
        <v>147</v>
      </c>
      <c r="C220" s="56" t="s">
        <v>147</v>
      </c>
      <c r="D220" s="56" t="s">
        <v>147</v>
      </c>
      <c r="E220" s="55"/>
      <c r="F220" s="55"/>
      <c r="G220" s="55"/>
    </row>
    <row r="221" spans="1:7" ht="15" thickBot="1">
      <c r="A221" s="55" t="s">
        <v>159</v>
      </c>
      <c r="B221" s="56" t="s">
        <v>147</v>
      </c>
      <c r="C221" s="56" t="s">
        <v>147</v>
      </c>
      <c r="D221" s="56" t="s">
        <v>147</v>
      </c>
      <c r="E221" s="55"/>
      <c r="F221" s="55"/>
      <c r="G221" s="55"/>
    </row>
    <row r="222" spans="1:7" ht="15" thickBot="1">
      <c r="A222" s="55" t="s">
        <v>160</v>
      </c>
      <c r="B222" s="56" t="s">
        <v>147</v>
      </c>
      <c r="C222" s="56" t="s">
        <v>147</v>
      </c>
      <c r="D222" s="56" t="s">
        <v>147</v>
      </c>
      <c r="E222" s="55"/>
      <c r="F222" s="55"/>
      <c r="G222" s="55"/>
    </row>
    <row r="223" spans="1:7" ht="15" thickBot="1">
      <c r="A223" s="55" t="s">
        <v>161</v>
      </c>
      <c r="B223" s="56" t="s">
        <v>147</v>
      </c>
      <c r="C223" s="56" t="s">
        <v>147</v>
      </c>
      <c r="D223" s="56" t="s">
        <v>147</v>
      </c>
      <c r="E223" s="55"/>
      <c r="F223" s="55"/>
      <c r="G223" s="55"/>
    </row>
    <row r="224" spans="1:7" ht="15" thickBot="1">
      <c r="A224" s="55" t="s">
        <v>162</v>
      </c>
      <c r="B224" s="56" t="s">
        <v>147</v>
      </c>
      <c r="C224" s="56" t="s">
        <v>147</v>
      </c>
      <c r="D224" s="56" t="s">
        <v>147</v>
      </c>
      <c r="E224" s="55"/>
      <c r="F224" s="55"/>
      <c r="G224" s="55"/>
    </row>
    <row r="225" spans="1:7" ht="15" thickBot="1">
      <c r="A225" s="55" t="s">
        <v>163</v>
      </c>
      <c r="B225" s="56" t="s">
        <v>147</v>
      </c>
      <c r="C225" s="56" t="s">
        <v>147</v>
      </c>
      <c r="D225" s="56" t="s">
        <v>147</v>
      </c>
      <c r="E225" s="55"/>
      <c r="F225" s="55"/>
      <c r="G225" s="55"/>
    </row>
    <row r="226" spans="1:7" ht="15" thickBot="1">
      <c r="A226" s="55" t="s">
        <v>164</v>
      </c>
      <c r="B226" s="56" t="s">
        <v>147</v>
      </c>
      <c r="C226" s="56" t="s">
        <v>147</v>
      </c>
      <c r="D226" s="56" t="s">
        <v>147</v>
      </c>
      <c r="E226" s="55"/>
      <c r="F226" s="55"/>
      <c r="G226" s="55"/>
    </row>
    <row r="227" spans="1:7" ht="15" thickBot="1">
      <c r="A227" s="55" t="s">
        <v>165</v>
      </c>
      <c r="B227" s="56" t="s">
        <v>147</v>
      </c>
      <c r="C227" s="56" t="s">
        <v>147</v>
      </c>
      <c r="D227" s="56" t="s">
        <v>147</v>
      </c>
      <c r="E227" s="55"/>
      <c r="F227" s="55"/>
      <c r="G227" s="55"/>
    </row>
    <row r="228" spans="1:7" ht="15" thickBot="1">
      <c r="A228" s="55" t="s">
        <v>166</v>
      </c>
      <c r="B228" s="56" t="s">
        <v>147</v>
      </c>
      <c r="C228" s="56" t="s">
        <v>147</v>
      </c>
      <c r="D228" s="56" t="s">
        <v>147</v>
      </c>
      <c r="E228" s="55"/>
      <c r="F228" s="55"/>
      <c r="G228" s="55"/>
    </row>
    <row r="229" spans="1:7" ht="15" thickBot="1">
      <c r="A229" s="55" t="s">
        <v>167</v>
      </c>
      <c r="B229" s="56" t="s">
        <v>147</v>
      </c>
      <c r="C229" s="56" t="s">
        <v>147</v>
      </c>
      <c r="D229" s="56" t="s">
        <v>147</v>
      </c>
      <c r="E229" s="55"/>
      <c r="F229" s="55"/>
      <c r="G229" s="55"/>
    </row>
    <row r="230" spans="1:7" ht="15" thickBot="1">
      <c r="A230" s="55"/>
      <c r="B230" s="55"/>
      <c r="C230" s="55"/>
      <c r="D230" s="55"/>
      <c r="E230" s="55"/>
      <c r="F230" s="55"/>
      <c r="G230" s="55"/>
    </row>
    <row r="231" spans="1:7" ht="15" thickBot="1">
      <c r="A231" s="55" t="s">
        <v>150</v>
      </c>
      <c r="B231" s="55">
        <v>0</v>
      </c>
      <c r="C231" s="55">
        <v>0</v>
      </c>
      <c r="D231" s="55">
        <v>0</v>
      </c>
      <c r="E231" s="55"/>
      <c r="F231" s="55"/>
      <c r="G231" s="55"/>
    </row>
    <row r="232" spans="1:7" ht="15" thickBot="1">
      <c r="A232" s="55"/>
      <c r="B232" s="55"/>
      <c r="C232" s="55"/>
      <c r="D232" s="55"/>
      <c r="E232" s="55"/>
      <c r="F232" s="55"/>
      <c r="G232" s="55"/>
    </row>
    <row r="233" spans="1:7" ht="15" thickBot="1">
      <c r="A233" s="55" t="s">
        <v>138</v>
      </c>
      <c r="B233" s="55" t="s">
        <v>139</v>
      </c>
      <c r="C233" s="55" t="s">
        <v>140</v>
      </c>
      <c r="D233" s="55" t="s">
        <v>141</v>
      </c>
      <c r="E233" s="55" t="s">
        <v>143</v>
      </c>
      <c r="F233" s="55" t="s">
        <v>144</v>
      </c>
      <c r="G233" s="55" t="s">
        <v>145</v>
      </c>
    </row>
    <row r="234" spans="1:7" ht="15" thickBot="1">
      <c r="A234" s="55" t="s">
        <v>149</v>
      </c>
      <c r="B234" s="55">
        <v>1</v>
      </c>
      <c r="C234" s="55">
        <v>2</v>
      </c>
      <c r="D234" s="55">
        <v>2</v>
      </c>
      <c r="E234" s="55">
        <v>12</v>
      </c>
      <c r="F234" s="55">
        <v>12</v>
      </c>
      <c r="G234" s="55">
        <v>12</v>
      </c>
    </row>
    <row r="235" spans="1:7" ht="15" thickBot="1">
      <c r="A235" s="55"/>
      <c r="B235" s="55"/>
      <c r="C235" s="55"/>
      <c r="D235" s="55"/>
      <c r="E235" s="55"/>
      <c r="F235" s="55"/>
      <c r="G235" s="55"/>
    </row>
    <row r="236" spans="1:7" ht="15" thickBot="1">
      <c r="A236" s="55" t="s">
        <v>146</v>
      </c>
      <c r="B236" s="55"/>
      <c r="C236" s="55"/>
      <c r="D236" s="55"/>
      <c r="E236" s="55"/>
      <c r="F236" s="55"/>
      <c r="G236" s="55"/>
    </row>
    <row r="237" spans="1:7" ht="15" thickBot="1">
      <c r="A237" s="55" t="s">
        <v>142</v>
      </c>
      <c r="B237" s="55"/>
      <c r="C237" s="55"/>
      <c r="D237" s="55"/>
      <c r="E237" s="55"/>
      <c r="F237" s="55"/>
      <c r="G237" s="55"/>
    </row>
    <row r="238" spans="1:7" ht="15" thickBot="1">
      <c r="A238" s="55" t="s">
        <v>148</v>
      </c>
      <c r="B238" s="55"/>
      <c r="C238" s="55"/>
      <c r="D238" s="55"/>
      <c r="E238" s="55"/>
      <c r="F238" s="55"/>
      <c r="G238" s="55"/>
    </row>
  </sheetData>
  <sheetProtection/>
  <mergeCells count="51">
    <mergeCell ref="A1:G1"/>
    <mergeCell ref="A2:G2"/>
    <mergeCell ref="A3:G3"/>
    <mergeCell ref="A12:G12"/>
    <mergeCell ref="A5:G5"/>
    <mergeCell ref="E8:E9"/>
    <mergeCell ref="F8:F9"/>
    <mergeCell ref="G8:G9"/>
    <mergeCell ref="A8:A9"/>
    <mergeCell ref="B8:B9"/>
    <mergeCell ref="C8:C9"/>
    <mergeCell ref="D8:D9"/>
    <mergeCell ref="A13:G13"/>
    <mergeCell ref="A31:G31"/>
    <mergeCell ref="A32:G32"/>
    <mergeCell ref="A50:G50"/>
    <mergeCell ref="A51:G51"/>
    <mergeCell ref="A94:G94"/>
    <mergeCell ref="A95:G95"/>
    <mergeCell ref="A136:G136"/>
    <mergeCell ref="A137:G137"/>
    <mergeCell ref="A127:G127"/>
    <mergeCell ref="A128:G128"/>
    <mergeCell ref="A118:G118"/>
    <mergeCell ref="A119:G119"/>
    <mergeCell ref="E160:E162"/>
    <mergeCell ref="A145:G145"/>
    <mergeCell ref="A146:G146"/>
    <mergeCell ref="A147:G147"/>
    <mergeCell ref="A156:E156"/>
    <mergeCell ref="A52:G52"/>
    <mergeCell ref="A182:E182"/>
    <mergeCell ref="A183:E183"/>
    <mergeCell ref="A208:G208"/>
    <mergeCell ref="A157:E157"/>
    <mergeCell ref="A158:E158"/>
    <mergeCell ref="A168:E168"/>
    <mergeCell ref="A169:E169"/>
    <mergeCell ref="A160:A162"/>
    <mergeCell ref="C160:C162"/>
    <mergeCell ref="D160:D162"/>
    <mergeCell ref="A209:G209"/>
    <mergeCell ref="A210:G210"/>
    <mergeCell ref="A84:G84"/>
    <mergeCell ref="A85:G85"/>
    <mergeCell ref="A109:G109"/>
    <mergeCell ref="A110:G110"/>
    <mergeCell ref="A188:E188"/>
    <mergeCell ref="A189:E189"/>
    <mergeCell ref="A175:E175"/>
    <mergeCell ref="A176:E176"/>
  </mergeCells>
  <printOptions/>
  <pageMargins left="0.5" right="0.5" top="0.5" bottom="0.5" header="0.5" footer="0.5"/>
  <pageSetup fitToHeight="8" horizontalDpi="600" verticalDpi="600" orientation="landscape" scale="70" r:id="rId1"/>
  <rowBreaks count="8" manualBreakCount="8">
    <brk id="30" max="255" man="1"/>
    <brk id="48" max="255" man="1"/>
    <brk id="82" max="255" man="1"/>
    <brk id="107" max="255" man="1"/>
    <brk id="144" max="255" man="1"/>
    <brk id="155" max="255" man="1"/>
    <brk id="180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Tartal</dc:creator>
  <cp:keywords/>
  <dc:description/>
  <cp:lastModifiedBy>TUD</cp:lastModifiedBy>
  <cp:lastPrinted>2010-07-13T22:55:25Z</cp:lastPrinted>
  <dcterms:created xsi:type="dcterms:W3CDTF">2009-11-10T17:51:39Z</dcterms:created>
  <dcterms:modified xsi:type="dcterms:W3CDTF">2010-07-22T20:35:36Z</dcterms:modified>
  <cp:category/>
  <cp:version/>
  <cp:contentType/>
  <cp:contentStatus/>
</cp:coreProperties>
</file>