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hidePivotFieldList="1" defaultThemeVersion="124226"/>
  <bookViews>
    <workbookView xWindow="360" yWindow="60" windowWidth="7500" windowHeight="5775"/>
  </bookViews>
  <sheets>
    <sheet name="F2-A. General Information" sheetId="7" r:id="rId1"/>
    <sheet name="F2-B. Investment Descriptions" sheetId="11" r:id="rId2"/>
    <sheet name="F2-C. Active Involvement" sheetId="13" r:id="rId3"/>
    <sheet name="F2-E.  Investments &amp; Multiples" sheetId="21" state="hidden" r:id="rId4"/>
    <sheet name="F2-D. Investment Detail" sheetId="24" r:id="rId5"/>
    <sheet name="F2-E. Fund Performance Summary" sheetId="16" r:id="rId6"/>
    <sheet name="F2-F Investments &amp; Multiples" sheetId="25" r:id="rId7"/>
  </sheets>
  <externalReferences>
    <externalReference r:id="rId8"/>
  </externalReferences>
  <definedNames>
    <definedName name="invnum">'[1]Table 2.1'!$H$25</definedName>
    <definedName name="lookup_errorcodes">[1]SelectLists!$O$4:$P$13</definedName>
    <definedName name="_xlnm.Print_Area" localSheetId="0">'F2-A. General Information'!$A$1:$D$69</definedName>
    <definedName name="_xlnm.Print_Area" localSheetId="1">'F2-B. Investment Descriptions'!$A$1:$J$34</definedName>
    <definedName name="_xlnm.Print_Area" localSheetId="2">'F2-C. Active Involvement'!$A$1:$T$21</definedName>
    <definedName name="_xlnm.Print_Area" localSheetId="4">'F2-D. Investment Detail'!$A$1:$BS$125</definedName>
    <definedName name="_xlnm.Print_Area" localSheetId="3">'F2-E.  Investments &amp; Multiples'!$A$1:$F$27</definedName>
    <definedName name="_xlnm.Print_Area" localSheetId="5">'F2-E. Fund Performance Summary'!$A$1:$P$27</definedName>
    <definedName name="_xlnm.Print_Titles" localSheetId="2">'F2-C. Active Involvement'!$A:$A</definedName>
    <definedName name="_xlnm.Print_Titles" localSheetId="4">'F2-D. Investment Detail'!$1:$13</definedName>
  </definedNames>
  <calcPr calcId="125725"/>
  <pivotCaches>
    <pivotCache cacheId="0" r:id="rId9"/>
  </pivotCaches>
</workbook>
</file>

<file path=xl/calcChain.xml><?xml version="1.0" encoding="utf-8"?>
<calcChain xmlns="http://schemas.openxmlformats.org/spreadsheetml/2006/main">
  <c r="M34" i="25"/>
  <c r="N34"/>
  <c r="O34"/>
  <c r="L34"/>
  <c r="F34"/>
  <c r="G34"/>
  <c r="H34"/>
  <c r="E34"/>
  <c r="M32"/>
  <c r="N32"/>
  <c r="O32"/>
  <c r="M25"/>
  <c r="N25"/>
  <c r="O25"/>
  <c r="L25"/>
  <c r="K25"/>
  <c r="F25"/>
  <c r="G25"/>
  <c r="H25"/>
  <c r="E25"/>
  <c r="D25"/>
  <c r="L32"/>
  <c r="K32"/>
  <c r="H32"/>
  <c r="G32"/>
  <c r="F32"/>
  <c r="E32"/>
  <c r="D32"/>
  <c r="K34"/>
  <c r="A8" l="1"/>
  <c r="A7"/>
  <c r="A6"/>
  <c r="A5"/>
  <c r="O17" i="16"/>
  <c r="P17"/>
  <c r="K17"/>
  <c r="G17"/>
  <c r="C124" i="24"/>
  <c r="N17" i="16" l="1"/>
  <c r="M17"/>
  <c r="C17"/>
  <c r="D17"/>
  <c r="B17"/>
  <c r="E27"/>
  <c r="AI120" i="24"/>
  <c r="AJ120"/>
  <c r="AK120"/>
  <c r="AL120"/>
  <c r="AM120"/>
  <c r="AN120"/>
  <c r="AO120"/>
  <c r="AP120"/>
  <c r="AQ120"/>
  <c r="AR120"/>
  <c r="AS120"/>
  <c r="AT120"/>
  <c r="AU120"/>
  <c r="AV120"/>
  <c r="AW120"/>
  <c r="AX120"/>
  <c r="AY120"/>
  <c r="AZ120"/>
  <c r="BA120"/>
  <c r="BB120"/>
  <c r="BC120"/>
  <c r="BD120"/>
  <c r="BE120"/>
  <c r="BF120"/>
  <c r="BG120"/>
  <c r="BH120"/>
  <c r="BI120"/>
  <c r="BJ120"/>
  <c r="BK120"/>
  <c r="BL120"/>
  <c r="AH120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AH118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C120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C118"/>
  <c r="C122" s="1"/>
  <c r="AF111"/>
  <c r="AF112"/>
  <c r="AF113"/>
  <c r="BM111"/>
  <c r="BO111" s="1"/>
  <c r="BM112"/>
  <c r="BO112" s="1"/>
  <c r="BS112" s="1"/>
  <c r="BM113"/>
  <c r="BO113" s="1"/>
  <c r="BS113" s="1"/>
  <c r="BM114"/>
  <c r="BO114" s="1"/>
  <c r="BS114" s="1"/>
  <c r="BQ116"/>
  <c r="BP116"/>
  <c r="L17" i="16"/>
  <c r="H18"/>
  <c r="H19" s="1"/>
  <c r="H20" s="1"/>
  <c r="H21" s="1"/>
  <c r="H22" s="1"/>
  <c r="H23" s="1"/>
  <c r="H24" s="1"/>
  <c r="H25" s="1"/>
  <c r="H26" s="1"/>
  <c r="H27" s="1"/>
  <c r="E26"/>
  <c r="BM43" i="24"/>
  <c r="BM44"/>
  <c r="BM45"/>
  <c r="BM46"/>
  <c r="BM47"/>
  <c r="BM48"/>
  <c r="BM49"/>
  <c r="BM50"/>
  <c r="BM51"/>
  <c r="BM52"/>
  <c r="BM53"/>
  <c r="BM54"/>
  <c r="BM55"/>
  <c r="BM56"/>
  <c r="BM57"/>
  <c r="BM58"/>
  <c r="BM59"/>
  <c r="BM60"/>
  <c r="BM61"/>
  <c r="BM62"/>
  <c r="BM63"/>
  <c r="BM64"/>
  <c r="BM65"/>
  <c r="BM66"/>
  <c r="BM67"/>
  <c r="BM68"/>
  <c r="BM69"/>
  <c r="BM70"/>
  <c r="BM71"/>
  <c r="BM72"/>
  <c r="BM73"/>
  <c r="BM74"/>
  <c r="BM75"/>
  <c r="BM76"/>
  <c r="AF43"/>
  <c r="BO43" s="1"/>
  <c r="BS43" s="1"/>
  <c r="AF44"/>
  <c r="BO44" s="1"/>
  <c r="BS44" s="1"/>
  <c r="AF45"/>
  <c r="BO45" s="1"/>
  <c r="BS45" s="1"/>
  <c r="AF46"/>
  <c r="BO46" s="1"/>
  <c r="BS46" s="1"/>
  <c r="AF47"/>
  <c r="BO47" s="1"/>
  <c r="BS47" s="1"/>
  <c r="AF48"/>
  <c r="BO48" s="1"/>
  <c r="BS48" s="1"/>
  <c r="AF49"/>
  <c r="BO49" s="1"/>
  <c r="BS49" s="1"/>
  <c r="AF50"/>
  <c r="BO50" s="1"/>
  <c r="BS50" s="1"/>
  <c r="AF51"/>
  <c r="BO51" s="1"/>
  <c r="BS51" s="1"/>
  <c r="AF52"/>
  <c r="BO52" s="1"/>
  <c r="BS52" s="1"/>
  <c r="AF53"/>
  <c r="BO53" s="1"/>
  <c r="BS53" s="1"/>
  <c r="AF54"/>
  <c r="BO54" s="1"/>
  <c r="BS54" s="1"/>
  <c r="AF55"/>
  <c r="BO55" s="1"/>
  <c r="BS55" s="1"/>
  <c r="AF56"/>
  <c r="BO56" s="1"/>
  <c r="BS56" s="1"/>
  <c r="AF57"/>
  <c r="BO57" s="1"/>
  <c r="BS57" s="1"/>
  <c r="AF58"/>
  <c r="BO58" s="1"/>
  <c r="BS58" s="1"/>
  <c r="AF59"/>
  <c r="BO59" s="1"/>
  <c r="BS59" s="1"/>
  <c r="AF60"/>
  <c r="BO60" s="1"/>
  <c r="BS60" s="1"/>
  <c r="AF61"/>
  <c r="BO61" s="1"/>
  <c r="BS61" s="1"/>
  <c r="AF62"/>
  <c r="BO62" s="1"/>
  <c r="BS62" s="1"/>
  <c r="AF63"/>
  <c r="BO63" s="1"/>
  <c r="BS63" s="1"/>
  <c r="AF64"/>
  <c r="BO64" s="1"/>
  <c r="BS64" s="1"/>
  <c r="AF65"/>
  <c r="BO65" s="1"/>
  <c r="BS65" s="1"/>
  <c r="AF66"/>
  <c r="BO66" s="1"/>
  <c r="BS66" s="1"/>
  <c r="AF67"/>
  <c r="BO67" s="1"/>
  <c r="BS67" s="1"/>
  <c r="AF68"/>
  <c r="BO68" s="1"/>
  <c r="BS68" s="1"/>
  <c r="AF69"/>
  <c r="BO69" s="1"/>
  <c r="BS69" s="1"/>
  <c r="AF70"/>
  <c r="BO70" s="1"/>
  <c r="BS70" s="1"/>
  <c r="AF71"/>
  <c r="BO71" s="1"/>
  <c r="BS71" s="1"/>
  <c r="AF72"/>
  <c r="BO72" s="1"/>
  <c r="BS72" s="1"/>
  <c r="AF73"/>
  <c r="BO73" s="1"/>
  <c r="BS73" s="1"/>
  <c r="AF74"/>
  <c r="BO74" s="1"/>
  <c r="BS74" s="1"/>
  <c r="AF75"/>
  <c r="BO75" s="1"/>
  <c r="BS75" s="1"/>
  <c r="BM42"/>
  <c r="AF42"/>
  <c r="BO42" s="1"/>
  <c r="BS42" s="1"/>
  <c r="BM41"/>
  <c r="AF41"/>
  <c r="BO41" s="1"/>
  <c r="BS41" s="1"/>
  <c r="BM40"/>
  <c r="AF40"/>
  <c r="BO40" s="1"/>
  <c r="BS40" s="1"/>
  <c r="BM39"/>
  <c r="AF39"/>
  <c r="BO39" s="1"/>
  <c r="BS39" s="1"/>
  <c r="A43"/>
  <c r="A47" s="1"/>
  <c r="A51" s="1"/>
  <c r="A55" s="1"/>
  <c r="A59" s="1"/>
  <c r="A63" s="1"/>
  <c r="A67" s="1"/>
  <c r="A71" s="1"/>
  <c r="A23"/>
  <c r="A27" s="1"/>
  <c r="A31" s="1"/>
  <c r="A35" s="1"/>
  <c r="A79" s="1"/>
  <c r="A83" s="1"/>
  <c r="A87" s="1"/>
  <c r="A91" s="1"/>
  <c r="A95" s="1"/>
  <c r="A99" s="1"/>
  <c r="A103" s="1"/>
  <c r="A107" s="1"/>
  <c r="AH121"/>
  <c r="AI121"/>
  <c r="AJ121"/>
  <c r="AK121"/>
  <c r="AL121"/>
  <c r="AM121"/>
  <c r="AN121"/>
  <c r="AO121"/>
  <c r="AP121"/>
  <c r="AQ121"/>
  <c r="AR121"/>
  <c r="AS121"/>
  <c r="AT121"/>
  <c r="AU121"/>
  <c r="AV121"/>
  <c r="AW121"/>
  <c r="AX121"/>
  <c r="AY121"/>
  <c r="AZ121"/>
  <c r="BA121"/>
  <c r="BB121"/>
  <c r="BC121"/>
  <c r="BD121"/>
  <c r="BE121"/>
  <c r="BF121"/>
  <c r="BG121"/>
  <c r="BH121"/>
  <c r="BI121"/>
  <c r="BJ121"/>
  <c r="BK121"/>
  <c r="BL121"/>
  <c r="I17" i="16"/>
  <c r="BT111" i="24" l="1"/>
  <c r="BM120"/>
  <c r="BS111"/>
  <c r="BX111" s="1"/>
  <c r="J17" i="16"/>
  <c r="D13" s="1"/>
  <c r="BM118" i="24"/>
  <c r="BL122"/>
  <c r="BK122"/>
  <c r="BJ122"/>
  <c r="BI122"/>
  <c r="BH122"/>
  <c r="BG122"/>
  <c r="BF122"/>
  <c r="BE122"/>
  <c r="BD122"/>
  <c r="BC122"/>
  <c r="BB122"/>
  <c r="BA122"/>
  <c r="AZ122"/>
  <c r="AY122"/>
  <c r="AX122"/>
  <c r="AW122"/>
  <c r="AV122"/>
  <c r="AU122"/>
  <c r="AT122"/>
  <c r="AS122"/>
  <c r="AR122"/>
  <c r="AQ122"/>
  <c r="AP122"/>
  <c r="AO122"/>
  <c r="AN122"/>
  <c r="AM122"/>
  <c r="AL122"/>
  <c r="AK122"/>
  <c r="AJ122"/>
  <c r="AI122"/>
  <c r="AH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J122"/>
  <c r="I122"/>
  <c r="H122"/>
  <c r="G122"/>
  <c r="D122"/>
  <c r="E22" i="16" l="1"/>
  <c r="E25"/>
  <c r="E24" l="1"/>
  <c r="E23" l="1"/>
  <c r="AH124" i="24"/>
  <c r="AI124"/>
  <c r="AF15"/>
  <c r="BM15"/>
  <c r="BO15"/>
  <c r="BS15"/>
  <c r="AF16"/>
  <c r="BM16"/>
  <c r="BO16"/>
  <c r="BS16"/>
  <c r="AF17"/>
  <c r="BM17"/>
  <c r="BO17"/>
  <c r="BS17"/>
  <c r="AF18"/>
  <c r="BM18"/>
  <c r="BO18"/>
  <c r="BS18"/>
  <c r="AF19"/>
  <c r="BM19"/>
  <c r="BO19"/>
  <c r="BS19"/>
  <c r="AF20"/>
  <c r="BM20"/>
  <c r="BO20"/>
  <c r="BS20"/>
  <c r="AF21"/>
  <c r="BM21"/>
  <c r="BO21"/>
  <c r="BS21"/>
  <c r="AF22"/>
  <c r="BM22"/>
  <c r="BO22"/>
  <c r="BS22"/>
  <c r="AF23"/>
  <c r="BM23"/>
  <c r="BO23"/>
  <c r="BS23"/>
  <c r="AF24"/>
  <c r="BM24"/>
  <c r="BO24"/>
  <c r="BS24"/>
  <c r="AF25"/>
  <c r="BM25"/>
  <c r="BO25"/>
  <c r="BS25"/>
  <c r="AF26"/>
  <c r="BM26"/>
  <c r="BO26"/>
  <c r="BS26"/>
  <c r="AF27"/>
  <c r="BM27"/>
  <c r="BO27"/>
  <c r="BS27"/>
  <c r="AF28"/>
  <c r="BM28"/>
  <c r="BO28"/>
  <c r="BS28"/>
  <c r="AF29"/>
  <c r="BM29"/>
  <c r="BO29"/>
  <c r="BS29"/>
  <c r="AF30"/>
  <c r="BM30"/>
  <c r="BO30"/>
  <c r="BS30"/>
  <c r="AF31"/>
  <c r="BM31"/>
  <c r="BO31"/>
  <c r="BS31"/>
  <c r="AF32"/>
  <c r="BM32"/>
  <c r="BO32"/>
  <c r="BS32"/>
  <c r="AF33"/>
  <c r="BM33"/>
  <c r="BO33"/>
  <c r="BS33"/>
  <c r="AF34"/>
  <c r="BM34"/>
  <c r="BO34"/>
  <c r="BS34"/>
  <c r="AF35"/>
  <c r="BM35"/>
  <c r="BO35"/>
  <c r="BS35"/>
  <c r="AF36"/>
  <c r="BM36"/>
  <c r="BO36"/>
  <c r="BS36"/>
  <c r="AF37"/>
  <c r="BM37"/>
  <c r="BO37"/>
  <c r="BS37"/>
  <c r="AF38"/>
  <c r="BM38"/>
  <c r="BO38"/>
  <c r="BS38"/>
  <c r="AF76"/>
  <c r="BO76" s="1"/>
  <c r="BS76" s="1"/>
  <c r="AF77"/>
  <c r="BM77"/>
  <c r="BO77"/>
  <c r="BS77"/>
  <c r="AF78"/>
  <c r="BM78"/>
  <c r="BO78"/>
  <c r="BS78"/>
  <c r="AF79"/>
  <c r="BM79"/>
  <c r="AF80"/>
  <c r="BM80"/>
  <c r="BO80"/>
  <c r="BS80"/>
  <c r="AF81"/>
  <c r="BM81"/>
  <c r="BO81"/>
  <c r="BS81"/>
  <c r="AF82"/>
  <c r="BM82"/>
  <c r="BO82"/>
  <c r="BS82"/>
  <c r="AF83"/>
  <c r="BM83"/>
  <c r="BO83"/>
  <c r="BS83"/>
  <c r="AF84"/>
  <c r="BM84"/>
  <c r="BO84"/>
  <c r="BS84"/>
  <c r="AF85"/>
  <c r="BM85"/>
  <c r="BO85"/>
  <c r="BS85"/>
  <c r="AF86"/>
  <c r="BM86"/>
  <c r="BO86"/>
  <c r="BS86"/>
  <c r="AF87"/>
  <c r="BM87"/>
  <c r="BO87"/>
  <c r="BS87"/>
  <c r="AF88"/>
  <c r="BM88"/>
  <c r="BO88"/>
  <c r="BS88"/>
  <c r="AF89"/>
  <c r="BM89"/>
  <c r="BO89"/>
  <c r="BS89"/>
  <c r="AF90"/>
  <c r="BM90"/>
  <c r="BO90"/>
  <c r="BS90"/>
  <c r="AF91"/>
  <c r="BM91"/>
  <c r="BO91"/>
  <c r="BS91"/>
  <c r="AF92"/>
  <c r="BM92"/>
  <c r="BO92"/>
  <c r="BS92"/>
  <c r="AF93"/>
  <c r="BM93"/>
  <c r="BO93"/>
  <c r="BS93"/>
  <c r="AF94"/>
  <c r="BM94"/>
  <c r="BO94"/>
  <c r="BS94"/>
  <c r="AF95"/>
  <c r="BM95"/>
  <c r="BO95"/>
  <c r="BS95"/>
  <c r="AF96"/>
  <c r="BM96"/>
  <c r="BO96"/>
  <c r="BS96"/>
  <c r="AF97"/>
  <c r="BM97"/>
  <c r="BO97"/>
  <c r="BS97"/>
  <c r="AF98"/>
  <c r="BM98"/>
  <c r="BO98"/>
  <c r="BS98"/>
  <c r="AF99"/>
  <c r="BM99"/>
  <c r="BO99"/>
  <c r="BS99"/>
  <c r="AF100"/>
  <c r="BM100"/>
  <c r="BO100"/>
  <c r="BS100"/>
  <c r="AF101"/>
  <c r="BM101"/>
  <c r="BO101"/>
  <c r="BS101"/>
  <c r="AF102"/>
  <c r="BM102"/>
  <c r="BO102"/>
  <c r="BS102"/>
  <c r="AF103"/>
  <c r="BM103"/>
  <c r="BO103"/>
  <c r="BS103"/>
  <c r="AF104"/>
  <c r="BM104"/>
  <c r="BO104"/>
  <c r="BS104"/>
  <c r="AF105"/>
  <c r="BM105"/>
  <c r="BO105"/>
  <c r="BS105"/>
  <c r="AF106"/>
  <c r="BM106"/>
  <c r="BO106"/>
  <c r="BS106"/>
  <c r="AF107"/>
  <c r="BM107"/>
  <c r="BO107"/>
  <c r="BS107"/>
  <c r="AF108"/>
  <c r="BM108"/>
  <c r="BO108"/>
  <c r="BS108"/>
  <c r="AF109"/>
  <c r="BM109"/>
  <c r="BO109"/>
  <c r="BS109" s="1"/>
  <c r="AF110"/>
  <c r="BM110"/>
  <c r="BO110"/>
  <c r="BS110" s="1"/>
  <c r="AF115"/>
  <c r="BM115"/>
  <c r="BM121" s="1"/>
  <c r="BO121" s="1"/>
  <c r="BO115"/>
  <c r="BS115" s="1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AB124"/>
  <c r="AC124"/>
  <c r="AD124"/>
  <c r="AE124"/>
  <c r="AF124"/>
  <c r="AJ124"/>
  <c r="AK124"/>
  <c r="AL124"/>
  <c r="AM124"/>
  <c r="AN124"/>
  <c r="AO124"/>
  <c r="AP124"/>
  <c r="AQ124"/>
  <c r="AR124"/>
  <c r="AS124"/>
  <c r="AT124"/>
  <c r="AU124"/>
  <c r="AV124"/>
  <c r="AW124"/>
  <c r="AX124"/>
  <c r="AY124"/>
  <c r="AZ124"/>
  <c r="BA124"/>
  <c r="BB124"/>
  <c r="BC124"/>
  <c r="BD124"/>
  <c r="BE124"/>
  <c r="BF124"/>
  <c r="BG124"/>
  <c r="BH124"/>
  <c r="BI124"/>
  <c r="BJ124"/>
  <c r="BK124"/>
  <c r="BL124"/>
  <c r="BM124"/>
  <c r="BO79" l="1"/>
  <c r="BS79" s="1"/>
  <c r="BX87"/>
  <c r="BT87"/>
  <c r="BX83"/>
  <c r="BT83"/>
  <c r="BX107"/>
  <c r="BT107"/>
  <c r="BT103"/>
  <c r="BX91"/>
  <c r="BT91"/>
  <c r="BX99"/>
  <c r="BT99"/>
  <c r="BX95"/>
  <c r="BT95"/>
  <c r="BS116"/>
  <c r="BS124"/>
  <c r="BO116"/>
  <c r="BO124"/>
  <c r="BT79"/>
  <c r="BX79"/>
  <c r="BX103"/>
  <c r="F122"/>
  <c r="E122" l="1"/>
  <c r="AF118"/>
  <c r="AF120"/>
  <c r="AF122"/>
  <c r="BO118"/>
  <c r="AF119"/>
  <c r="BO120"/>
  <c r="BM122"/>
  <c r="BM119"/>
  <c r="E20" i="16"/>
  <c r="E19"/>
  <c r="E18"/>
  <c r="E21"/>
  <c r="A6" i="7"/>
  <c r="E17" i="16" l="1"/>
  <c r="BO119" i="24"/>
  <c r="A6" i="16"/>
  <c r="A6" i="24"/>
  <c r="BO122"/>
  <c r="BO123" s="1"/>
  <c r="AF123"/>
  <c r="BM123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J119"/>
  <c r="AK119"/>
  <c r="AL119"/>
  <c r="AM119"/>
  <c r="AN119"/>
  <c r="AO119"/>
  <c r="AP119"/>
  <c r="AQ119"/>
  <c r="AR119"/>
  <c r="AS119"/>
  <c r="AT119"/>
  <c r="AU119"/>
  <c r="AV119"/>
  <c r="AW119"/>
  <c r="AX119"/>
  <c r="AY119"/>
  <c r="AZ119"/>
  <c r="BA119"/>
  <c r="BB119"/>
  <c r="BC119"/>
  <c r="BD119"/>
  <c r="BE119"/>
  <c r="BF119"/>
  <c r="BG119"/>
  <c r="BH119"/>
  <c r="BI119"/>
  <c r="BJ119"/>
  <c r="BK119"/>
  <c r="BL119"/>
  <c r="AH119"/>
  <c r="F119"/>
  <c r="E119"/>
  <c r="D119"/>
  <c r="C119"/>
  <c r="AI119"/>
  <c r="H10" i="11"/>
  <c r="A12" i="13"/>
  <c r="A8" i="21"/>
  <c r="A7" i="7"/>
  <c r="A7" i="21"/>
  <c r="A6"/>
  <c r="A5" i="7"/>
  <c r="A5" i="21"/>
  <c r="A13" i="13"/>
  <c r="A14"/>
  <c r="A15"/>
  <c r="A16"/>
  <c r="A17"/>
  <c r="A18"/>
  <c r="A19"/>
  <c r="A20"/>
  <c r="A21"/>
  <c r="A24"/>
  <c r="A25"/>
  <c r="A26"/>
  <c r="A27"/>
  <c r="A28"/>
  <c r="A29"/>
  <c r="A30"/>
  <c r="A31"/>
  <c r="A32"/>
  <c r="A33"/>
  <c r="A34"/>
  <c r="A35"/>
  <c r="A36"/>
  <c r="K26" i="7"/>
  <c r="K27"/>
  <c r="K28"/>
  <c r="K25"/>
  <c r="A8" i="13"/>
  <c r="A8" i="11"/>
  <c r="A7" i="13"/>
  <c r="A6"/>
  <c r="A5"/>
  <c r="A7" i="11"/>
  <c r="A6"/>
  <c r="A5"/>
  <c r="B10"/>
  <c r="A10"/>
  <c r="A7" i="16" l="1"/>
  <c r="A7" i="24"/>
  <c r="A5" i="16"/>
  <c r="A5" i="24"/>
  <c r="A8" i="16"/>
  <c r="A8" i="24"/>
  <c r="D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AB123"/>
  <c r="AC123"/>
  <c r="AD123"/>
  <c r="AE123"/>
  <c r="AH123"/>
  <c r="AI123"/>
  <c r="AJ123"/>
  <c r="AK123"/>
  <c r="AL123"/>
  <c r="AM123"/>
  <c r="AN123"/>
  <c r="AO123"/>
  <c r="AP123"/>
  <c r="AQ123"/>
  <c r="AR123"/>
  <c r="AS123"/>
  <c r="AT123"/>
  <c r="AU123"/>
  <c r="AV123"/>
  <c r="AW123"/>
  <c r="AX123"/>
  <c r="AY123"/>
  <c r="AZ123"/>
  <c r="BA123"/>
  <c r="BB123"/>
  <c r="BC123"/>
  <c r="BD123"/>
  <c r="BE123"/>
  <c r="BF123"/>
  <c r="BG123"/>
  <c r="BH123"/>
  <c r="BI123"/>
  <c r="BJ123"/>
  <c r="BK123"/>
  <c r="BL123"/>
  <c r="F123"/>
  <c r="E123"/>
  <c r="C123"/>
  <c r="F18" i="16"/>
  <c r="F19"/>
  <c r="F20" l="1"/>
  <c r="F21" s="1"/>
  <c r="F22" s="1"/>
  <c r="F23" s="1"/>
  <c r="F24" s="1"/>
  <c r="F25"/>
  <c r="F26" s="1"/>
  <c r="F27" s="1"/>
  <c r="D12" l="1"/>
  <c r="D14" l="1"/>
  <c r="D34" i="25"/>
</calcChain>
</file>

<file path=xl/sharedStrings.xml><?xml version="1.0" encoding="utf-8"?>
<sst xmlns="http://schemas.openxmlformats.org/spreadsheetml/2006/main" count="188" uniqueCount="159">
  <si>
    <t>Portfolio Company</t>
  </si>
  <si>
    <t>Industry</t>
  </si>
  <si>
    <t>Stage</t>
  </si>
  <si>
    <t>Name of Fund</t>
  </si>
  <si>
    <t>Vintage Year</t>
  </si>
  <si>
    <t>Cash and Cash Equivalents</t>
  </si>
  <si>
    <t>Liabilities</t>
  </si>
  <si>
    <t>Valuation Date or Fund Closing Date</t>
  </si>
  <si>
    <t>Please provide narrative on investment strategy, including lifecycle stages of investments and industry sectors</t>
  </si>
  <si>
    <t>SBIC Applicant</t>
  </si>
  <si>
    <t>Footnotes</t>
  </si>
  <si>
    <t>Co-investors</t>
  </si>
  <si>
    <t>Type of Security</t>
  </si>
  <si>
    <t>Pre-Investment Role</t>
  </si>
  <si>
    <t>Post-Investment Active Involvement in Company</t>
  </si>
  <si>
    <t>Deal Lead</t>
  </si>
  <si>
    <t>Deal Co-Lead</t>
  </si>
  <si>
    <t>Deal Source</t>
  </si>
  <si>
    <t>Financial Analysis</t>
  </si>
  <si>
    <t>Market Research</t>
  </si>
  <si>
    <t>Lead Due Diligence</t>
  </si>
  <si>
    <t>Investment Committee</t>
  </si>
  <si>
    <t>Negotiation</t>
  </si>
  <si>
    <t>Closing</t>
  </si>
  <si>
    <t>Discussion of 
Pre-Investment Role</t>
  </si>
  <si>
    <t>Top Ranking Officer Replaced</t>
  </si>
  <si>
    <t>Board of Directors</t>
  </si>
  <si>
    <t>Committees</t>
  </si>
  <si>
    <t>Exit Process</t>
  </si>
  <si>
    <t>Workouts, etc..</t>
  </si>
  <si>
    <t>Officer of the company</t>
  </si>
  <si>
    <t>Discussion of 
Post-Investment Role</t>
  </si>
  <si>
    <t>Management Assessment Questionnaire - SBIC Program</t>
  </si>
  <si>
    <t>Unrealized</t>
  </si>
  <si>
    <t xml:space="preserve">Carried Interest % </t>
  </si>
  <si>
    <t>Management Fee %</t>
  </si>
  <si>
    <t>Total Committed LP Capital</t>
  </si>
  <si>
    <t>Total Fund Size</t>
  </si>
  <si>
    <t>Later</t>
  </si>
  <si>
    <t>State of Co.'s Primary Offices</t>
  </si>
  <si>
    <t>Description of Products / Services</t>
  </si>
  <si>
    <t>Business Services</t>
  </si>
  <si>
    <t>U</t>
  </si>
  <si>
    <t>Manufacturing</t>
  </si>
  <si>
    <t>Total Investment Amount</t>
  </si>
  <si>
    <t>Change of Control</t>
  </si>
  <si>
    <t>Amount Invested in Companies</t>
  </si>
  <si>
    <t>Gross Cash Receipts</t>
  </si>
  <si>
    <t>Gross Investment CF</t>
  </si>
  <si>
    <t>Expenses &amp; Mgt Fees</t>
  </si>
  <si>
    <t>Leverage &amp; Borrowings</t>
  </si>
  <si>
    <t>Leverage Repayment</t>
  </si>
  <si>
    <t>Residual Value of Assets</t>
  </si>
  <si>
    <t>Cumulative Leverage Outstanding</t>
  </si>
  <si>
    <t>Cumulative Gross Investment CF</t>
  </si>
  <si>
    <t>TABLE F2-A.  General Information</t>
  </si>
  <si>
    <t>TABLE F2-B.  Investment Descriptions</t>
  </si>
  <si>
    <t>TABLE F2-C.  Active Involvement</t>
  </si>
  <si>
    <t>Limited Partner</t>
  </si>
  <si>
    <t>Contact Person</t>
  </si>
  <si>
    <t>Phone</t>
  </si>
  <si>
    <t>Email</t>
  </si>
  <si>
    <t>Fund Location</t>
  </si>
  <si>
    <t>Principal(s) involved</t>
  </si>
  <si>
    <t>Preferred Return %</t>
  </si>
  <si>
    <t>Grand Total</t>
  </si>
  <si>
    <t>Data</t>
  </si>
  <si>
    <t>Fully Exited</t>
  </si>
  <si>
    <t>Fully Exited Total</t>
  </si>
  <si>
    <t>Partially Exited</t>
  </si>
  <si>
    <t>Partially Exited Total</t>
  </si>
  <si>
    <t>Unrealized Total</t>
  </si>
  <si>
    <t>Total Realized Proceeds</t>
  </si>
  <si>
    <t>Total Unrealized Proceeds</t>
  </si>
  <si>
    <t>TABLE F2-E.  Investments &amp; Multiples</t>
  </si>
  <si>
    <t>Interest Expense</t>
  </si>
  <si>
    <t>Cash - Other Liabilities</t>
  </si>
  <si>
    <t>Total Value to Paid-In Capital</t>
  </si>
  <si>
    <t>Residual Value to Paid-In Capital</t>
  </si>
  <si>
    <t>Communications &amp; Media</t>
  </si>
  <si>
    <t>Internet Specific</t>
  </si>
  <si>
    <t>Computer Hardware</t>
  </si>
  <si>
    <t>Computer Software</t>
  </si>
  <si>
    <t>Computer Other</t>
  </si>
  <si>
    <t>Semi-conductors/Other Electr.</t>
  </si>
  <si>
    <t>Biotechnology</t>
  </si>
  <si>
    <t>Medical/Health</t>
  </si>
  <si>
    <t>Consumer Related</t>
  </si>
  <si>
    <t>Industrial/Energy</t>
  </si>
  <si>
    <t>Agriculture/Forestry/Fishing</t>
  </si>
  <si>
    <t>Construction</t>
  </si>
  <si>
    <t>Utilities</t>
  </si>
  <si>
    <t>Other</t>
  </si>
  <si>
    <t>Seed</t>
  </si>
  <si>
    <t>Early</t>
  </si>
  <si>
    <t>Expansion</t>
  </si>
  <si>
    <t>Turnaround</t>
  </si>
  <si>
    <t>Status</t>
  </si>
  <si>
    <t>Carried Interest on Residual</t>
  </si>
  <si>
    <t>SBA Debenture Leverage Committed (if applicable)</t>
  </si>
  <si>
    <t>Multiple</t>
  </si>
  <si>
    <t xml:space="preserve">Current </t>
  </si>
  <si>
    <t>Current  Total</t>
  </si>
  <si>
    <t>Exhibit F2 - Fund Experience</t>
  </si>
  <si>
    <t>Portfolio Company A</t>
  </si>
  <si>
    <t>Portfolio Company B</t>
  </si>
  <si>
    <t>Portfolio Company C</t>
  </si>
  <si>
    <t>Portfolio Company D</t>
  </si>
  <si>
    <t>Portfolio Company E</t>
  </si>
  <si>
    <t>Portfolio Company F</t>
  </si>
  <si>
    <t>R</t>
  </si>
  <si>
    <t>Realized Investments</t>
  </si>
  <si>
    <t>Total Fund Cash Flows</t>
  </si>
  <si>
    <t>Mgmt Fees &amp; Org. Costs</t>
  </si>
  <si>
    <t>Subtotal</t>
  </si>
  <si>
    <t>Gain / (Loss)</t>
  </si>
  <si>
    <t>Lead Structuring</t>
  </si>
  <si>
    <t>Month &amp; Year of Initial Investment</t>
  </si>
  <si>
    <t xml:space="preserve">Made Recommendation to Investment Committee </t>
  </si>
  <si>
    <t>Total</t>
  </si>
  <si>
    <r>
      <t xml:space="preserve">Status </t>
    </r>
    <r>
      <rPr>
        <sz val="8"/>
        <rFont val="Arial"/>
        <family val="2"/>
      </rPr>
      <t>(R= Realized, U=Unrealized)</t>
    </r>
  </si>
  <si>
    <t>GP Carry</t>
  </si>
  <si>
    <r>
      <t xml:space="preserve">Please list and provide contact information for the </t>
    </r>
    <r>
      <rPr>
        <b/>
        <u/>
        <sz val="8"/>
        <rFont val="Arial"/>
        <family val="2"/>
      </rPr>
      <t>10</t>
    </r>
    <r>
      <rPr>
        <b/>
        <sz val="8"/>
        <rFont val="Arial"/>
        <family val="2"/>
      </rPr>
      <t xml:space="preserve"> largest limited partners of this fund.  </t>
    </r>
  </si>
  <si>
    <t>TABLE F2-D.  Investment Detail</t>
  </si>
  <si>
    <t>Unrealized &amp; Partially Realized Investments</t>
  </si>
  <si>
    <t>Other Revenues/ Expenses</t>
  </si>
  <si>
    <t>Gain/Total Gain</t>
  </si>
  <si>
    <t>Distributions to Paid-In Capital</t>
  </si>
  <si>
    <t>Total Financing Costs</t>
  </si>
  <si>
    <t>Total Cash and Non-Cash Proceeds</t>
  </si>
  <si>
    <t>Percent of Cost</t>
  </si>
  <si>
    <t>Residual Value</t>
  </si>
  <si>
    <t>IRR</t>
  </si>
  <si>
    <t>TABLE F2-E.  Fund Performance Summary</t>
  </si>
  <si>
    <t>Net IRR</t>
  </si>
  <si>
    <t>Paid-In Capital</t>
  </si>
  <si>
    <t>Distributions</t>
  </si>
  <si>
    <t>Year</t>
  </si>
  <si>
    <t xml:space="preserve">Carried Interest </t>
  </si>
  <si>
    <t>Net Fund Cash Flows</t>
  </si>
  <si>
    <t>Gross IRR</t>
  </si>
  <si>
    <t>Cash on Cash Performance</t>
  </si>
  <si>
    <t>Current Valuation</t>
  </si>
  <si>
    <t>Version 0510</t>
  </si>
  <si>
    <t>Fund Information</t>
  </si>
  <si>
    <t>Investment Statistics</t>
  </si>
  <si>
    <t>Exit/Current Statistics</t>
  </si>
  <si>
    <t>Company Name</t>
  </si>
  <si>
    <t>Date</t>
  </si>
  <si>
    <t>Number of Employees</t>
  </si>
  <si>
    <t>Revenue</t>
  </si>
  <si>
    <t>LTM EBITDA</t>
  </si>
  <si>
    <t>Investment Multiple</t>
  </si>
  <si>
    <t>Exit/Current Multiple</t>
  </si>
  <si>
    <t>Total Realized Investments</t>
  </si>
  <si>
    <t>Total Residual Values</t>
  </si>
  <si>
    <t>Total Realized &amp; Residual</t>
  </si>
  <si>
    <t>TABLE F2-F.  Investments &amp; Multiples</t>
  </si>
  <si>
    <t>Enterprise Value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</si>
</sst>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  <numFmt numFmtId="166" formatCode="#,##0.00000_);[Red]\(#,##0.00000\)"/>
    <numFmt numFmtId="167" formatCode="_(* #,##0_);_(* \(#,##0\);_(* &quot;-&quot;??_);_(@_)"/>
    <numFmt numFmtId="168" formatCode="[$-409]mmm\-yy;@"/>
    <numFmt numFmtId="169" formatCode="0.0"/>
  </numFmts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color indexed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2" borderId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2" borderId="0"/>
  </cellStyleXfs>
  <cellXfs count="273">
    <xf numFmtId="0" fontId="0" fillId="0" borderId="0" xfId="0"/>
    <xf numFmtId="0" fontId="5" fillId="3" borderId="1" xfId="3" applyFont="1" applyFill="1" applyBorder="1" applyAlignment="1">
      <alignment horizontal="center" wrapText="1"/>
    </xf>
    <xf numFmtId="0" fontId="5" fillId="4" borderId="1" xfId="3" applyFont="1" applyFill="1" applyBorder="1" applyAlignment="1" applyProtection="1">
      <alignment horizontal="center" vertical="center" wrapText="1"/>
      <protection locked="0"/>
    </xf>
    <xf numFmtId="0" fontId="5" fillId="4" borderId="1" xfId="3" applyFont="1" applyFill="1" applyBorder="1" applyAlignment="1" applyProtection="1">
      <alignment horizontal="left" vertical="top" wrapText="1"/>
      <protection locked="0"/>
    </xf>
    <xf numFmtId="0" fontId="5" fillId="4" borderId="1" xfId="3" applyFont="1" applyFill="1" applyBorder="1" applyAlignment="1" applyProtection="1">
      <alignment horizontal="center" vertical="center"/>
      <protection locked="0"/>
    </xf>
    <xf numFmtId="0" fontId="5" fillId="3" borderId="1" xfId="3" applyFont="1" applyFill="1" applyBorder="1" applyAlignment="1">
      <alignment horizontal="center" textRotation="90" wrapText="1"/>
    </xf>
    <xf numFmtId="0" fontId="4" fillId="0" borderId="0" xfId="0" applyFont="1"/>
    <xf numFmtId="14" fontId="6" fillId="0" borderId="0" xfId="0" applyNumberFormat="1" applyFont="1" applyAlignment="1">
      <alignment horizontal="left"/>
    </xf>
    <xf numFmtId="0" fontId="5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4" fillId="4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0" fontId="4" fillId="2" borderId="0" xfId="3" applyFont="1" applyAlignment="1">
      <alignment horizontal="center"/>
    </xf>
    <xf numFmtId="0" fontId="4" fillId="4" borderId="1" xfId="0" applyFont="1" applyFill="1" applyBorder="1"/>
    <xf numFmtId="0" fontId="6" fillId="0" borderId="0" xfId="0" applyFont="1"/>
    <xf numFmtId="0" fontId="4" fillId="0" borderId="0" xfId="0" applyFont="1" applyAlignment="1">
      <alignment horizontal="center" wrapText="1"/>
    </xf>
    <xf numFmtId="37" fontId="4" fillId="4" borderId="1" xfId="1" applyNumberFormat="1" applyFont="1" applyFill="1" applyBorder="1" applyAlignment="1">
      <alignment horizontal="center"/>
    </xf>
    <xf numFmtId="9" fontId="4" fillId="4" borderId="1" xfId="0" applyNumberFormat="1" applyFont="1" applyFill="1" applyBorder="1" applyAlignment="1">
      <alignment horizontal="center"/>
    </xf>
    <xf numFmtId="17" fontId="5" fillId="4" borderId="1" xfId="0" applyNumberFormat="1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37" fontId="4" fillId="4" borderId="1" xfId="1" applyNumberFormat="1" applyFont="1" applyFill="1" applyBorder="1" applyAlignment="1"/>
    <xf numFmtId="0" fontId="5" fillId="4" borderId="1" xfId="0" applyFont="1" applyFill="1" applyBorder="1" applyAlignment="1" applyProtection="1">
      <alignment horizontal="center" wrapText="1" readingOrder="1"/>
      <protection locked="0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14" fontId="6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center" indent="1"/>
    </xf>
    <xf numFmtId="0" fontId="5" fillId="2" borderId="8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top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14" fontId="6" fillId="2" borderId="0" xfId="0" applyNumberFormat="1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5" fillId="2" borderId="10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2" fillId="2" borderId="11" xfId="0" applyFont="1" applyFill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38" fontId="2" fillId="0" borderId="11" xfId="0" applyNumberFormat="1" applyFont="1" applyBorder="1"/>
    <xf numFmtId="38" fontId="2" fillId="0" borderId="14" xfId="0" applyNumberFormat="1" applyFont="1" applyBorder="1"/>
    <xf numFmtId="40" fontId="2" fillId="0" borderId="15" xfId="0" applyNumberFormat="1" applyFont="1" applyBorder="1"/>
    <xf numFmtId="0" fontId="2" fillId="0" borderId="16" xfId="0" applyFont="1" applyBorder="1"/>
    <xf numFmtId="0" fontId="2" fillId="0" borderId="17" xfId="0" applyFont="1" applyBorder="1"/>
    <xf numFmtId="38" fontId="2" fillId="0" borderId="17" xfId="0" applyNumberFormat="1" applyFont="1" applyBorder="1"/>
    <xf numFmtId="38" fontId="2" fillId="0" borderId="0" xfId="0" applyNumberFormat="1" applyFont="1"/>
    <xf numFmtId="40" fontId="2" fillId="0" borderId="18" xfId="0" applyNumberFormat="1" applyFont="1" applyBorder="1"/>
    <xf numFmtId="0" fontId="2" fillId="3" borderId="11" xfId="0" applyFont="1" applyFill="1" applyBorder="1"/>
    <xf numFmtId="0" fontId="2" fillId="3" borderId="12" xfId="0" applyFont="1" applyFill="1" applyBorder="1"/>
    <xf numFmtId="38" fontId="2" fillId="3" borderId="11" xfId="0" applyNumberFormat="1" applyFont="1" applyFill="1" applyBorder="1"/>
    <xf numFmtId="38" fontId="2" fillId="3" borderId="14" xfId="0" applyNumberFormat="1" applyFont="1" applyFill="1" applyBorder="1"/>
    <xf numFmtId="40" fontId="2" fillId="3" borderId="15" xfId="0" applyNumberFormat="1" applyFont="1" applyFill="1" applyBorder="1"/>
    <xf numFmtId="0" fontId="7" fillId="3" borderId="19" xfId="0" applyFont="1" applyFill="1" applyBorder="1"/>
    <xf numFmtId="0" fontId="7" fillId="3" borderId="20" xfId="0" applyFont="1" applyFill="1" applyBorder="1"/>
    <xf numFmtId="38" fontId="7" fillId="3" borderId="19" xfId="0" applyNumberFormat="1" applyFont="1" applyFill="1" applyBorder="1"/>
    <xf numFmtId="38" fontId="7" fillId="3" borderId="21" xfId="0" applyNumberFormat="1" applyFont="1" applyFill="1" applyBorder="1"/>
    <xf numFmtId="40" fontId="7" fillId="3" borderId="22" xfId="0" applyNumberFormat="1" applyFont="1" applyFill="1" applyBorder="1"/>
    <xf numFmtId="0" fontId="4" fillId="0" borderId="0" xfId="0" applyFont="1" applyAlignment="1">
      <alignment wrapText="1"/>
    </xf>
    <xf numFmtId="43" fontId="5" fillId="2" borderId="0" xfId="1" applyFont="1" applyFill="1"/>
    <xf numFmtId="43" fontId="6" fillId="2" borderId="0" xfId="1" applyFont="1" applyFill="1"/>
    <xf numFmtId="43" fontId="4" fillId="2" borderId="0" xfId="1" applyFont="1" applyFill="1"/>
    <xf numFmtId="43" fontId="5" fillId="2" borderId="25" xfId="1" applyFont="1" applyFill="1" applyBorder="1"/>
    <xf numFmtId="43" fontId="5" fillId="3" borderId="2" xfId="1" applyFont="1" applyFill="1" applyBorder="1" applyAlignment="1">
      <alignment horizontal="center" wrapText="1"/>
    </xf>
    <xf numFmtId="43" fontId="5" fillId="4" borderId="1" xfId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wrapText="1"/>
    </xf>
    <xf numFmtId="14" fontId="6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4" fillId="2" borderId="0" xfId="3" applyFont="1" applyAlignment="1">
      <alignment wrapText="1"/>
    </xf>
    <xf numFmtId="0" fontId="5" fillId="0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>
      <alignment horizontal="center"/>
    </xf>
    <xf numFmtId="0" fontId="2" fillId="2" borderId="0" xfId="0" applyFont="1" applyFill="1"/>
    <xf numFmtId="37" fontId="2" fillId="4" borderId="1" xfId="1" applyNumberFormat="1" applyFont="1" applyFill="1" applyBorder="1" applyAlignment="1">
      <alignment horizontal="center"/>
    </xf>
    <xf numFmtId="37" fontId="2" fillId="4" borderId="1" xfId="1" applyNumberFormat="1" applyFont="1" applyFill="1" applyBorder="1" applyAlignment="1"/>
    <xf numFmtId="37" fontId="3" fillId="4" borderId="1" xfId="2" applyNumberForma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/>
    <xf numFmtId="0" fontId="5" fillId="2" borderId="0" xfId="0" applyFont="1" applyFill="1" applyBorder="1" applyAlignment="1">
      <alignment horizontal="left" wrapText="1"/>
    </xf>
    <xf numFmtId="1" fontId="5" fillId="2" borderId="9" xfId="1" applyNumberFormat="1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wrapText="1"/>
    </xf>
    <xf numFmtId="0" fontId="2" fillId="0" borderId="0" xfId="5" applyFont="1"/>
    <xf numFmtId="0" fontId="2" fillId="0" borderId="0" xfId="5" applyFont="1" applyFill="1"/>
    <xf numFmtId="10" fontId="2" fillId="0" borderId="0" xfId="6" applyNumberFormat="1" applyFont="1"/>
    <xf numFmtId="2" fontId="2" fillId="0" borderId="0" xfId="5" applyNumberFormat="1" applyFont="1" applyFill="1" applyAlignment="1">
      <alignment horizontal="center"/>
    </xf>
    <xf numFmtId="37" fontId="2" fillId="0" borderId="0" xfId="5" applyNumberFormat="1" applyFont="1" applyFill="1" applyAlignment="1">
      <alignment horizontal="center"/>
    </xf>
    <xf numFmtId="37" fontId="2" fillId="0" borderId="0" xfId="5" applyNumberFormat="1" applyFont="1" applyAlignment="1">
      <alignment horizontal="center"/>
    </xf>
    <xf numFmtId="164" fontId="2" fillId="0" borderId="0" xfId="5" applyNumberFormat="1" applyFont="1" applyFill="1" applyAlignment="1">
      <alignment horizontal="center"/>
    </xf>
    <xf numFmtId="37" fontId="2" fillId="0" borderId="0" xfId="5" applyNumberFormat="1" applyFont="1" applyBorder="1" applyAlignment="1">
      <alignment horizontal="center"/>
    </xf>
    <xf numFmtId="9" fontId="2" fillId="0" borderId="0" xfId="5" applyNumberFormat="1" applyFont="1"/>
    <xf numFmtId="165" fontId="2" fillId="0" borderId="0" xfId="5" applyNumberFormat="1" applyFont="1"/>
    <xf numFmtId="38" fontId="2" fillId="0" borderId="25" xfId="5" applyNumberFormat="1" applyFont="1" applyFill="1" applyBorder="1" applyAlignment="1">
      <alignment horizontal="center"/>
    </xf>
    <xf numFmtId="38" fontId="5" fillId="4" borderId="50" xfId="8" applyNumberFormat="1" applyFont="1" applyFill="1" applyBorder="1" applyAlignment="1" applyProtection="1">
      <alignment horizontal="center" vertical="center" wrapText="1"/>
      <protection locked="0"/>
    </xf>
    <xf numFmtId="38" fontId="5" fillId="4" borderId="35" xfId="8" applyNumberFormat="1" applyFont="1" applyFill="1" applyBorder="1" applyAlignment="1" applyProtection="1">
      <alignment horizontal="center" vertical="center" wrapText="1"/>
      <protection locked="0"/>
    </xf>
    <xf numFmtId="38" fontId="5" fillId="4" borderId="34" xfId="8" applyNumberFormat="1" applyFont="1" applyFill="1" applyBorder="1" applyAlignment="1" applyProtection="1">
      <alignment horizontal="center" vertical="center" wrapText="1"/>
      <protection locked="0"/>
    </xf>
    <xf numFmtId="38" fontId="5" fillId="4" borderId="1" xfId="8" applyNumberFormat="1" applyFont="1" applyFill="1" applyBorder="1" applyAlignment="1" applyProtection="1">
      <alignment horizontal="center" vertical="center" wrapText="1"/>
      <protection locked="0"/>
    </xf>
    <xf numFmtId="37" fontId="2" fillId="5" borderId="25" xfId="5" applyNumberFormat="1" applyFont="1" applyFill="1" applyBorder="1" applyAlignment="1">
      <alignment horizontal="center"/>
    </xf>
    <xf numFmtId="38" fontId="2" fillId="0" borderId="29" xfId="5" applyNumberFormat="1" applyFont="1" applyFill="1" applyBorder="1" applyAlignment="1">
      <alignment horizontal="center"/>
    </xf>
    <xf numFmtId="38" fontId="5" fillId="4" borderId="44" xfId="8" applyNumberFormat="1" applyFont="1" applyFill="1" applyBorder="1" applyAlignment="1" applyProtection="1">
      <alignment horizontal="center" vertical="center" wrapText="1"/>
      <protection locked="0"/>
    </xf>
    <xf numFmtId="38" fontId="2" fillId="0" borderId="49" xfId="5" applyNumberFormat="1" applyFont="1" applyFill="1" applyBorder="1" applyAlignment="1">
      <alignment horizontal="center"/>
    </xf>
    <xf numFmtId="38" fontId="2" fillId="0" borderId="33" xfId="5" applyNumberFormat="1" applyFont="1" applyFill="1" applyBorder="1" applyAlignment="1">
      <alignment horizontal="center"/>
    </xf>
    <xf numFmtId="37" fontId="2" fillId="0" borderId="32" xfId="5" applyNumberFormat="1" applyFont="1" applyFill="1" applyBorder="1" applyAlignment="1">
      <alignment horizontal="center"/>
    </xf>
    <xf numFmtId="37" fontId="2" fillId="0" borderId="31" xfId="5" applyNumberFormat="1" applyFont="1" applyFill="1" applyBorder="1" applyAlignment="1">
      <alignment horizontal="center"/>
    </xf>
    <xf numFmtId="37" fontId="2" fillId="0" borderId="30" xfId="5" applyNumberFormat="1" applyFont="1" applyFill="1" applyBorder="1" applyAlignment="1">
      <alignment horizontal="center"/>
    </xf>
    <xf numFmtId="37" fontId="2" fillId="0" borderId="28" xfId="5" applyNumberFormat="1" applyFont="1" applyFill="1" applyBorder="1" applyAlignment="1">
      <alignment horizontal="center"/>
    </xf>
    <xf numFmtId="37" fontId="2" fillId="0" borderId="29" xfId="5" applyNumberFormat="1" applyFont="1" applyFill="1" applyBorder="1" applyAlignment="1">
      <alignment horizontal="center"/>
    </xf>
    <xf numFmtId="37" fontId="2" fillId="0" borderId="30" xfId="5" applyNumberFormat="1" applyFont="1" applyBorder="1" applyAlignment="1">
      <alignment horizontal="center"/>
    </xf>
    <xf numFmtId="37" fontId="2" fillId="0" borderId="28" xfId="5" applyNumberFormat="1" applyFont="1" applyBorder="1" applyAlignment="1">
      <alignment horizontal="center"/>
    </xf>
    <xf numFmtId="37" fontId="2" fillId="0" borderId="27" xfId="5" applyNumberFormat="1" applyFont="1" applyBorder="1" applyAlignment="1">
      <alignment horizontal="center"/>
    </xf>
    <xf numFmtId="0" fontId="11" fillId="0" borderId="0" xfId="5" applyFont="1" applyBorder="1" applyAlignment="1">
      <alignment horizontal="center" wrapText="1"/>
    </xf>
    <xf numFmtId="0" fontId="5" fillId="0" borderId="0" xfId="5" applyFont="1" applyBorder="1" applyAlignment="1">
      <alignment horizontal="center" wrapText="1"/>
    </xf>
    <xf numFmtId="0" fontId="5" fillId="0" borderId="0" xfId="5" applyFont="1" applyBorder="1"/>
    <xf numFmtId="0" fontId="2" fillId="0" borderId="0" xfId="5" quotePrefix="1" applyFont="1"/>
    <xf numFmtId="15" fontId="9" fillId="0" borderId="0" xfId="5" applyNumberFormat="1" applyFont="1" applyAlignment="1">
      <alignment horizontal="right"/>
    </xf>
    <xf numFmtId="0" fontId="2" fillId="0" borderId="0" xfId="5" quotePrefix="1" applyFont="1" applyAlignment="1">
      <alignment horizontal="left"/>
    </xf>
    <xf numFmtId="0" fontId="2" fillId="0" borderId="0" xfId="5" applyFont="1" applyAlignment="1"/>
    <xf numFmtId="14" fontId="6" fillId="2" borderId="0" xfId="5" applyNumberFormat="1" applyFont="1" applyFill="1" applyAlignment="1">
      <alignment horizontal="left"/>
    </xf>
    <xf numFmtId="0" fontId="6" fillId="2" borderId="0" xfId="5" applyFont="1" applyFill="1"/>
    <xf numFmtId="0" fontId="2" fillId="2" borderId="0" xfId="5" applyFont="1" applyFill="1"/>
    <xf numFmtId="0" fontId="5" fillId="2" borderId="0" xfId="5" applyFont="1" applyFill="1"/>
    <xf numFmtId="0" fontId="2" fillId="0" borderId="0" xfId="5" applyFont="1" applyAlignment="1">
      <alignment horizontal="center"/>
    </xf>
    <xf numFmtId="38" fontId="2" fillId="0" borderId="0" xfId="5" applyNumberFormat="1" applyFont="1"/>
    <xf numFmtId="14" fontId="6" fillId="2" borderId="0" xfId="0" applyNumberFormat="1" applyFont="1" applyFill="1" applyAlignment="1">
      <alignment horizontal="center" wrapText="1"/>
    </xf>
    <xf numFmtId="0" fontId="5" fillId="6" borderId="0" xfId="0" applyFont="1" applyFill="1"/>
    <xf numFmtId="0" fontId="4" fillId="6" borderId="0" xfId="0" applyFont="1" applyFill="1"/>
    <xf numFmtId="0" fontId="6" fillId="6" borderId="0" xfId="0" applyFont="1" applyFill="1"/>
    <xf numFmtId="0" fontId="5" fillId="6" borderId="0" xfId="0" applyFont="1" applyFill="1" applyBorder="1"/>
    <xf numFmtId="0" fontId="4" fillId="6" borderId="0" xfId="0" applyFont="1" applyFill="1" applyBorder="1"/>
    <xf numFmtId="38" fontId="4" fillId="6" borderId="0" xfId="0" applyNumberFormat="1" applyFont="1" applyFill="1"/>
    <xf numFmtId="0" fontId="4" fillId="6" borderId="3" xfId="0" applyFont="1" applyFill="1" applyBorder="1"/>
    <xf numFmtId="0" fontId="2" fillId="6" borderId="3" xfId="0" applyFont="1" applyFill="1" applyBorder="1"/>
    <xf numFmtId="2" fontId="4" fillId="6" borderId="4" xfId="0" applyNumberFormat="1" applyFont="1" applyFill="1" applyBorder="1"/>
    <xf numFmtId="0" fontId="4" fillId="6" borderId="5" xfId="0" applyFont="1" applyFill="1" applyBorder="1"/>
    <xf numFmtId="0" fontId="4" fillId="6" borderId="6" xfId="0" applyFont="1" applyFill="1" applyBorder="1"/>
    <xf numFmtId="2" fontId="4" fillId="6" borderId="7" xfId="0" applyNumberFormat="1" applyFont="1" applyFill="1" applyBorder="1"/>
    <xf numFmtId="40" fontId="4" fillId="6" borderId="0" xfId="0" applyNumberFormat="1" applyFont="1" applyFill="1"/>
    <xf numFmtId="38" fontId="2" fillId="6" borderId="1" xfId="0" applyNumberFormat="1" applyFont="1" applyFill="1" applyBorder="1"/>
    <xf numFmtId="8" fontId="4" fillId="6" borderId="0" xfId="0" applyNumberFormat="1" applyFont="1" applyFill="1"/>
    <xf numFmtId="0" fontId="5" fillId="6" borderId="0" xfId="8" applyFont="1" applyFill="1" applyBorder="1" applyAlignment="1" applyProtection="1">
      <alignment horizontal="center" vertical="center" wrapText="1"/>
      <protection locked="0"/>
    </xf>
    <xf numFmtId="37" fontId="2" fillId="6" borderId="0" xfId="5" applyNumberFormat="1" applyFont="1" applyFill="1" applyBorder="1" applyAlignment="1">
      <alignment horizontal="center"/>
    </xf>
    <xf numFmtId="38" fontId="5" fillId="6" borderId="0" xfId="8" applyNumberFormat="1" applyFont="1" applyFill="1" applyBorder="1" applyAlignment="1" applyProtection="1">
      <alignment horizontal="center" vertical="center" wrapText="1"/>
      <protection locked="0"/>
    </xf>
    <xf numFmtId="38" fontId="2" fillId="6" borderId="0" xfId="5" applyNumberFormat="1" applyFont="1" applyFill="1" applyBorder="1" applyAlignment="1">
      <alignment horizontal="center"/>
    </xf>
    <xf numFmtId="165" fontId="2" fillId="6" borderId="0" xfId="5" applyNumberFormat="1" applyFont="1" applyFill="1"/>
    <xf numFmtId="0" fontId="2" fillId="6" borderId="0" xfId="5" applyFont="1" applyFill="1"/>
    <xf numFmtId="0" fontId="5" fillId="7" borderId="51" xfId="0" applyFont="1" applyFill="1" applyBorder="1" applyAlignment="1">
      <alignment textRotation="90" wrapText="1"/>
    </xf>
    <xf numFmtId="38" fontId="2" fillId="6" borderId="2" xfId="0" applyNumberFormat="1" applyFont="1" applyFill="1" applyBorder="1"/>
    <xf numFmtId="0" fontId="5" fillId="6" borderId="35" xfId="0" applyFont="1" applyFill="1" applyBorder="1"/>
    <xf numFmtId="38" fontId="5" fillId="6" borderId="35" xfId="0" applyNumberFormat="1" applyFont="1" applyFill="1" applyBorder="1"/>
    <xf numFmtId="37" fontId="2" fillId="0" borderId="0" xfId="5" applyNumberFormat="1" applyFont="1"/>
    <xf numFmtId="38" fontId="2" fillId="6" borderId="0" xfId="5" applyNumberFormat="1" applyFont="1" applyFill="1"/>
    <xf numFmtId="43" fontId="4" fillId="6" borderId="0" xfId="1" applyFont="1" applyFill="1"/>
    <xf numFmtId="0" fontId="13" fillId="0" borderId="0" xfId="5" applyFont="1"/>
    <xf numFmtId="164" fontId="13" fillId="0" borderId="0" xfId="4" applyNumberFormat="1" applyFont="1" applyAlignment="1">
      <alignment horizontal="center"/>
    </xf>
    <xf numFmtId="164" fontId="13" fillId="0" borderId="0" xfId="4" applyNumberFormat="1" applyFont="1" applyBorder="1" applyAlignment="1">
      <alignment horizontal="center"/>
    </xf>
    <xf numFmtId="10" fontId="13" fillId="0" borderId="0" xfId="6" applyNumberFormat="1" applyFont="1" applyAlignment="1">
      <alignment horizontal="center"/>
    </xf>
    <xf numFmtId="0" fontId="13" fillId="0" borderId="0" xfId="5" applyFont="1" applyFill="1" applyAlignment="1">
      <alignment horizontal="center"/>
    </xf>
    <xf numFmtId="37" fontId="13" fillId="0" borderId="0" xfId="5" applyNumberFormat="1" applyFont="1"/>
    <xf numFmtId="9" fontId="13" fillId="0" borderId="0" xfId="4" applyFont="1" applyAlignment="1">
      <alignment horizontal="center"/>
    </xf>
    <xf numFmtId="0" fontId="13" fillId="0" borderId="0" xfId="5" applyFont="1" applyAlignment="1">
      <alignment horizontal="center"/>
    </xf>
    <xf numFmtId="38" fontId="5" fillId="4" borderId="52" xfId="8" applyNumberFormat="1" applyFont="1" applyFill="1" applyBorder="1" applyAlignment="1" applyProtection="1">
      <alignment horizontal="center" vertical="center" wrapText="1"/>
      <protection locked="0"/>
    </xf>
    <xf numFmtId="0" fontId="5" fillId="5" borderId="53" xfId="8" applyFont="1" applyFill="1" applyBorder="1" applyAlignment="1" applyProtection="1">
      <alignment horizontal="center" vertical="center" wrapText="1"/>
      <protection locked="0"/>
    </xf>
    <xf numFmtId="0" fontId="5" fillId="5" borderId="54" xfId="8" applyFont="1" applyFill="1" applyBorder="1" applyAlignment="1" applyProtection="1">
      <alignment horizontal="center" vertical="center" wrapText="1"/>
      <protection locked="0"/>
    </xf>
    <xf numFmtId="38" fontId="5" fillId="4" borderId="54" xfId="8" applyNumberFormat="1" applyFont="1" applyFill="1" applyBorder="1" applyAlignment="1" applyProtection="1">
      <alignment horizontal="center" vertical="center" wrapText="1"/>
      <protection locked="0"/>
    </xf>
    <xf numFmtId="0" fontId="5" fillId="4" borderId="55" xfId="8" applyFont="1" applyFill="1" applyBorder="1" applyAlignment="1" applyProtection="1">
      <alignment horizontal="center" vertical="center" wrapText="1"/>
      <protection locked="0"/>
    </xf>
    <xf numFmtId="0" fontId="5" fillId="4" borderId="56" xfId="8" applyFont="1" applyFill="1" applyBorder="1" applyAlignment="1" applyProtection="1">
      <alignment horizontal="center" vertical="center" wrapText="1"/>
      <protection locked="0"/>
    </xf>
    <xf numFmtId="0" fontId="5" fillId="4" borderId="39" xfId="8" applyFont="1" applyFill="1" applyBorder="1" applyAlignment="1" applyProtection="1">
      <alignment horizontal="center" vertical="center" wrapText="1"/>
      <protection locked="0"/>
    </xf>
    <xf numFmtId="0" fontId="5" fillId="0" borderId="32" xfId="5" applyFont="1" applyFill="1" applyBorder="1" applyAlignment="1">
      <alignment horizontal="center" wrapText="1"/>
    </xf>
    <xf numFmtId="0" fontId="11" fillId="0" borderId="9" xfId="5" applyFont="1" applyBorder="1" applyAlignment="1">
      <alignment horizontal="center" wrapText="1"/>
    </xf>
    <xf numFmtId="0" fontId="11" fillId="0" borderId="25" xfId="5" applyFont="1" applyBorder="1" applyAlignment="1">
      <alignment horizontal="center" wrapText="1"/>
    </xf>
    <xf numFmtId="0" fontId="11" fillId="0" borderId="24" xfId="5" applyFont="1" applyBorder="1" applyAlignment="1">
      <alignment horizontal="center" wrapText="1"/>
    </xf>
    <xf numFmtId="0" fontId="5" fillId="3" borderId="25" xfId="5" applyFont="1" applyFill="1" applyBorder="1" applyAlignment="1">
      <alignment horizontal="center" wrapText="1"/>
    </xf>
    <xf numFmtId="0" fontId="10" fillId="0" borderId="26" xfId="5" applyFont="1" applyBorder="1" applyAlignment="1">
      <alignment horizontal="center" wrapText="1"/>
    </xf>
    <xf numFmtId="0" fontId="5" fillId="4" borderId="40" xfId="8" applyFont="1" applyFill="1" applyBorder="1" applyAlignment="1" applyProtection="1">
      <alignment horizontal="center" vertical="center" wrapText="1"/>
      <protection locked="0"/>
    </xf>
    <xf numFmtId="0" fontId="10" fillId="0" borderId="32" xfId="5" applyFont="1" applyBorder="1" applyAlignment="1">
      <alignment horizontal="center" wrapText="1"/>
    </xf>
    <xf numFmtId="0" fontId="11" fillId="3" borderId="25" xfId="5" applyFont="1" applyFill="1" applyBorder="1" applyAlignment="1">
      <alignment horizontal="center" wrapText="1"/>
    </xf>
    <xf numFmtId="0" fontId="11" fillId="3" borderId="24" xfId="5" applyFont="1" applyFill="1" applyBorder="1" applyAlignment="1">
      <alignment horizontal="center" wrapText="1"/>
    </xf>
    <xf numFmtId="0" fontId="11" fillId="3" borderId="10" xfId="5" applyFont="1" applyFill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0" fillId="0" borderId="0" xfId="5" applyFont="1" applyBorder="1" applyAlignment="1">
      <alignment horizontal="center" wrapText="1"/>
    </xf>
    <xf numFmtId="0" fontId="5" fillId="2" borderId="0" xfId="5" applyFont="1" applyFill="1" applyAlignment="1">
      <alignment horizontal="center"/>
    </xf>
    <xf numFmtId="0" fontId="2" fillId="2" borderId="0" xfId="5" applyFont="1" applyFill="1" applyAlignment="1">
      <alignment horizontal="center"/>
    </xf>
    <xf numFmtId="0" fontId="6" fillId="2" borderId="0" xfId="5" applyFont="1" applyFill="1" applyAlignment="1">
      <alignment horizontal="center"/>
    </xf>
    <xf numFmtId="0" fontId="2" fillId="0" borderId="0" xfId="5" applyFont="1" applyBorder="1" applyAlignment="1">
      <alignment horizontal="center"/>
    </xf>
    <xf numFmtId="0" fontId="11" fillId="6" borderId="0" xfId="5" applyFont="1" applyFill="1" applyBorder="1" applyAlignment="1">
      <alignment horizontal="center"/>
    </xf>
    <xf numFmtId="38" fontId="2" fillId="8" borderId="2" xfId="0" applyNumberFormat="1" applyFont="1" applyFill="1" applyBorder="1"/>
    <xf numFmtId="38" fontId="2" fillId="8" borderId="1" xfId="0" applyNumberFormat="1" applyFont="1" applyFill="1" applyBorder="1"/>
    <xf numFmtId="0" fontId="11" fillId="0" borderId="0" xfId="5" applyFont="1" applyFill="1" applyAlignment="1">
      <alignment horizontal="left"/>
    </xf>
    <xf numFmtId="0" fontId="13" fillId="0" borderId="0" xfId="5" applyFont="1" applyAlignment="1">
      <alignment horizontal="left"/>
    </xf>
    <xf numFmtId="38" fontId="14" fillId="6" borderId="0" xfId="5" applyNumberFormat="1" applyFont="1" applyFill="1" applyBorder="1" applyAlignment="1">
      <alignment horizontal="center"/>
    </xf>
    <xf numFmtId="14" fontId="10" fillId="0" borderId="9" xfId="5" applyNumberFormat="1" applyFont="1" applyBorder="1" applyAlignment="1">
      <alignment horizontal="center"/>
    </xf>
    <xf numFmtId="9" fontId="4" fillId="6" borderId="0" xfId="4" applyFont="1" applyFill="1"/>
    <xf numFmtId="14" fontId="11" fillId="0" borderId="26" xfId="5" applyNumberFormat="1" applyFont="1" applyBorder="1" applyAlignment="1">
      <alignment horizontal="center"/>
    </xf>
    <xf numFmtId="14" fontId="11" fillId="0" borderId="32" xfId="5" applyNumberFormat="1" applyFont="1" applyBorder="1" applyAlignment="1">
      <alignment horizontal="center"/>
    </xf>
    <xf numFmtId="14" fontId="11" fillId="0" borderId="57" xfId="5" applyNumberFormat="1" applyFont="1" applyBorder="1" applyAlignment="1">
      <alignment horizontal="center"/>
    </xf>
    <xf numFmtId="9" fontId="4" fillId="6" borderId="0" xfId="0" applyNumberFormat="1" applyFont="1" applyFill="1"/>
    <xf numFmtId="43" fontId="4" fillId="6" borderId="0" xfId="0" applyNumberFormat="1" applyFont="1" applyFill="1"/>
    <xf numFmtId="166" fontId="4" fillId="6" borderId="0" xfId="0" applyNumberFormat="1" applyFont="1" applyFill="1"/>
    <xf numFmtId="167" fontId="4" fillId="6" borderId="0" xfId="0" applyNumberFormat="1" applyFont="1" applyFill="1"/>
    <xf numFmtId="38" fontId="2" fillId="6" borderId="0" xfId="0" applyNumberFormat="1" applyFont="1" applyFill="1"/>
    <xf numFmtId="0" fontId="2" fillId="8" borderId="2" xfId="0" applyNumberFormat="1" applyFont="1" applyFill="1" applyBorder="1" applyAlignment="1">
      <alignment horizontal="center"/>
    </xf>
    <xf numFmtId="10" fontId="2" fillId="0" borderId="0" xfId="4" applyNumberFormat="1" applyFont="1"/>
    <xf numFmtId="38" fontId="2" fillId="6" borderId="29" xfId="5" applyNumberFormat="1" applyFont="1" applyFill="1" applyBorder="1" applyAlignment="1">
      <alignment horizontal="center"/>
    </xf>
    <xf numFmtId="8" fontId="2" fillId="0" borderId="0" xfId="5" applyNumberFormat="1" applyFont="1"/>
    <xf numFmtId="164" fontId="5" fillId="0" borderId="0" xfId="5" applyNumberFormat="1" applyFont="1" applyFill="1" applyAlignment="1">
      <alignment horizontal="center"/>
    </xf>
    <xf numFmtId="0" fontId="5" fillId="0" borderId="0" xfId="5" applyFont="1" applyAlignment="1">
      <alignment horizontal="center"/>
    </xf>
    <xf numFmtId="37" fontId="2" fillId="5" borderId="0" xfId="5" applyNumberFormat="1" applyFont="1" applyFill="1" applyAlignment="1">
      <alignment horizontal="center"/>
    </xf>
    <xf numFmtId="3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8" fontId="2" fillId="0" borderId="0" xfId="0" applyNumberFormat="1" applyFont="1" applyAlignment="1">
      <alignment wrapText="1"/>
    </xf>
    <xf numFmtId="0" fontId="2" fillId="0" borderId="0" xfId="0" applyFont="1"/>
    <xf numFmtId="0" fontId="5" fillId="0" borderId="8" xfId="0" applyFont="1" applyBorder="1" applyAlignment="1">
      <alignment horizontal="center" wrapText="1"/>
    </xf>
    <xf numFmtId="168" fontId="2" fillId="0" borderId="8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38" fontId="2" fillId="4" borderId="1" xfId="0" applyNumberFormat="1" applyFont="1" applyFill="1" applyBorder="1"/>
    <xf numFmtId="168" fontId="2" fillId="4" borderId="1" xfId="0" applyNumberFormat="1" applyFont="1" applyFill="1" applyBorder="1"/>
    <xf numFmtId="0" fontId="5" fillId="3" borderId="1" xfId="0" applyFont="1" applyFill="1" applyBorder="1"/>
    <xf numFmtId="168" fontId="5" fillId="3" borderId="1" xfId="0" applyNumberFormat="1" applyFont="1" applyFill="1" applyBorder="1"/>
    <xf numFmtId="169" fontId="2" fillId="0" borderId="0" xfId="0" applyNumberFormat="1" applyFont="1" applyAlignment="1">
      <alignment horizontal="center" wrapText="1"/>
    </xf>
    <xf numFmtId="169" fontId="2" fillId="0" borderId="8" xfId="0" applyNumberFormat="1" applyFont="1" applyBorder="1" applyAlignment="1">
      <alignment horizontal="center" wrapText="1"/>
    </xf>
    <xf numFmtId="169" fontId="2" fillId="4" borderId="1" xfId="0" applyNumberFormat="1" applyFont="1" applyFill="1" applyBorder="1" applyAlignment="1">
      <alignment horizontal="center"/>
    </xf>
    <xf numFmtId="38" fontId="5" fillId="3" borderId="1" xfId="0" applyNumberFormat="1" applyFont="1" applyFill="1" applyBorder="1"/>
    <xf numFmtId="169" fontId="5" fillId="3" borderId="1" xfId="0" applyNumberFormat="1" applyFont="1" applyFill="1" applyBorder="1"/>
    <xf numFmtId="0" fontId="5" fillId="2" borderId="0" xfId="0" applyFont="1" applyFill="1" applyAlignment="1">
      <alignment horizontal="left" wrapText="1"/>
    </xf>
    <xf numFmtId="37" fontId="4" fillId="4" borderId="36" xfId="1" applyNumberFormat="1" applyFont="1" applyFill="1" applyBorder="1" applyAlignment="1">
      <alignment horizontal="left" vertical="top" wrapText="1"/>
    </xf>
    <xf numFmtId="0" fontId="0" fillId="0" borderId="37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0" xfId="0" applyAlignment="1">
      <alignment wrapText="1"/>
    </xf>
    <xf numFmtId="0" fontId="0" fillId="0" borderId="40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42" xfId="0" applyBorder="1" applyAlignment="1">
      <alignment wrapText="1"/>
    </xf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5" fillId="3" borderId="23" xfId="3" applyFont="1" applyFill="1" applyBorder="1" applyAlignment="1">
      <alignment horizontal="center"/>
    </xf>
    <xf numFmtId="0" fontId="5" fillId="3" borderId="43" xfId="3" applyFont="1" applyFill="1" applyBorder="1" applyAlignment="1">
      <alignment horizontal="center"/>
    </xf>
    <xf numFmtId="0" fontId="5" fillId="3" borderId="44" xfId="3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Alignment="1"/>
    <xf numFmtId="0" fontId="5" fillId="3" borderId="23" xfId="3" applyFont="1" applyFill="1" applyBorder="1" applyAlignment="1">
      <alignment horizontal="center" wrapText="1"/>
    </xf>
    <xf numFmtId="0" fontId="5" fillId="3" borderId="43" xfId="3" applyFont="1" applyFill="1" applyBorder="1" applyAlignment="1">
      <alignment horizontal="center" wrapText="1"/>
    </xf>
    <xf numFmtId="0" fontId="5" fillId="3" borderId="44" xfId="3" applyFont="1" applyFill="1" applyBorder="1" applyAlignment="1">
      <alignment horizontal="center" wrapText="1"/>
    </xf>
    <xf numFmtId="0" fontId="2" fillId="0" borderId="48" xfId="5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10" fillId="0" borderId="9" xfId="5" applyFont="1" applyBorder="1" applyAlignment="1">
      <alignment horizontal="center"/>
    </xf>
    <xf numFmtId="0" fontId="2" fillId="0" borderId="24" xfId="5" applyFont="1" applyBorder="1" applyAlignment="1">
      <alignment horizontal="center"/>
    </xf>
    <xf numFmtId="0" fontId="2" fillId="0" borderId="10" xfId="5" applyFont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2" fillId="0" borderId="0" xfId="5" applyFont="1" applyAlignment="1">
      <alignment horizontal="center"/>
    </xf>
    <xf numFmtId="0" fontId="5" fillId="0" borderId="0" xfId="5" applyFont="1" applyBorder="1" applyAlignment="1">
      <alignment horizontal="left"/>
    </xf>
    <xf numFmtId="0" fontId="2" fillId="0" borderId="0" xfId="5" applyFont="1" applyBorder="1" applyAlignment="1">
      <alignment horizontal="left"/>
    </xf>
    <xf numFmtId="0" fontId="10" fillId="0" borderId="24" xfId="5" applyFont="1" applyBorder="1" applyAlignment="1">
      <alignment horizontal="center"/>
    </xf>
    <xf numFmtId="0" fontId="12" fillId="0" borderId="24" xfId="5" applyBorder="1" applyAlignment="1"/>
    <xf numFmtId="0" fontId="12" fillId="0" borderId="10" xfId="5" applyBorder="1" applyAlignment="1"/>
    <xf numFmtId="0" fontId="6" fillId="2" borderId="0" xfId="0" applyFont="1" applyFill="1" applyAlignment="1">
      <alignment horizontal="left" wrapText="1"/>
    </xf>
    <xf numFmtId="0" fontId="5" fillId="0" borderId="9" xfId="5" applyFont="1" applyBorder="1" applyAlignment="1">
      <alignment horizontal="center"/>
    </xf>
    <xf numFmtId="0" fontId="6" fillId="6" borderId="0" xfId="0" applyFont="1" applyFill="1" applyAlignment="1">
      <alignment horizontal="left" wrapText="1"/>
    </xf>
    <xf numFmtId="14" fontId="6" fillId="6" borderId="0" xfId="0" applyNumberFormat="1" applyFont="1" applyFill="1" applyAlignment="1">
      <alignment horizontal="left" wrapText="1"/>
    </xf>
    <xf numFmtId="0" fontId="5" fillId="6" borderId="45" xfId="0" applyFont="1" applyFill="1" applyBorder="1" applyAlignment="1">
      <alignment horizontal="center"/>
    </xf>
    <xf numFmtId="0" fontId="5" fillId="6" borderId="46" xfId="0" applyFont="1" applyFill="1" applyBorder="1" applyAlignment="1">
      <alignment horizontal="center"/>
    </xf>
    <xf numFmtId="0" fontId="5" fillId="6" borderId="47" xfId="0" applyFont="1" applyFill="1" applyBorder="1" applyAlignment="1">
      <alignment horizontal="center"/>
    </xf>
    <xf numFmtId="0" fontId="5" fillId="0" borderId="0" xfId="0" applyFont="1" applyAlignment="1"/>
    <xf numFmtId="0" fontId="15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9">
    <cellStyle name="Comma" xfId="1" builtinId="3"/>
    <cellStyle name="Currency 2" xfId="7"/>
    <cellStyle name="Hyperlink" xfId="2" builtinId="8"/>
    <cellStyle name="Normal" xfId="0" builtinId="0"/>
    <cellStyle name="Normal 2" xfId="5"/>
    <cellStyle name="Normal_synthesized fund irr V1.2" xfId="3"/>
    <cellStyle name="Normal_synthesized fund irr V1.2 2" xfId="8"/>
    <cellStyle name="Percent" xfId="4" builtinId="5"/>
    <cellStyle name="Percent 2" xfId="6"/>
  </cellStyles>
  <dxfs count="13">
    <dxf>
      <fill>
        <patternFill>
          <bgColor rgb="FFFF0000"/>
        </patternFill>
      </fill>
    </dxf>
    <dxf>
      <font>
        <sz val="8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9"/>
        </patternFill>
      </fill>
    </dxf>
    <dxf>
      <fill>
        <patternFill patternType="solid">
          <bgColor indexed="44"/>
        </patternFill>
      </fill>
    </dxf>
    <dxf>
      <font>
        <b/>
      </font>
    </dxf>
    <dxf>
      <font>
        <b/>
      </font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numFmt numFmtId="8" formatCode="#,##0.00_);[Red]\(#,##0.00\)"/>
    </dxf>
    <dxf>
      <numFmt numFmtId="6" formatCode="#,##0_);[Red]\(#,##0\)"/>
    </dxf>
  </dxfs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endra%20Daisy\My%20Documents\My%20Documents\SBA%20Work\Exhibit%20F\F2%20-%20Valor;%20Complete1990;%20WM;%202003033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able 2.1"/>
      <sheetName val="Table 2.2 (a)"/>
      <sheetName val="Table 2.2 (b)"/>
      <sheetName val="Table 2.2 (c)"/>
      <sheetName val="Table 2.2 (d)"/>
      <sheetName val="Table 2.2 (e)"/>
      <sheetName val="Table 2.3"/>
      <sheetName val="Table 2.4 (a)"/>
      <sheetName val="Table 2.4 (b)"/>
      <sheetName val="Table 2.4 (c)"/>
      <sheetName val="Table 2.4 (d)"/>
      <sheetName val="Table 2.4 (e)"/>
      <sheetName val="File Name Help"/>
      <sheetName val="Financings"/>
      <sheetName val="Proceeds"/>
      <sheetName val="Current"/>
      <sheetName val="all"/>
      <sheetName val="SelectLists"/>
    </sheetNames>
    <sheetDataSet>
      <sheetData sheetId="0" refreshError="1"/>
      <sheetData sheetId="1">
        <row r="25">
          <cell r="H25">
            <v>9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">
          <cell r="O4">
            <v>0</v>
          </cell>
          <cell r="P4" t="str">
            <v>N/A</v>
          </cell>
        </row>
        <row r="5">
          <cell r="O5">
            <v>1</v>
          </cell>
          <cell r="P5" t="str">
            <v>Please Enter Company Name</v>
          </cell>
        </row>
        <row r="6">
          <cell r="O6">
            <v>2</v>
          </cell>
          <cell r="P6" t="str">
            <v>You have exceeded your number of investments.</v>
          </cell>
        </row>
        <row r="7">
          <cell r="O7">
            <v>3</v>
          </cell>
          <cell r="P7" t="str">
            <v>Invalid Company</v>
          </cell>
        </row>
        <row r="8">
          <cell r="O8">
            <v>4</v>
          </cell>
          <cell r="P8" t="str">
            <v>Invalid Investment Date</v>
          </cell>
        </row>
        <row r="9">
          <cell r="O9">
            <v>5</v>
          </cell>
          <cell r="P9" t="str">
            <v>You may only enter "X" or "x" under the categories.</v>
          </cell>
        </row>
        <row r="10">
          <cell r="O10">
            <v>6</v>
          </cell>
          <cell r="P10" t="str">
            <v>You must enter "Y" or "N" to identify whether the investment remains open ("Y") or closed ("N").</v>
          </cell>
        </row>
        <row r="11">
          <cell r="O11">
            <v>7</v>
          </cell>
          <cell r="P11" t="str">
            <v>You must select a stage, industry, and state.</v>
          </cell>
        </row>
        <row r="12">
          <cell r="O12">
            <v>8</v>
          </cell>
          <cell r="P12" t="str">
            <v>You may not enter data for an unidentified company.</v>
          </cell>
        </row>
        <row r="13">
          <cell r="O13">
            <v>9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WCraig" refreshedDate="39672.500284837966" createdVersion="1" refreshedVersion="2" recordCount="34" upgradeOnRefresh="1">
  <cacheSource type="worksheet">
    <worksheetSource ref="B7:C31" sheet="F2-D. Investment Detail"/>
  </cacheSource>
  <cacheFields count="9">
    <cacheField name="Portfolio Company" numFmtId="0">
      <sharedItems containsBlank="1" count="15">
        <s v="Portfolio Company A"/>
        <s v="Portfolio Company B"/>
        <s v="Portfolio Company C"/>
        <s v="Portfolio Company D"/>
        <s v="Portfolio Company E"/>
        <s v="Portfolio Company F"/>
        <m/>
        <s v="Tuna Business Services" u="1"/>
        <s v="ImagiMax" u="1"/>
        <s v="Nice Hardware" u="1"/>
        <s v="On-Site Services" u="1"/>
        <s v="YPC Company" u="1"/>
        <s v="Diver'tech Co." u="1"/>
        <s v="National DOG Scan" u="1"/>
        <s v="APG Company" u="1"/>
      </sharedItems>
    </cacheField>
    <cacheField name="Event Date" numFmtId="0">
      <sharedItems containsDate="1" containsString="0" containsBlank="1" minDate="2004-07-01T00:00:00" maxDate="2008-07-02T00:00:00" count="6">
        <d v="2004-07-01T00:00:00"/>
        <d v="2005-07-01T00:00:00"/>
        <d v="2006-07-01T00:00:00"/>
        <d v="2007-07-01T00:00:00"/>
        <d v="2008-07-01T00:00:00"/>
        <m/>
      </sharedItems>
    </cacheField>
    <cacheField name="Event Type" numFmtId="0">
      <sharedItems containsBlank="1" count="13">
        <s v="Sub Debt with Warrants"/>
        <s v="Interest"/>
        <s v="Sale of Company"/>
        <s v="Preferred Stock"/>
        <s v="Current Value (outside round / poor pfmce)"/>
        <s v="Sub Debt  "/>
        <s v="Senior Debt"/>
        <s v="Cost"/>
        <s v="Interest + Loan Repayment"/>
        <s v="Current Value of Warrants (outside round)"/>
        <s v="Sub Debt"/>
        <s v="Current Value (poor performance)"/>
        <m/>
      </sharedItems>
    </cacheField>
    <cacheField name="Status (F=Fully exited, P=Partially Exited, C=Current, U=Unrealized)" numFmtId="0">
      <sharedItems containsBlank="1" count="5">
        <s v="F"/>
        <s v="U"/>
        <s v="C"/>
        <s v="P"/>
        <m/>
      </sharedItems>
    </cacheField>
    <cacheField name="Investment Amount" numFmtId="0">
      <sharedItems containsString="0" containsBlank="1" containsNumber="1" containsInteger="1" minValue="5000000" maxValue="10000000" count="3">
        <n v="10000000"/>
        <m/>
        <n v="5000000"/>
      </sharedItems>
    </cacheField>
    <cacheField name="Realized Proceeds" numFmtId="0">
      <sharedItems containsString="0" containsBlank="1" containsNumber="1" containsInteger="1" minValue="500000" maxValue="35000000" count="7">
        <m/>
        <n v="1000000"/>
        <n v="9000000"/>
        <n v="500000"/>
        <n v="35000000"/>
        <n v="750000"/>
        <n v="11000000"/>
      </sharedItems>
    </cacheField>
    <cacheField name="Unrealized Proceeds" numFmtId="0">
      <sharedItems containsString="0" containsBlank="1" containsNumber="1" containsInteger="1" minValue="0" maxValue="10000000" count="5">
        <m/>
        <n v="0"/>
        <n v="10000000"/>
        <n v="2000000"/>
        <n v="3500000"/>
      </sharedItems>
    </cacheField>
    <cacheField name="Investment IRR" numFmtId="0" formula=" 0" databaseField="0"/>
    <cacheField name="Multiple ru/i" numFmtId="0" formula="('Realized Proceeds'+'Unrealized Proceeds')/'Investment Amount'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">
  <r>
    <x v="0"/>
    <x v="0"/>
    <x v="0"/>
    <x v="0"/>
    <x v="0"/>
    <x v="0"/>
    <x v="0"/>
  </r>
  <r>
    <x v="0"/>
    <x v="1"/>
    <x v="1"/>
    <x v="0"/>
    <x v="1"/>
    <x v="1"/>
    <x v="0"/>
  </r>
  <r>
    <x v="0"/>
    <x v="2"/>
    <x v="1"/>
    <x v="0"/>
    <x v="1"/>
    <x v="1"/>
    <x v="0"/>
  </r>
  <r>
    <x v="0"/>
    <x v="3"/>
    <x v="1"/>
    <x v="0"/>
    <x v="1"/>
    <x v="1"/>
    <x v="0"/>
  </r>
  <r>
    <x v="0"/>
    <x v="3"/>
    <x v="2"/>
    <x v="0"/>
    <x v="1"/>
    <x v="2"/>
    <x v="0"/>
  </r>
  <r>
    <x v="1"/>
    <x v="0"/>
    <x v="3"/>
    <x v="1"/>
    <x v="0"/>
    <x v="0"/>
    <x v="0"/>
  </r>
  <r>
    <x v="1"/>
    <x v="4"/>
    <x v="4"/>
    <x v="1"/>
    <x v="1"/>
    <x v="0"/>
    <x v="1"/>
  </r>
  <r>
    <x v="2"/>
    <x v="1"/>
    <x v="3"/>
    <x v="0"/>
    <x v="0"/>
    <x v="0"/>
    <x v="0"/>
  </r>
  <r>
    <x v="2"/>
    <x v="2"/>
    <x v="5"/>
    <x v="0"/>
    <x v="2"/>
    <x v="0"/>
    <x v="0"/>
  </r>
  <r>
    <x v="2"/>
    <x v="3"/>
    <x v="1"/>
    <x v="0"/>
    <x v="1"/>
    <x v="3"/>
    <x v="0"/>
  </r>
  <r>
    <x v="2"/>
    <x v="4"/>
    <x v="1"/>
    <x v="0"/>
    <x v="1"/>
    <x v="3"/>
    <x v="0"/>
  </r>
  <r>
    <x v="2"/>
    <x v="4"/>
    <x v="2"/>
    <x v="0"/>
    <x v="1"/>
    <x v="4"/>
    <x v="0"/>
  </r>
  <r>
    <x v="3"/>
    <x v="1"/>
    <x v="6"/>
    <x v="2"/>
    <x v="0"/>
    <x v="0"/>
    <x v="0"/>
  </r>
  <r>
    <x v="3"/>
    <x v="2"/>
    <x v="1"/>
    <x v="2"/>
    <x v="1"/>
    <x v="5"/>
    <x v="0"/>
  </r>
  <r>
    <x v="3"/>
    <x v="3"/>
    <x v="1"/>
    <x v="2"/>
    <x v="1"/>
    <x v="5"/>
    <x v="0"/>
  </r>
  <r>
    <x v="3"/>
    <x v="4"/>
    <x v="1"/>
    <x v="2"/>
    <x v="1"/>
    <x v="5"/>
    <x v="0"/>
  </r>
  <r>
    <x v="3"/>
    <x v="4"/>
    <x v="7"/>
    <x v="2"/>
    <x v="1"/>
    <x v="0"/>
    <x v="2"/>
  </r>
  <r>
    <x v="4"/>
    <x v="0"/>
    <x v="0"/>
    <x v="3"/>
    <x v="0"/>
    <x v="0"/>
    <x v="0"/>
  </r>
  <r>
    <x v="4"/>
    <x v="1"/>
    <x v="1"/>
    <x v="3"/>
    <x v="1"/>
    <x v="1"/>
    <x v="0"/>
  </r>
  <r>
    <x v="4"/>
    <x v="2"/>
    <x v="8"/>
    <x v="3"/>
    <x v="1"/>
    <x v="6"/>
    <x v="0"/>
  </r>
  <r>
    <x v="4"/>
    <x v="4"/>
    <x v="9"/>
    <x v="3"/>
    <x v="1"/>
    <x v="0"/>
    <x v="3"/>
  </r>
  <r>
    <x v="5"/>
    <x v="0"/>
    <x v="10"/>
    <x v="3"/>
    <x v="0"/>
    <x v="0"/>
    <x v="0"/>
  </r>
  <r>
    <x v="5"/>
    <x v="1"/>
    <x v="1"/>
    <x v="3"/>
    <x v="1"/>
    <x v="1"/>
    <x v="0"/>
  </r>
  <r>
    <x v="5"/>
    <x v="2"/>
    <x v="1"/>
    <x v="3"/>
    <x v="1"/>
    <x v="1"/>
    <x v="0"/>
  </r>
  <r>
    <x v="5"/>
    <x v="3"/>
    <x v="1"/>
    <x v="3"/>
    <x v="1"/>
    <x v="1"/>
    <x v="0"/>
  </r>
  <r>
    <x v="5"/>
    <x v="4"/>
    <x v="11"/>
    <x v="3"/>
    <x v="1"/>
    <x v="0"/>
    <x v="4"/>
  </r>
  <r>
    <x v="6"/>
    <x v="5"/>
    <x v="12"/>
    <x v="4"/>
    <x v="1"/>
    <x v="0"/>
    <x v="0"/>
  </r>
  <r>
    <x v="6"/>
    <x v="5"/>
    <x v="12"/>
    <x v="4"/>
    <x v="1"/>
    <x v="0"/>
    <x v="0"/>
  </r>
  <r>
    <x v="6"/>
    <x v="5"/>
    <x v="12"/>
    <x v="4"/>
    <x v="1"/>
    <x v="0"/>
    <x v="0"/>
  </r>
  <r>
    <x v="6"/>
    <x v="5"/>
    <x v="12"/>
    <x v="4"/>
    <x v="1"/>
    <x v="0"/>
    <x v="0"/>
  </r>
  <r>
    <x v="6"/>
    <x v="5"/>
    <x v="12"/>
    <x v="4"/>
    <x v="1"/>
    <x v="0"/>
    <x v="0"/>
  </r>
  <r>
    <x v="6"/>
    <x v="5"/>
    <x v="12"/>
    <x v="4"/>
    <x v="1"/>
    <x v="0"/>
    <x v="0"/>
  </r>
  <r>
    <x v="6"/>
    <x v="5"/>
    <x v="12"/>
    <x v="4"/>
    <x v="1"/>
    <x v="0"/>
    <x v="0"/>
  </r>
  <r>
    <x v="6"/>
    <x v="5"/>
    <x v="12"/>
    <x v="4"/>
    <x v="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0" dataPosition="0" applyNumberFormats="0" applyBorderFormats="0" applyFontFormats="0" applyPatternFormats="0" applyAlignmentFormats="0" applyWidthHeightFormats="1" dataCaption="Data" updatedVersion="2" asteriskTotals="1" showItems="0" showMemberPropertyTips="0" useAutoFormatting="1" colGrandTotals="0" itemPrintTitles="1" createdVersion="1" indent="0" compact="0" compactData="0" gridDropZones="1">
  <location ref="A12:F24" firstHeaderRow="1" firstDataRow="2" firstDataCol="2"/>
  <pivotFields count="9">
    <pivotField axis="axisRow" compact="0" outline="0" subtotalTop="0" showAll="0" includeNewItemsInFilter="1">
      <items count="16">
        <item m="1" x="14"/>
        <item m="1" x="12"/>
        <item m="1" x="8"/>
        <item m="1" x="13"/>
        <item m="1" x="9"/>
        <item m="1" x="10"/>
        <item m="1" x="7"/>
        <item m="1" x="11"/>
        <item x="5"/>
        <item x="6"/>
        <item x="1"/>
        <item x="0"/>
        <item x="2"/>
        <item x="3"/>
        <item x="4"/>
        <item t="default"/>
      </items>
    </pivotField>
    <pivotField compact="0" numFmtId="17" outline="0" subtotalTop="0" showAll="0" includeNewItemsInFilter="1"/>
    <pivotField compact="0" outline="0" subtotalTop="0" showAll="0" includeNewItemsInFilter="1"/>
    <pivotField name="Status" axis="axisRow" compact="0" outline="0" subtotalTop="0" showAll="0" includeNewItemsInFilter="1">
      <items count="6">
        <item n="Fully Exited" x="0"/>
        <item n="Partially Exited" x="3"/>
        <item n="Unrealized" x="1"/>
        <item n="Current " x="2"/>
        <item h="1" x="4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dragToRow="0" dragToCol="0" dragToPage="0" showAll="0" includeNewItemsInFilter="1" defaultSubtotal="0"/>
    <pivotField dataField="1" compact="0" outline="0" subtotalTop="0" dragToRow="0" dragToCol="0" dragToPage="0" showAll="0" includeNewItemsInFilter="1" defaultSubtotal="0"/>
  </pivotFields>
  <rowFields count="2">
    <field x="3"/>
    <field x="0"/>
  </rowFields>
  <rowItems count="11">
    <i>
      <x/>
      <x v="11"/>
    </i>
    <i r="1">
      <x v="12"/>
    </i>
    <i t="default">
      <x/>
    </i>
    <i>
      <x v="1"/>
      <x v="8"/>
    </i>
    <i r="1">
      <x v="14"/>
    </i>
    <i t="default">
      <x v="1"/>
    </i>
    <i>
      <x v="2"/>
      <x v="10"/>
    </i>
    <i t="default">
      <x v="2"/>
    </i>
    <i>
      <x v="3"/>
      <x v="13"/>
    </i>
    <i t="default"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Total Investment Amount" fld="4" baseField="0" baseItem="0"/>
    <dataField name="Total Realized Proceeds" fld="5" baseField="0" baseItem="0"/>
    <dataField name="Total Unrealized Proceeds" fld="6" baseField="0" baseItem="0"/>
    <dataField name="Multiple" fld="8" baseField="0" baseItem="0" numFmtId="40"/>
  </dataFields>
  <formats count="12">
    <format dxfId="12">
      <pivotArea outline="0" fieldPosition="0"/>
    </format>
    <format dxfId="11">
      <pivotArea outline="0" fieldPosition="0">
        <references count="1">
          <reference field="4294967294" count="1" selected="0">
            <x v="3"/>
          </reference>
        </references>
      </pivotArea>
    </format>
    <format dxfId="10">
      <pivotArea dataOnly="0" outline="0" fieldPosition="0">
        <references count="1">
          <reference field="3" count="0" defaultSubtotal="1"/>
        </references>
      </pivotArea>
    </format>
    <format dxfId="9">
      <pivotArea grandRow="1" outline="0" fieldPosition="0"/>
    </format>
    <format dxfId="8">
      <pivotArea dataOnly="0" labelOnly="1" grandRow="1" outline="0" fieldPosition="0"/>
    </format>
    <format dxfId="7">
      <pivotArea grandRow="1" outline="0" fieldPosition="0"/>
    </format>
    <format dxfId="6">
      <pivotArea dataOnly="0" labelOnly="1" grandRow="1" outline="0" fieldPosition="0"/>
    </format>
    <format dxfId="5">
      <pivotArea field="3" type="button" dataOnly="0" labelOnly="1" outline="0" axis="axisRow" fieldPosition="0"/>
    </format>
    <format dxfId="4">
      <pivotArea field="3" type="button" dataOnly="0" labelOnly="1" outline="0" axis="axisRow" fieldPosition="0"/>
    </format>
    <format dxfId="3">
      <pivotArea field="0" type="button" dataOnly="0" labelOnly="1" outline="0" axis="axisRow" fieldPosition="1"/>
    </format>
    <format dxfId="2">
      <pivotArea field="-2" type="button" dataOnly="0" labelOnly="1" outline="0" axis="axisCol" fieldPosition="0"/>
    </format>
    <format dxfId="1">
      <pivotArea type="all" dataOnly="0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69"/>
  <sheetViews>
    <sheetView tabSelected="1" zoomScale="75" zoomScaleNormal="75" workbookViewId="0">
      <selection activeCell="D19" sqref="D19"/>
    </sheetView>
  </sheetViews>
  <sheetFormatPr defaultRowHeight="11.25" customHeight="1"/>
  <cols>
    <col min="1" max="1" width="41.85546875" style="27" customWidth="1"/>
    <col min="2" max="2" width="33.140625" style="26" customWidth="1"/>
    <col min="3" max="3" width="14.28515625" style="27" customWidth="1"/>
    <col min="4" max="5" width="22.7109375" style="27" customWidth="1"/>
    <col min="6" max="16384" width="9.140625" style="27"/>
  </cols>
  <sheetData>
    <row r="1" spans="1:2" ht="11.25" customHeight="1">
      <c r="A1" s="25" t="s">
        <v>32</v>
      </c>
    </row>
    <row r="2" spans="1:2" ht="11.25" customHeight="1">
      <c r="A2" s="25" t="s">
        <v>103</v>
      </c>
    </row>
    <row r="3" spans="1:2" ht="11.25" customHeight="1">
      <c r="A3" s="76" t="s">
        <v>143</v>
      </c>
    </row>
    <row r="4" spans="1:2" ht="11.25" customHeight="1">
      <c r="A4" s="28" t="s">
        <v>55</v>
      </c>
    </row>
    <row r="5" spans="1:2" ht="11.25" customHeight="1">
      <c r="A5" s="28">
        <f>+B12</f>
        <v>0</v>
      </c>
    </row>
    <row r="6" spans="1:2" ht="11.25" customHeight="1">
      <c r="A6" s="28">
        <f>+B10</f>
        <v>0</v>
      </c>
    </row>
    <row r="7" spans="1:2" ht="11.25" customHeight="1">
      <c r="A7" s="28">
        <f>+B22</f>
        <v>0</v>
      </c>
    </row>
    <row r="8" spans="1:2" ht="11.25" customHeight="1">
      <c r="A8" s="29">
        <v>40268</v>
      </c>
    </row>
    <row r="10" spans="1:2" ht="11.25" customHeight="1">
      <c r="A10" s="25" t="s">
        <v>9</v>
      </c>
      <c r="B10" s="75"/>
    </row>
    <row r="12" spans="1:2" ht="11.25" customHeight="1">
      <c r="A12" s="25" t="s">
        <v>3</v>
      </c>
      <c r="B12" s="75"/>
    </row>
    <row r="13" spans="1:2" ht="11.25" customHeight="1">
      <c r="A13" s="25"/>
    </row>
    <row r="14" spans="1:2" s="76" customFormat="1" ht="11.25" customHeight="1">
      <c r="A14" s="30" t="s">
        <v>62</v>
      </c>
      <c r="B14" s="75"/>
    </row>
    <row r="15" spans="1:2" s="76" customFormat="1" ht="11.25" customHeight="1">
      <c r="A15" s="30"/>
      <c r="B15" s="75"/>
    </row>
    <row r="16" spans="1:2" s="76" customFormat="1" ht="11.25" customHeight="1">
      <c r="A16" s="30"/>
      <c r="B16" s="75"/>
    </row>
    <row r="17" spans="1:11" ht="11.25" customHeight="1">
      <c r="A17" s="25"/>
    </row>
    <row r="18" spans="1:11" ht="11.25" customHeight="1">
      <c r="A18" s="25" t="s">
        <v>7</v>
      </c>
      <c r="B18" s="13"/>
    </row>
    <row r="19" spans="1:11" ht="11.25" customHeight="1">
      <c r="A19" s="25"/>
    </row>
    <row r="20" spans="1:11" ht="11.25" customHeight="1">
      <c r="A20" s="25" t="s">
        <v>4</v>
      </c>
      <c r="B20" s="12"/>
    </row>
    <row r="21" spans="1:11" ht="11.25" customHeight="1">
      <c r="A21" s="25"/>
    </row>
    <row r="22" spans="1:11" ht="11.25" customHeight="1">
      <c r="A22" s="25" t="s">
        <v>63</v>
      </c>
      <c r="B22" s="75"/>
    </row>
    <row r="23" spans="1:11" ht="11.25" customHeight="1">
      <c r="A23" s="25"/>
    </row>
    <row r="24" spans="1:11" ht="11.25" customHeight="1">
      <c r="A24" s="25" t="s">
        <v>36</v>
      </c>
      <c r="B24" s="18"/>
    </row>
    <row r="25" spans="1:11" ht="11.25" customHeight="1">
      <c r="A25" s="25"/>
      <c r="K25" s="27">
        <f>+IF((D25-J25)&gt;0,(D25-H25-I25-J25),0)</f>
        <v>0</v>
      </c>
    </row>
    <row r="26" spans="1:11" ht="11.25" customHeight="1">
      <c r="A26" s="25" t="s">
        <v>99</v>
      </c>
      <c r="B26" s="18"/>
      <c r="K26" s="27">
        <f>+IF((D26-J26)&gt;0,(D26-H26-I26-J26),0)</f>
        <v>0</v>
      </c>
    </row>
    <row r="27" spans="1:11" ht="11.25" customHeight="1">
      <c r="A27" s="25"/>
      <c r="K27" s="27">
        <f>+IF((D27-J27)&gt;0,(D27-H27-I27-J27),0)</f>
        <v>0</v>
      </c>
    </row>
    <row r="28" spans="1:11" ht="11.25" customHeight="1">
      <c r="A28" s="25" t="s">
        <v>37</v>
      </c>
      <c r="B28" s="18"/>
      <c r="K28" s="27">
        <f>+IF((D28-J28)&gt;0,(D28-H28-I28-J28),0)</f>
        <v>0</v>
      </c>
    </row>
    <row r="29" spans="1:11" ht="11.25" customHeight="1">
      <c r="A29" s="25"/>
    </row>
    <row r="30" spans="1:11" ht="11.25" customHeight="1">
      <c r="A30" s="25" t="s">
        <v>5</v>
      </c>
      <c r="B30" s="18"/>
    </row>
    <row r="31" spans="1:11" ht="11.25" customHeight="1">
      <c r="A31" s="25"/>
    </row>
    <row r="32" spans="1:11" ht="11.25" customHeight="1">
      <c r="A32" s="25" t="s">
        <v>6</v>
      </c>
      <c r="B32" s="18"/>
      <c r="C32" s="31"/>
    </row>
    <row r="33" spans="1:4" ht="11.25" customHeight="1">
      <c r="A33" s="25"/>
    </row>
    <row r="34" spans="1:4" ht="11.25" customHeight="1">
      <c r="A34" s="25" t="s">
        <v>35</v>
      </c>
      <c r="B34" s="19"/>
    </row>
    <row r="35" spans="1:4" ht="11.25" customHeight="1">
      <c r="A35" s="25"/>
    </row>
    <row r="36" spans="1:4" ht="11.25" customHeight="1">
      <c r="A36" s="25" t="s">
        <v>34</v>
      </c>
      <c r="B36" s="19"/>
    </row>
    <row r="37" spans="1:4" ht="11.25" customHeight="1">
      <c r="A37" s="25"/>
    </row>
    <row r="38" spans="1:4" ht="11.25" customHeight="1">
      <c r="A38" s="25" t="s">
        <v>64</v>
      </c>
      <c r="B38" s="19"/>
    </row>
    <row r="39" spans="1:4" ht="11.25" customHeight="1">
      <c r="A39" s="25"/>
    </row>
    <row r="40" spans="1:4" ht="11.25" customHeight="1">
      <c r="A40" s="25" t="s">
        <v>8</v>
      </c>
    </row>
    <row r="41" spans="1:4" s="81" customFormat="1" ht="11.25" customHeight="1">
      <c r="A41" s="231"/>
      <c r="B41" s="232"/>
      <c r="C41" s="232"/>
      <c r="D41" s="233"/>
    </row>
    <row r="42" spans="1:4" s="81" customFormat="1" ht="11.25" customHeight="1">
      <c r="A42" s="234"/>
      <c r="B42" s="235"/>
      <c r="C42" s="235"/>
      <c r="D42" s="236"/>
    </row>
    <row r="43" spans="1:4" s="81" customFormat="1" ht="11.25" customHeight="1">
      <c r="A43" s="234"/>
      <c r="B43" s="235"/>
      <c r="C43" s="235"/>
      <c r="D43" s="236"/>
    </row>
    <row r="44" spans="1:4" s="81" customFormat="1" ht="11.25" customHeight="1">
      <c r="A44" s="234"/>
      <c r="B44" s="235"/>
      <c r="C44" s="235"/>
      <c r="D44" s="236"/>
    </row>
    <row r="45" spans="1:4" s="81" customFormat="1" ht="11.25" customHeight="1">
      <c r="A45" s="234"/>
      <c r="B45" s="235"/>
      <c r="C45" s="235"/>
      <c r="D45" s="236"/>
    </row>
    <row r="46" spans="1:4" s="81" customFormat="1" ht="11.25" customHeight="1">
      <c r="A46" s="234"/>
      <c r="B46" s="235"/>
      <c r="C46" s="235"/>
      <c r="D46" s="236"/>
    </row>
    <row r="47" spans="1:4" s="81" customFormat="1" ht="11.25" customHeight="1">
      <c r="A47" s="237"/>
      <c r="B47" s="238"/>
      <c r="C47" s="238"/>
      <c r="D47" s="239"/>
    </row>
    <row r="49" spans="1:4" ht="11.25" customHeight="1">
      <c r="A49" s="230" t="s">
        <v>122</v>
      </c>
      <c r="B49" s="230"/>
      <c r="C49" s="230"/>
      <c r="D49" s="230"/>
    </row>
    <row r="50" spans="1:4" ht="11.25" customHeight="1">
      <c r="A50" s="32" t="s">
        <v>58</v>
      </c>
      <c r="B50" s="32" t="s">
        <v>59</v>
      </c>
      <c r="C50" s="32" t="s">
        <v>60</v>
      </c>
      <c r="D50" s="32" t="s">
        <v>61</v>
      </c>
    </row>
    <row r="51" spans="1:4" ht="11.25" customHeight="1">
      <c r="A51" s="77"/>
      <c r="B51" s="77"/>
      <c r="C51" s="78"/>
      <c r="D51" s="79"/>
    </row>
    <row r="52" spans="1:4" ht="11.25" customHeight="1">
      <c r="A52" s="18"/>
      <c r="B52" s="18"/>
      <c r="C52" s="23"/>
      <c r="D52" s="79"/>
    </row>
    <row r="53" spans="1:4" ht="11.25" customHeight="1">
      <c r="A53" s="18"/>
      <c r="B53" s="18"/>
      <c r="C53" s="23"/>
      <c r="D53" s="79"/>
    </row>
    <row r="54" spans="1:4" ht="11.25" customHeight="1">
      <c r="A54" s="18"/>
      <c r="B54" s="18"/>
      <c r="C54" s="23"/>
      <c r="D54" s="79"/>
    </row>
    <row r="55" spans="1:4" ht="11.25" customHeight="1">
      <c r="A55" s="18"/>
      <c r="B55" s="18"/>
      <c r="C55" s="23"/>
      <c r="D55" s="79"/>
    </row>
    <row r="56" spans="1:4" ht="11.25" customHeight="1">
      <c r="A56" s="18"/>
      <c r="B56" s="18"/>
      <c r="C56" s="23"/>
      <c r="D56" s="79"/>
    </row>
    <row r="57" spans="1:4" ht="11.25" customHeight="1">
      <c r="A57" s="18"/>
      <c r="B57" s="18"/>
      <c r="C57" s="23"/>
      <c r="D57" s="79"/>
    </row>
    <row r="58" spans="1:4" ht="11.25" customHeight="1">
      <c r="A58" s="18"/>
      <c r="B58" s="18"/>
      <c r="C58" s="23"/>
      <c r="D58" s="79"/>
    </row>
    <row r="59" spans="1:4" ht="11.25" customHeight="1">
      <c r="A59" s="18"/>
      <c r="B59" s="18"/>
      <c r="C59" s="23"/>
      <c r="D59" s="79"/>
    </row>
    <row r="60" spans="1:4" ht="11.25" customHeight="1">
      <c r="A60" s="18"/>
      <c r="B60" s="18"/>
      <c r="C60" s="23"/>
      <c r="D60" s="79"/>
    </row>
    <row r="61" spans="1:4" ht="11.25" customHeight="1">
      <c r="A61" s="33"/>
      <c r="B61" s="33"/>
      <c r="C61" s="33"/>
      <c r="D61" s="33"/>
    </row>
    <row r="62" spans="1:4" ht="11.25" customHeight="1">
      <c r="A62" s="25" t="s">
        <v>10</v>
      </c>
    </row>
    <row r="63" spans="1:4" ht="11.25" customHeight="1">
      <c r="A63" s="231"/>
      <c r="B63" s="232"/>
      <c r="C63" s="232"/>
      <c r="D63" s="233"/>
    </row>
    <row r="64" spans="1:4" ht="11.25" customHeight="1">
      <c r="A64" s="234"/>
      <c r="B64" s="235"/>
      <c r="C64" s="235"/>
      <c r="D64" s="236"/>
    </row>
    <row r="65" spans="1:4" ht="11.25" customHeight="1">
      <c r="A65" s="234"/>
      <c r="B65" s="235"/>
      <c r="C65" s="235"/>
      <c r="D65" s="236"/>
    </row>
    <row r="66" spans="1:4" ht="11.25" customHeight="1">
      <c r="A66" s="234"/>
      <c r="B66" s="235"/>
      <c r="C66" s="235"/>
      <c r="D66" s="236"/>
    </row>
    <row r="67" spans="1:4" ht="11.25" customHeight="1">
      <c r="A67" s="234"/>
      <c r="B67" s="235"/>
      <c r="C67" s="235"/>
      <c r="D67" s="236"/>
    </row>
    <row r="68" spans="1:4" ht="11.25" customHeight="1">
      <c r="A68" s="234"/>
      <c r="B68" s="235"/>
      <c r="C68" s="235"/>
      <c r="D68" s="236"/>
    </row>
    <row r="69" spans="1:4" ht="11.25" customHeight="1">
      <c r="A69" s="237"/>
      <c r="B69" s="238"/>
      <c r="C69" s="238"/>
      <c r="D69" s="239"/>
    </row>
  </sheetData>
  <mergeCells count="3">
    <mergeCell ref="A49:D49"/>
    <mergeCell ref="A41:D47"/>
    <mergeCell ref="A63:D69"/>
  </mergeCells>
  <phoneticPr fontId="2" type="noConversion"/>
  <pageMargins left="0.7" right="0.7" top="0.75" bottom="0.75" header="0.3" footer="0.3"/>
  <pageSetup scale="80" orientation="portrait" r:id="rId1"/>
  <headerFooter>
    <oddFooter>&amp;L&amp;F&amp;R&amp;P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IV48"/>
  <sheetViews>
    <sheetView topLeftCell="A7" zoomScale="90" zoomScaleNormal="90" workbookViewId="0">
      <selection activeCell="A3" sqref="A3"/>
    </sheetView>
  </sheetViews>
  <sheetFormatPr defaultRowHeight="11.25"/>
  <cols>
    <col min="1" max="1" width="23.7109375" style="37" customWidth="1"/>
    <col min="2" max="2" width="10.140625" style="37" customWidth="1"/>
    <col min="3" max="3" width="16.140625" style="37" bestFit="1" customWidth="1"/>
    <col min="4" max="4" width="20.5703125" style="37" customWidth="1"/>
    <col min="5" max="5" width="8.7109375" style="37" customWidth="1"/>
    <col min="6" max="6" width="15.5703125" style="37" customWidth="1"/>
    <col min="7" max="7" width="11.140625" style="27" customWidth="1"/>
    <col min="8" max="8" width="23" style="66" customWidth="1"/>
    <col min="9" max="9" width="13.5703125" style="27" customWidth="1"/>
    <col min="10" max="10" width="37.42578125" style="37" customWidth="1"/>
    <col min="11" max="15" width="21.85546875" style="27" customWidth="1"/>
    <col min="16" max="16384" width="9.140625" style="27"/>
  </cols>
  <sheetData>
    <row r="1" spans="1:256">
      <c r="A1" s="241" t="s">
        <v>32</v>
      </c>
      <c r="B1" s="241"/>
      <c r="C1" s="241"/>
      <c r="D1" s="34"/>
      <c r="E1" s="34"/>
      <c r="F1" s="34"/>
      <c r="G1" s="25"/>
      <c r="H1" s="64"/>
      <c r="I1" s="25"/>
      <c r="J1" s="34"/>
      <c r="K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spans="1:256">
      <c r="A2" s="34" t="s">
        <v>103</v>
      </c>
      <c r="B2" s="34"/>
      <c r="C2" s="34"/>
      <c r="D2" s="34"/>
      <c r="E2" s="34"/>
      <c r="F2" s="34"/>
      <c r="G2" s="25"/>
      <c r="H2" s="64"/>
      <c r="I2" s="25"/>
      <c r="J2" s="34"/>
      <c r="K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  <c r="IK2" s="25"/>
      <c r="IL2" s="25"/>
      <c r="IM2" s="25"/>
      <c r="IN2" s="25"/>
      <c r="IO2" s="25"/>
      <c r="IP2" s="25"/>
      <c r="IQ2" s="25"/>
      <c r="IR2" s="25"/>
      <c r="IS2" s="25"/>
      <c r="IT2" s="25"/>
      <c r="IU2" s="25"/>
      <c r="IV2" s="25"/>
    </row>
    <row r="3" spans="1:256">
      <c r="A3" s="76" t="s">
        <v>143</v>
      </c>
    </row>
    <row r="4" spans="1:256" ht="22.5">
      <c r="A4" s="35" t="s">
        <v>56</v>
      </c>
      <c r="B4" s="35"/>
      <c r="C4" s="35"/>
      <c r="D4" s="35"/>
      <c r="E4" s="35"/>
      <c r="F4" s="35"/>
      <c r="G4" s="28"/>
      <c r="H4" s="65"/>
      <c r="I4" s="28"/>
      <c r="J4" s="35"/>
      <c r="K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</row>
    <row r="5" spans="1:256">
      <c r="A5" s="35">
        <f>+'F2-A. General Information'!$A$5</f>
        <v>0</v>
      </c>
      <c r="B5" s="35"/>
      <c r="C5" s="35"/>
      <c r="D5" s="35"/>
      <c r="E5" s="35"/>
      <c r="F5" s="35"/>
      <c r="G5" s="28"/>
      <c r="H5" s="65"/>
      <c r="I5" s="28"/>
      <c r="J5" s="35"/>
      <c r="K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</row>
    <row r="6" spans="1:256">
      <c r="A6" s="35">
        <f>+'F2-A. General Information'!$A$6</f>
        <v>0</v>
      </c>
      <c r="B6" s="35"/>
      <c r="C6" s="35"/>
      <c r="D6" s="35"/>
      <c r="E6" s="35"/>
      <c r="F6" s="35"/>
      <c r="G6" s="28"/>
      <c r="H6" s="65"/>
      <c r="I6" s="28"/>
      <c r="J6" s="35"/>
      <c r="K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</row>
    <row r="7" spans="1:256">
      <c r="A7" s="240">
        <f>+'F2-A. General Information'!$A$7</f>
        <v>0</v>
      </c>
      <c r="B7" s="240"/>
      <c r="C7" s="35"/>
      <c r="D7" s="35"/>
      <c r="E7" s="35"/>
      <c r="F7" s="35"/>
      <c r="G7" s="28"/>
      <c r="H7" s="65"/>
      <c r="I7" s="28"/>
      <c r="J7" s="35"/>
      <c r="K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</row>
    <row r="8" spans="1:256">
      <c r="A8" s="36">
        <f>+'F2-A. General Information'!$A$8</f>
        <v>40268</v>
      </c>
      <c r="B8" s="36"/>
    </row>
    <row r="9" spans="1:256" ht="12" thickBot="1">
      <c r="A9" s="36"/>
      <c r="B9" s="36"/>
    </row>
    <row r="10" spans="1:256" ht="12" thickBot="1">
      <c r="A10" s="83" t="str">
        <f xml:space="preserve"> "Number of Companies = "</f>
        <v xml:space="preserve">Number of Companies = </v>
      </c>
      <c r="B10" s="38">
        <f>+COUNTA(A12:A34)</f>
        <v>0</v>
      </c>
      <c r="D10" s="82"/>
      <c r="H10" s="67">
        <f>SUM(H12:H34)</f>
        <v>0</v>
      </c>
    </row>
    <row r="11" spans="1:256" ht="45">
      <c r="A11" s="8" t="s">
        <v>0</v>
      </c>
      <c r="B11" s="8" t="s">
        <v>39</v>
      </c>
      <c r="C11" s="9" t="s">
        <v>1</v>
      </c>
      <c r="D11" s="9" t="s">
        <v>40</v>
      </c>
      <c r="E11" s="9" t="s">
        <v>2</v>
      </c>
      <c r="F11" s="9" t="s">
        <v>12</v>
      </c>
      <c r="G11" s="9" t="s">
        <v>117</v>
      </c>
      <c r="H11" s="68" t="s">
        <v>44</v>
      </c>
      <c r="I11" s="9" t="s">
        <v>120</v>
      </c>
      <c r="J11" s="9" t="s">
        <v>11</v>
      </c>
      <c r="M11" s="25" t="s">
        <v>1</v>
      </c>
      <c r="N11" s="25" t="s">
        <v>2</v>
      </c>
      <c r="O11" s="25" t="s">
        <v>97</v>
      </c>
    </row>
    <row r="12" spans="1:256" ht="28.5" customHeight="1">
      <c r="A12" s="22"/>
      <c r="B12" s="22"/>
      <c r="C12" s="24"/>
      <c r="D12" s="21"/>
      <c r="E12" s="21"/>
      <c r="F12" s="21"/>
      <c r="G12" s="20"/>
      <c r="H12" s="69"/>
      <c r="I12" s="10"/>
      <c r="J12" s="21"/>
      <c r="M12" s="27" t="s">
        <v>79</v>
      </c>
      <c r="N12" s="27" t="s">
        <v>93</v>
      </c>
      <c r="O12" s="27" t="s">
        <v>110</v>
      </c>
    </row>
    <row r="13" spans="1:256" ht="28.5" customHeight="1">
      <c r="A13" s="22"/>
      <c r="B13" s="22"/>
      <c r="C13" s="24"/>
      <c r="D13" s="21"/>
      <c r="E13" s="21"/>
      <c r="F13" s="21"/>
      <c r="G13" s="20"/>
      <c r="H13" s="69"/>
      <c r="I13" s="10"/>
      <c r="J13" s="21"/>
      <c r="M13" s="27" t="s">
        <v>80</v>
      </c>
      <c r="N13" s="27" t="s">
        <v>94</v>
      </c>
      <c r="O13" s="27" t="s">
        <v>42</v>
      </c>
    </row>
    <row r="14" spans="1:256" ht="28.5" customHeight="1">
      <c r="A14" s="22"/>
      <c r="B14" s="22"/>
      <c r="C14" s="24"/>
      <c r="D14" s="21"/>
      <c r="E14" s="21"/>
      <c r="F14" s="21"/>
      <c r="G14" s="20"/>
      <c r="H14" s="69"/>
      <c r="I14" s="10"/>
      <c r="J14" s="21"/>
      <c r="M14" s="27" t="s">
        <v>81</v>
      </c>
      <c r="N14" s="27" t="s">
        <v>95</v>
      </c>
    </row>
    <row r="15" spans="1:256" ht="28.5" customHeight="1">
      <c r="A15" s="22"/>
      <c r="B15" s="22"/>
      <c r="C15" s="24"/>
      <c r="D15" s="21"/>
      <c r="E15" s="21"/>
      <c r="F15" s="21"/>
      <c r="G15" s="20"/>
      <c r="H15" s="69"/>
      <c r="I15" s="10"/>
      <c r="J15" s="21"/>
      <c r="M15" s="27" t="s">
        <v>82</v>
      </c>
      <c r="N15" s="27" t="s">
        <v>38</v>
      </c>
    </row>
    <row r="16" spans="1:256" ht="28.5" customHeight="1">
      <c r="A16" s="22"/>
      <c r="B16" s="22"/>
      <c r="C16" s="24"/>
      <c r="D16" s="21"/>
      <c r="E16" s="21"/>
      <c r="F16" s="21"/>
      <c r="G16" s="20"/>
      <c r="H16" s="69"/>
      <c r="I16" s="10"/>
      <c r="J16" s="21"/>
      <c r="M16" s="27" t="s">
        <v>83</v>
      </c>
      <c r="N16" s="27" t="s">
        <v>45</v>
      </c>
    </row>
    <row r="17" spans="1:14" ht="28.5" customHeight="1">
      <c r="A17" s="22"/>
      <c r="B17" s="22"/>
      <c r="C17" s="24"/>
      <c r="D17" s="21"/>
      <c r="E17" s="21"/>
      <c r="F17" s="21"/>
      <c r="G17" s="20"/>
      <c r="H17" s="69"/>
      <c r="I17" s="10"/>
      <c r="J17" s="21"/>
      <c r="M17" s="27" t="s">
        <v>84</v>
      </c>
      <c r="N17" s="27" t="s">
        <v>96</v>
      </c>
    </row>
    <row r="18" spans="1:14" ht="28.5" customHeight="1">
      <c r="A18" s="22"/>
      <c r="B18" s="22"/>
      <c r="C18" s="24"/>
      <c r="D18" s="21"/>
      <c r="E18" s="21"/>
      <c r="F18" s="21"/>
      <c r="G18" s="20"/>
      <c r="H18" s="69"/>
      <c r="I18" s="10"/>
      <c r="J18" s="21"/>
      <c r="M18" s="27" t="s">
        <v>85</v>
      </c>
    </row>
    <row r="19" spans="1:14" ht="28.5" customHeight="1">
      <c r="A19" s="22"/>
      <c r="B19" s="22"/>
      <c r="C19" s="24"/>
      <c r="D19" s="21"/>
      <c r="E19" s="21"/>
      <c r="F19" s="21"/>
      <c r="G19" s="20"/>
      <c r="H19" s="69"/>
      <c r="I19" s="10"/>
      <c r="J19" s="21"/>
      <c r="M19" s="27" t="s">
        <v>86</v>
      </c>
    </row>
    <row r="20" spans="1:14" ht="28.5" customHeight="1">
      <c r="A20" s="22"/>
      <c r="B20" s="22"/>
      <c r="C20" s="21"/>
      <c r="D20" s="21"/>
      <c r="E20" s="21"/>
      <c r="F20" s="21"/>
      <c r="G20" s="20"/>
      <c r="H20" s="69"/>
      <c r="I20" s="10"/>
      <c r="J20" s="21"/>
      <c r="M20" s="27" t="s">
        <v>87</v>
      </c>
    </row>
    <row r="21" spans="1:14" ht="28.5" customHeight="1">
      <c r="A21" s="22"/>
      <c r="B21" s="22"/>
      <c r="C21" s="21"/>
      <c r="D21" s="21"/>
      <c r="E21" s="21"/>
      <c r="F21" s="21"/>
      <c r="G21" s="20"/>
      <c r="H21" s="69"/>
      <c r="I21" s="10"/>
      <c r="J21" s="21"/>
      <c r="M21" s="27" t="s">
        <v>88</v>
      </c>
    </row>
    <row r="22" spans="1:14" ht="28.5" customHeight="1">
      <c r="A22" s="22"/>
      <c r="B22" s="22"/>
      <c r="C22" s="21"/>
      <c r="D22" s="21"/>
      <c r="E22" s="21"/>
      <c r="F22" s="21"/>
      <c r="G22" s="10"/>
      <c r="H22" s="69"/>
      <c r="I22" s="10"/>
      <c r="J22" s="21"/>
      <c r="M22" s="27" t="s">
        <v>41</v>
      </c>
    </row>
    <row r="23" spans="1:14" ht="28.5" customHeight="1">
      <c r="A23" s="22"/>
      <c r="B23" s="22"/>
      <c r="C23" s="21"/>
      <c r="D23" s="21"/>
      <c r="E23" s="21"/>
      <c r="F23" s="21"/>
      <c r="G23" s="10"/>
      <c r="H23" s="69"/>
      <c r="I23" s="10"/>
      <c r="J23" s="21"/>
      <c r="M23" s="27" t="s">
        <v>43</v>
      </c>
    </row>
    <row r="24" spans="1:14" ht="26.25" customHeight="1">
      <c r="A24" s="22"/>
      <c r="B24" s="22"/>
      <c r="C24" s="21"/>
      <c r="D24" s="21"/>
      <c r="E24" s="21"/>
      <c r="F24" s="21"/>
      <c r="G24" s="10"/>
      <c r="H24" s="69"/>
      <c r="I24" s="10"/>
      <c r="J24" s="21"/>
      <c r="M24" s="27" t="s">
        <v>89</v>
      </c>
    </row>
    <row r="25" spans="1:14" ht="26.25" customHeight="1">
      <c r="A25" s="22"/>
      <c r="B25" s="22"/>
      <c r="C25" s="21"/>
      <c r="D25" s="21"/>
      <c r="E25" s="21"/>
      <c r="F25" s="21"/>
      <c r="G25" s="10"/>
      <c r="H25" s="69"/>
      <c r="I25" s="10"/>
      <c r="J25" s="21"/>
      <c r="M25" s="27" t="s">
        <v>90</v>
      </c>
    </row>
    <row r="26" spans="1:14" ht="26.25" customHeight="1">
      <c r="A26" s="22"/>
      <c r="B26" s="22"/>
      <c r="C26" s="21"/>
      <c r="D26" s="21"/>
      <c r="E26" s="21"/>
      <c r="F26" s="21"/>
      <c r="G26" s="10"/>
      <c r="H26" s="69"/>
      <c r="I26" s="10"/>
      <c r="J26" s="21"/>
      <c r="M26" s="27" t="s">
        <v>91</v>
      </c>
    </row>
    <row r="27" spans="1:14" ht="26.25" customHeight="1">
      <c r="A27" s="22"/>
      <c r="B27" s="22"/>
      <c r="C27" s="21"/>
      <c r="D27" s="21"/>
      <c r="E27" s="21"/>
      <c r="F27" s="21"/>
      <c r="G27" s="10"/>
      <c r="H27" s="69"/>
      <c r="I27" s="10"/>
      <c r="J27" s="21"/>
      <c r="M27" s="27" t="s">
        <v>92</v>
      </c>
    </row>
    <row r="28" spans="1:14" ht="26.25" customHeight="1">
      <c r="A28" s="22"/>
      <c r="B28" s="22"/>
      <c r="C28" s="21"/>
      <c r="D28" s="21"/>
      <c r="E28" s="21"/>
      <c r="F28" s="21"/>
      <c r="G28" s="10"/>
      <c r="H28" s="69"/>
      <c r="I28" s="10"/>
      <c r="J28" s="21"/>
    </row>
    <row r="29" spans="1:14" ht="26.25" hidden="1" customHeight="1">
      <c r="A29" s="22"/>
      <c r="B29" s="22"/>
      <c r="C29" s="21"/>
      <c r="D29" s="21"/>
      <c r="E29" s="21"/>
      <c r="F29" s="21"/>
      <c r="G29" s="10"/>
      <c r="H29" s="69"/>
      <c r="I29" s="10"/>
      <c r="J29" s="21"/>
    </row>
    <row r="30" spans="1:14" ht="26.25" hidden="1" customHeight="1">
      <c r="A30" s="22"/>
      <c r="B30" s="22"/>
      <c r="C30" s="21"/>
      <c r="D30" s="21"/>
      <c r="E30" s="21"/>
      <c r="F30" s="21"/>
      <c r="G30" s="10"/>
      <c r="H30" s="69"/>
      <c r="I30" s="10"/>
      <c r="J30" s="21"/>
    </row>
    <row r="31" spans="1:14" ht="26.25" hidden="1" customHeight="1">
      <c r="A31" s="22"/>
      <c r="B31" s="22"/>
      <c r="C31" s="21"/>
      <c r="D31" s="21"/>
      <c r="E31" s="21"/>
      <c r="F31" s="21"/>
      <c r="G31" s="10"/>
      <c r="H31" s="69"/>
      <c r="I31" s="10"/>
      <c r="J31" s="21"/>
    </row>
    <row r="32" spans="1:14" ht="26.25" hidden="1" customHeight="1">
      <c r="A32" s="22"/>
      <c r="B32" s="22"/>
      <c r="C32" s="21"/>
      <c r="D32" s="21"/>
      <c r="E32" s="21"/>
      <c r="F32" s="21"/>
      <c r="G32" s="10"/>
      <c r="H32" s="69"/>
      <c r="I32" s="10"/>
      <c r="J32" s="21"/>
    </row>
    <row r="33" spans="1:10" ht="26.25" customHeight="1">
      <c r="A33" s="22"/>
      <c r="B33" s="22"/>
      <c r="C33" s="21"/>
      <c r="D33" s="21"/>
      <c r="E33" s="21"/>
      <c r="F33" s="21"/>
      <c r="G33" s="10"/>
      <c r="H33" s="69"/>
      <c r="I33" s="10"/>
      <c r="J33" s="21"/>
    </row>
    <row r="34" spans="1:10" ht="26.25" customHeight="1">
      <c r="A34" s="22"/>
      <c r="B34" s="22"/>
      <c r="C34" s="21"/>
      <c r="D34" s="21"/>
      <c r="E34" s="21"/>
      <c r="F34" s="21"/>
      <c r="G34" s="10"/>
      <c r="H34" s="69"/>
      <c r="I34" s="10"/>
      <c r="J34" s="21"/>
    </row>
    <row r="35" spans="1:10" ht="26.25" customHeight="1"/>
    <row r="36" spans="1:10" ht="26.25" customHeight="1"/>
    <row r="37" spans="1:10" ht="26.25" customHeight="1"/>
    <row r="38" spans="1:10" ht="26.25" customHeight="1"/>
    <row r="39" spans="1:10" ht="26.25" customHeight="1"/>
    <row r="40" spans="1:10" ht="26.25" customHeight="1"/>
    <row r="41" spans="1:10" ht="26.25" customHeight="1"/>
    <row r="42" spans="1:10" ht="26.25" customHeight="1"/>
    <row r="43" spans="1:10" ht="26.25" customHeight="1"/>
    <row r="44" spans="1:10" ht="26.25" customHeight="1"/>
    <row r="45" spans="1:10" ht="26.25" customHeight="1"/>
    <row r="46" spans="1:10" ht="26.25" customHeight="1"/>
    <row r="47" spans="1:10" ht="26.25" customHeight="1"/>
    <row r="48" spans="1:10" ht="26.25" customHeight="1"/>
  </sheetData>
  <protectedRanges>
    <protectedRange sqref="A28:B34" name="Range1"/>
    <protectedRange sqref="C28:J34 J12:J27 G12:H27" name="Range1_1"/>
    <protectedRange sqref="A12:F27" name="Range1_2"/>
    <protectedRange sqref="I12:I34" name="Range1_1_1"/>
  </protectedRanges>
  <mergeCells count="2">
    <mergeCell ref="A7:B7"/>
    <mergeCell ref="A1:C1"/>
  </mergeCells>
  <phoneticPr fontId="2" type="noConversion"/>
  <dataValidations count="3">
    <dataValidation type="list" allowBlank="1" showInputMessage="1" showErrorMessage="1" sqref="C12:C34">
      <formula1>$M$12:$M$27</formula1>
    </dataValidation>
    <dataValidation type="list" allowBlank="1" showInputMessage="1" showErrorMessage="1" sqref="E12:E34">
      <formula1>$N$12:$N$18</formula1>
    </dataValidation>
    <dataValidation type="list" allowBlank="1" showInputMessage="1" showErrorMessage="1" sqref="I12:I34">
      <formula1>$O$12:$O$15</formula1>
    </dataValidation>
  </dataValidations>
  <pageMargins left="0.7" right="0.7" top="0.75" bottom="0.75" header="0.3" footer="0.3"/>
  <pageSetup scale="65" fitToHeight="2" orientation="landscape" r:id="rId1"/>
  <headerFooter>
    <oddFooter>&amp;L&amp;F&amp;R&amp;P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T36"/>
  <sheetViews>
    <sheetView showGridLines="0" zoomScale="71" zoomScaleNormal="71" workbookViewId="0">
      <pane xSplit="1" topLeftCell="B1" activePane="topRight" state="frozen"/>
      <selection activeCell="F32" sqref="F32"/>
      <selection pane="topRight" activeCell="E20" sqref="E20"/>
    </sheetView>
  </sheetViews>
  <sheetFormatPr defaultRowHeight="11.25"/>
  <cols>
    <col min="1" max="1" width="52.5703125" style="63" customWidth="1"/>
    <col min="2" max="8" width="6.5703125" style="6" customWidth="1"/>
    <col min="9" max="9" width="10.28515625" style="6" customWidth="1"/>
    <col min="10" max="10" width="8.28515625" style="63" customWidth="1"/>
    <col min="11" max="12" width="6.5703125" style="6" customWidth="1"/>
    <col min="13" max="13" width="38" style="63" customWidth="1"/>
    <col min="14" max="19" width="6.7109375" style="6" customWidth="1"/>
    <col min="20" max="20" width="36.85546875" style="6" customWidth="1"/>
    <col min="21" max="16384" width="9.140625" style="6"/>
  </cols>
  <sheetData>
    <row r="1" spans="1:20" ht="13.5" customHeight="1">
      <c r="A1" s="182" t="s">
        <v>32</v>
      </c>
      <c r="B1" s="183"/>
      <c r="C1" s="183"/>
      <c r="D1" s="183"/>
    </row>
    <row r="2" spans="1:20" ht="13.5" customHeight="1">
      <c r="A2" s="34" t="s">
        <v>103</v>
      </c>
    </row>
    <row r="3" spans="1:20" ht="13.5" customHeight="1">
      <c r="A3" s="76" t="s">
        <v>143</v>
      </c>
    </row>
    <row r="4" spans="1:20" ht="13.5" customHeight="1">
      <c r="A4" s="245" t="s">
        <v>57</v>
      </c>
      <c r="B4" s="246"/>
      <c r="C4" s="246"/>
      <c r="D4" s="246"/>
    </row>
    <row r="5" spans="1:20" ht="13.5" customHeight="1">
      <c r="A5" s="245">
        <f>+'F2-A. General Information'!$A$5</f>
        <v>0</v>
      </c>
      <c r="B5" s="246"/>
      <c r="C5" s="246"/>
      <c r="D5" s="246"/>
    </row>
    <row r="6" spans="1:20" ht="13.5" customHeight="1">
      <c r="A6" s="70">
        <f>+'F2-A. General Information'!$A$6</f>
        <v>0</v>
      </c>
    </row>
    <row r="7" spans="1:20" ht="13.5" customHeight="1">
      <c r="A7" s="245">
        <f>+'F2-A. General Information'!$A$7</f>
        <v>0</v>
      </c>
      <c r="B7" s="246"/>
      <c r="C7" s="246"/>
    </row>
    <row r="8" spans="1:20" ht="13.5" customHeight="1">
      <c r="A8" s="71">
        <f>+'F2-A. General Information'!$A$8</f>
        <v>40268</v>
      </c>
    </row>
    <row r="9" spans="1:20">
      <c r="A9" s="72"/>
      <c r="B9" s="80"/>
      <c r="C9" s="80"/>
      <c r="D9" s="80"/>
      <c r="E9" s="80"/>
      <c r="F9" s="80"/>
      <c r="G9" s="80"/>
      <c r="H9" s="80"/>
      <c r="I9" s="80"/>
      <c r="J9" s="17"/>
      <c r="K9" s="80"/>
      <c r="L9" s="80"/>
      <c r="N9" s="14"/>
      <c r="O9" s="14"/>
      <c r="P9" s="14"/>
      <c r="Q9" s="14"/>
      <c r="R9" s="14"/>
      <c r="S9" s="14"/>
    </row>
    <row r="10" spans="1:20" ht="45" customHeight="1">
      <c r="A10" s="73"/>
      <c r="B10" s="247" t="s">
        <v>13</v>
      </c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9"/>
      <c r="N10" s="242" t="s">
        <v>14</v>
      </c>
      <c r="O10" s="243"/>
      <c r="P10" s="243"/>
      <c r="Q10" s="243"/>
      <c r="R10" s="243"/>
      <c r="S10" s="243"/>
      <c r="T10" s="244"/>
    </row>
    <row r="11" spans="1:20" ht="89.25" customHeight="1">
      <c r="A11" s="9" t="s">
        <v>0</v>
      </c>
      <c r="B11" s="5" t="s">
        <v>15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116</v>
      </c>
      <c r="H11" s="5" t="s">
        <v>20</v>
      </c>
      <c r="I11" s="5" t="s">
        <v>118</v>
      </c>
      <c r="J11" s="5" t="s">
        <v>21</v>
      </c>
      <c r="K11" s="5" t="s">
        <v>22</v>
      </c>
      <c r="L11" s="5" t="s">
        <v>23</v>
      </c>
      <c r="M11" s="1" t="s">
        <v>24</v>
      </c>
      <c r="N11" s="5" t="s">
        <v>25</v>
      </c>
      <c r="O11" s="5" t="s">
        <v>26</v>
      </c>
      <c r="P11" s="5" t="s">
        <v>27</v>
      </c>
      <c r="Q11" s="5" t="s">
        <v>28</v>
      </c>
      <c r="R11" s="5" t="s">
        <v>29</v>
      </c>
      <c r="S11" s="5" t="s">
        <v>30</v>
      </c>
      <c r="T11" s="1" t="s">
        <v>31</v>
      </c>
    </row>
    <row r="12" spans="1:20" ht="43.5" customHeight="1">
      <c r="A12" s="74" t="str">
        <f>IF('F2-B. Investment Descriptions'!A12 = 0, " ",'F2-B. Investment Descriptions'!A12)</f>
        <v xml:space="preserve"> 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  <c r="N12" s="4"/>
      <c r="O12" s="4"/>
      <c r="P12" s="4"/>
      <c r="Q12" s="4"/>
      <c r="R12" s="4"/>
      <c r="S12" s="4"/>
      <c r="T12" s="3"/>
    </row>
    <row r="13" spans="1:20" ht="43.5" customHeight="1">
      <c r="A13" s="74" t="str">
        <f>IF('F2-B. Investment Descriptions'!A13 = 0, " ",'F2-B. Investment Descriptions'!A13)</f>
        <v xml:space="preserve"> 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  <c r="N13" s="4"/>
      <c r="O13" s="4"/>
      <c r="P13" s="4"/>
      <c r="Q13" s="4"/>
      <c r="R13" s="4"/>
      <c r="S13" s="4"/>
      <c r="T13" s="3"/>
    </row>
    <row r="14" spans="1:20" ht="43.5" customHeight="1">
      <c r="A14" s="74" t="str">
        <f>IF('F2-B. Investment Descriptions'!A14 = 0, " ",'F2-B. Investment Descriptions'!A14)</f>
        <v xml:space="preserve"> 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3"/>
      <c r="N14" s="4"/>
      <c r="O14" s="4"/>
      <c r="P14" s="4"/>
      <c r="Q14" s="4"/>
      <c r="R14" s="4"/>
      <c r="S14" s="4"/>
      <c r="T14" s="3"/>
    </row>
    <row r="15" spans="1:20" ht="43.5" customHeight="1">
      <c r="A15" s="74" t="str">
        <f>IF('F2-B. Investment Descriptions'!A15 = 0, " ",'F2-B. Investment Descriptions'!A15)</f>
        <v xml:space="preserve"> 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3"/>
      <c r="N15" s="4"/>
      <c r="O15" s="4"/>
      <c r="P15" s="4"/>
      <c r="Q15" s="4"/>
      <c r="R15" s="4"/>
      <c r="S15" s="4"/>
      <c r="T15" s="3"/>
    </row>
    <row r="16" spans="1:20" ht="43.5" customHeight="1">
      <c r="A16" s="74" t="str">
        <f>IF('F2-B. Investment Descriptions'!A16 = 0, " ",'F2-B. Investment Descriptions'!A16)</f>
        <v xml:space="preserve"> 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3"/>
      <c r="N16" s="4"/>
      <c r="O16" s="4"/>
      <c r="P16" s="4"/>
      <c r="Q16" s="4"/>
      <c r="R16" s="4"/>
      <c r="S16" s="4"/>
      <c r="T16" s="3"/>
    </row>
    <row r="17" spans="1:20" ht="43.5" customHeight="1">
      <c r="A17" s="74" t="str">
        <f>IF('F2-B. Investment Descriptions'!A17 = 0, " ",'F2-B. Investment Descriptions'!A17)</f>
        <v xml:space="preserve"> 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  <c r="N17" s="4"/>
      <c r="O17" s="4"/>
      <c r="P17" s="4"/>
      <c r="Q17" s="4"/>
      <c r="R17" s="4"/>
      <c r="S17" s="4"/>
      <c r="T17" s="3"/>
    </row>
    <row r="18" spans="1:20" ht="43.5" customHeight="1">
      <c r="A18" s="74" t="str">
        <f>IF('F2-B. Investment Descriptions'!A18 = 0, " ",'F2-B. Investment Descriptions'!A18)</f>
        <v xml:space="preserve"> 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  <c r="N18" s="4"/>
      <c r="O18" s="4"/>
      <c r="P18" s="4"/>
      <c r="Q18" s="4"/>
      <c r="R18" s="4"/>
      <c r="S18" s="4"/>
      <c r="T18" s="3"/>
    </row>
    <row r="19" spans="1:20" ht="43.5" customHeight="1">
      <c r="A19" s="74" t="str">
        <f>IF('F2-B. Investment Descriptions'!A19 = 0, " ",'F2-B. Investment Descriptions'!A19)</f>
        <v xml:space="preserve"> 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3"/>
      <c r="N19" s="4"/>
      <c r="O19" s="4"/>
      <c r="P19" s="4"/>
      <c r="Q19" s="4"/>
      <c r="R19" s="4"/>
      <c r="S19" s="4"/>
      <c r="T19" s="3"/>
    </row>
    <row r="20" spans="1:20" ht="43.5" customHeight="1">
      <c r="A20" s="74" t="str">
        <f>IF('F2-B. Investment Descriptions'!A20 = 0, " ",'F2-B. Investment Descriptions'!A20)</f>
        <v xml:space="preserve"> 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3"/>
      <c r="N20" s="4"/>
      <c r="O20" s="4"/>
      <c r="P20" s="4"/>
      <c r="Q20" s="4"/>
      <c r="R20" s="4"/>
      <c r="S20" s="4"/>
      <c r="T20" s="3"/>
    </row>
    <row r="21" spans="1:20" ht="43.5" customHeight="1">
      <c r="A21" s="74" t="str">
        <f>IF('F2-B. Investment Descriptions'!A21 = 0, " ",'F2-B. Investment Descriptions'!A21)</f>
        <v xml:space="preserve"> </v>
      </c>
      <c r="B21" s="15"/>
      <c r="C21" s="84"/>
      <c r="D21" s="84"/>
      <c r="E21" s="15"/>
      <c r="F21" s="84"/>
      <c r="G21" s="84"/>
      <c r="H21" s="84"/>
      <c r="I21" s="84"/>
      <c r="J21" s="2"/>
      <c r="K21" s="84"/>
      <c r="L21" s="84"/>
      <c r="M21" s="3"/>
      <c r="N21" s="84"/>
      <c r="O21" s="84"/>
      <c r="P21" s="84"/>
      <c r="Q21" s="84"/>
      <c r="R21" s="84"/>
      <c r="S21" s="84"/>
      <c r="T21" s="3"/>
    </row>
    <row r="22" spans="1:20" ht="12" customHeight="1">
      <c r="A22" s="74"/>
      <c r="B22" s="15"/>
      <c r="C22" s="15"/>
      <c r="D22" s="15"/>
      <c r="E22" s="15"/>
      <c r="F22" s="15"/>
      <c r="G22" s="15"/>
      <c r="H22" s="15"/>
      <c r="I22" s="15"/>
      <c r="J22" s="85"/>
      <c r="K22" s="15"/>
      <c r="L22" s="15"/>
      <c r="M22" s="85"/>
      <c r="N22" s="15"/>
      <c r="O22" s="15"/>
      <c r="P22" s="15"/>
      <c r="Q22" s="15"/>
      <c r="R22" s="15"/>
      <c r="S22" s="15"/>
      <c r="T22" s="15"/>
    </row>
    <row r="23" spans="1:20" ht="12" customHeight="1">
      <c r="A23" s="74"/>
      <c r="B23" s="15"/>
      <c r="C23" s="15"/>
      <c r="D23" s="15"/>
      <c r="E23" s="15"/>
      <c r="F23" s="15"/>
      <c r="G23" s="15"/>
      <c r="H23" s="15"/>
      <c r="I23" s="15"/>
      <c r="J23" s="85"/>
      <c r="K23" s="15"/>
      <c r="L23" s="15"/>
      <c r="M23" s="85"/>
      <c r="N23" s="15"/>
      <c r="O23" s="15"/>
      <c r="P23" s="15"/>
      <c r="Q23" s="15"/>
      <c r="R23" s="15"/>
      <c r="S23" s="15"/>
      <c r="T23" s="15"/>
    </row>
    <row r="24" spans="1:20" ht="12" customHeight="1">
      <c r="A24" s="74" t="str">
        <f>IF('F2-B. Investment Descriptions'!A22 = 0, " ",'F2-B. Investment Descriptions'!A22)</f>
        <v xml:space="preserve"> </v>
      </c>
      <c r="B24" s="15"/>
      <c r="C24" s="15"/>
      <c r="D24" s="15"/>
      <c r="E24" s="15"/>
      <c r="F24" s="15"/>
      <c r="G24" s="15"/>
      <c r="H24" s="15"/>
      <c r="I24" s="15"/>
      <c r="J24" s="85"/>
      <c r="K24" s="15"/>
      <c r="L24" s="15"/>
      <c r="M24" s="85"/>
      <c r="N24" s="15"/>
      <c r="O24" s="15"/>
      <c r="P24" s="15"/>
      <c r="Q24" s="15"/>
      <c r="R24" s="15"/>
      <c r="S24" s="15"/>
      <c r="T24" s="15"/>
    </row>
    <row r="25" spans="1:20">
      <c r="A25" s="74" t="str">
        <f>IF('F2-B. Investment Descriptions'!A23 = 0, " ",'F2-B. Investment Descriptions'!A23)</f>
        <v xml:space="preserve"> </v>
      </c>
      <c r="B25" s="15"/>
      <c r="C25" s="15"/>
      <c r="D25" s="15"/>
      <c r="E25" s="15"/>
      <c r="F25" s="15"/>
      <c r="G25" s="15"/>
      <c r="H25" s="15"/>
      <c r="I25" s="15"/>
      <c r="J25" s="85"/>
      <c r="K25" s="15"/>
      <c r="L25" s="15"/>
      <c r="M25" s="85"/>
      <c r="N25" s="15"/>
      <c r="O25" s="15"/>
      <c r="P25" s="15"/>
      <c r="Q25" s="15"/>
      <c r="R25" s="15"/>
      <c r="S25" s="15"/>
      <c r="T25" s="15"/>
    </row>
    <row r="26" spans="1:20">
      <c r="A26" s="74" t="str">
        <f>IF('F2-B. Investment Descriptions'!A24 = 0, " ",'F2-B. Investment Descriptions'!A24)</f>
        <v xml:space="preserve"> </v>
      </c>
      <c r="B26" s="15"/>
      <c r="C26" s="15"/>
      <c r="D26" s="15"/>
      <c r="E26" s="15"/>
      <c r="F26" s="15"/>
      <c r="G26" s="15"/>
      <c r="H26" s="15"/>
      <c r="I26" s="15"/>
      <c r="J26" s="85"/>
      <c r="K26" s="15"/>
      <c r="L26" s="15"/>
      <c r="M26" s="85"/>
      <c r="N26" s="15"/>
      <c r="O26" s="15"/>
      <c r="P26" s="15"/>
      <c r="Q26" s="15"/>
      <c r="R26" s="15"/>
      <c r="S26" s="15"/>
      <c r="T26" s="15"/>
    </row>
    <row r="27" spans="1:20">
      <c r="A27" s="74" t="str">
        <f>IF('F2-B. Investment Descriptions'!A25 = 0, " ",'F2-B. Investment Descriptions'!A25)</f>
        <v xml:space="preserve"> </v>
      </c>
      <c r="B27" s="15"/>
      <c r="C27" s="15"/>
      <c r="D27" s="15"/>
      <c r="E27" s="15"/>
      <c r="F27" s="15"/>
      <c r="G27" s="15"/>
      <c r="H27" s="15"/>
      <c r="I27" s="15"/>
      <c r="J27" s="85"/>
      <c r="K27" s="15"/>
      <c r="L27" s="15"/>
      <c r="M27" s="85"/>
      <c r="N27" s="15"/>
      <c r="O27" s="15"/>
      <c r="P27" s="15"/>
      <c r="Q27" s="15"/>
      <c r="R27" s="15"/>
      <c r="S27" s="15"/>
      <c r="T27" s="15"/>
    </row>
    <row r="28" spans="1:20">
      <c r="A28" s="74" t="str">
        <f>IF('F2-B. Investment Descriptions'!A26 = 0, " ",'F2-B. Investment Descriptions'!A26)</f>
        <v xml:space="preserve"> </v>
      </c>
      <c r="B28" s="15"/>
      <c r="C28" s="15"/>
      <c r="D28" s="15"/>
      <c r="E28" s="15"/>
      <c r="F28" s="15"/>
      <c r="G28" s="15"/>
      <c r="H28" s="15"/>
      <c r="I28" s="15"/>
      <c r="J28" s="85"/>
      <c r="K28" s="15"/>
      <c r="L28" s="15"/>
      <c r="M28" s="85"/>
      <c r="N28" s="15"/>
      <c r="O28" s="15"/>
      <c r="P28" s="15"/>
      <c r="Q28" s="15"/>
      <c r="R28" s="15"/>
      <c r="S28" s="15"/>
      <c r="T28" s="15"/>
    </row>
    <row r="29" spans="1:20">
      <c r="A29" s="74" t="str">
        <f>IF('F2-B. Investment Descriptions'!A27 = 0, " ",'F2-B. Investment Descriptions'!A27)</f>
        <v xml:space="preserve"> </v>
      </c>
      <c r="B29" s="15"/>
      <c r="C29" s="15"/>
      <c r="D29" s="15"/>
      <c r="E29" s="15"/>
      <c r="F29" s="15"/>
      <c r="G29" s="15"/>
      <c r="H29" s="15"/>
      <c r="I29" s="15"/>
      <c r="J29" s="85"/>
      <c r="K29" s="15"/>
      <c r="L29" s="15"/>
      <c r="M29" s="85"/>
      <c r="N29" s="15"/>
      <c r="O29" s="15"/>
      <c r="P29" s="15"/>
      <c r="Q29" s="15"/>
      <c r="R29" s="15"/>
      <c r="S29" s="15"/>
      <c r="T29" s="15"/>
    </row>
    <row r="30" spans="1:20">
      <c r="A30" s="74" t="str">
        <f>IF('F2-B. Investment Descriptions'!A28 = 0, " ",'F2-B. Investment Descriptions'!A28)</f>
        <v xml:space="preserve"> </v>
      </c>
      <c r="B30" s="15"/>
      <c r="C30" s="15"/>
      <c r="D30" s="15"/>
      <c r="E30" s="15"/>
      <c r="F30" s="15"/>
      <c r="G30" s="15"/>
      <c r="H30" s="15"/>
      <c r="I30" s="15"/>
      <c r="J30" s="85"/>
      <c r="K30" s="15"/>
      <c r="L30" s="15"/>
      <c r="M30" s="85"/>
      <c r="N30" s="15"/>
      <c r="O30" s="15"/>
      <c r="P30" s="15"/>
      <c r="Q30" s="15"/>
      <c r="R30" s="15"/>
      <c r="S30" s="15"/>
      <c r="T30" s="15"/>
    </row>
    <row r="31" spans="1:20">
      <c r="A31" s="74" t="str">
        <f>IF('F2-B. Investment Descriptions'!A29 = 0, " ",'F2-B. Investment Descriptions'!A29)</f>
        <v xml:space="preserve"> </v>
      </c>
      <c r="B31" s="15"/>
      <c r="C31" s="15"/>
      <c r="D31" s="15"/>
      <c r="E31" s="15"/>
      <c r="F31" s="15"/>
      <c r="G31" s="15"/>
      <c r="H31" s="15"/>
      <c r="I31" s="15"/>
      <c r="J31" s="85"/>
      <c r="K31" s="15"/>
      <c r="L31" s="15"/>
      <c r="M31" s="85"/>
      <c r="N31" s="15"/>
      <c r="O31" s="15"/>
      <c r="P31" s="15"/>
      <c r="Q31" s="15"/>
      <c r="R31" s="15"/>
      <c r="S31" s="15"/>
      <c r="T31" s="15"/>
    </row>
    <row r="32" spans="1:20">
      <c r="A32" s="74" t="str">
        <f>IF('F2-B. Investment Descriptions'!A30 = 0, " ",'F2-B. Investment Descriptions'!A30)</f>
        <v xml:space="preserve"> </v>
      </c>
      <c r="B32" s="15"/>
      <c r="C32" s="15"/>
      <c r="D32" s="15"/>
      <c r="E32" s="15"/>
      <c r="F32" s="15"/>
      <c r="G32" s="15"/>
      <c r="H32" s="15"/>
      <c r="I32" s="15"/>
      <c r="J32" s="85"/>
      <c r="K32" s="15"/>
      <c r="L32" s="15"/>
      <c r="M32" s="85"/>
      <c r="N32" s="15"/>
      <c r="O32" s="15"/>
      <c r="P32" s="15"/>
      <c r="Q32" s="15"/>
      <c r="R32" s="15"/>
      <c r="S32" s="15"/>
      <c r="T32" s="15"/>
    </row>
    <row r="33" spans="1:20">
      <c r="A33" s="74" t="str">
        <f>IF('F2-B. Investment Descriptions'!A31 = 0, " ",'F2-B. Investment Descriptions'!A31)</f>
        <v xml:space="preserve"> </v>
      </c>
      <c r="B33" s="15"/>
      <c r="C33" s="15"/>
      <c r="D33" s="15"/>
      <c r="E33" s="15"/>
      <c r="F33" s="15"/>
      <c r="G33" s="15"/>
      <c r="H33" s="15"/>
      <c r="I33" s="15"/>
      <c r="J33" s="85"/>
      <c r="K33" s="15"/>
      <c r="L33" s="15"/>
      <c r="M33" s="85"/>
      <c r="N33" s="15"/>
      <c r="O33" s="15"/>
      <c r="P33" s="15"/>
      <c r="Q33" s="15"/>
      <c r="R33" s="15"/>
      <c r="S33" s="15"/>
      <c r="T33" s="15"/>
    </row>
    <row r="34" spans="1:20">
      <c r="A34" s="74" t="str">
        <f>IF('F2-B. Investment Descriptions'!A32 = 0, " ",'F2-B. Investment Descriptions'!A32)</f>
        <v xml:space="preserve"> </v>
      </c>
      <c r="B34" s="15"/>
      <c r="C34" s="15"/>
      <c r="D34" s="15"/>
      <c r="E34" s="15"/>
      <c r="F34" s="15"/>
      <c r="G34" s="15"/>
      <c r="H34" s="15"/>
      <c r="I34" s="15"/>
      <c r="J34" s="85"/>
      <c r="K34" s="15"/>
      <c r="L34" s="15"/>
      <c r="M34" s="85"/>
      <c r="N34" s="15"/>
      <c r="O34" s="15"/>
      <c r="P34" s="15"/>
      <c r="Q34" s="15"/>
      <c r="R34" s="15"/>
      <c r="S34" s="15"/>
      <c r="T34" s="15"/>
    </row>
    <row r="35" spans="1:20">
      <c r="A35" s="74" t="str">
        <f>IF('F2-B. Investment Descriptions'!A33 = 0, " ",'F2-B. Investment Descriptions'!A33)</f>
        <v xml:space="preserve"> </v>
      </c>
      <c r="B35" s="15"/>
      <c r="C35" s="15"/>
      <c r="D35" s="15"/>
      <c r="E35" s="15"/>
      <c r="F35" s="15"/>
      <c r="G35" s="15"/>
      <c r="H35" s="15"/>
      <c r="I35" s="15"/>
      <c r="J35" s="85"/>
      <c r="K35" s="15"/>
      <c r="L35" s="15"/>
      <c r="M35" s="85"/>
      <c r="N35" s="15"/>
      <c r="O35" s="15"/>
      <c r="P35" s="15"/>
      <c r="Q35" s="15"/>
      <c r="R35" s="15"/>
      <c r="S35" s="15"/>
      <c r="T35" s="15"/>
    </row>
    <row r="36" spans="1:20">
      <c r="A36" s="74" t="str">
        <f>IF('F2-B. Investment Descriptions'!A34 = 0, " ",'F2-B. Investment Descriptions'!A34)</f>
        <v xml:space="preserve"> </v>
      </c>
      <c r="B36" s="15"/>
      <c r="C36" s="15"/>
      <c r="D36" s="15"/>
      <c r="E36" s="15"/>
      <c r="F36" s="15"/>
      <c r="G36" s="15"/>
      <c r="H36" s="15"/>
      <c r="I36" s="15"/>
      <c r="J36" s="85"/>
      <c r="K36" s="15"/>
      <c r="L36" s="15"/>
      <c r="M36" s="85"/>
      <c r="N36" s="15"/>
      <c r="O36" s="15"/>
      <c r="P36" s="15"/>
      <c r="Q36" s="15"/>
      <c r="R36" s="15"/>
      <c r="S36" s="15"/>
      <c r="T36" s="15"/>
    </row>
  </sheetData>
  <protectedRanges>
    <protectedRange sqref="A12:A36" name="Range1"/>
  </protectedRanges>
  <mergeCells count="5">
    <mergeCell ref="N10:T10"/>
    <mergeCell ref="A4:D4"/>
    <mergeCell ref="A5:D5"/>
    <mergeCell ref="A7:C7"/>
    <mergeCell ref="B10:M10"/>
  </mergeCells>
  <phoneticPr fontId="2" type="noConversion"/>
  <pageMargins left="0.7" right="0.7" top="0.75" bottom="0.75" header="0.3" footer="0.3"/>
  <pageSetup scale="70" orientation="landscape" r:id="rId1"/>
  <headerFooter>
    <oddFooter>&amp;L&amp;F&amp;R&amp;P of &amp;N</oddFooter>
  </headerFooter>
  <colBreaks count="1" manualBreakCount="1">
    <brk id="13" max="1048575" man="1"/>
  </colBreaks>
  <cellWatches>
    <cellWatch r="A12"/>
  </cellWatches>
  <ignoredErrors>
    <ignoredError sqref="A13:A21 X12:IV36 B24:F36 A24:A36 J24:W36 H24:H36 U20:W20 U21:W21 B21 B22:B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A1:F27"/>
  <sheetViews>
    <sheetView workbookViewId="0">
      <selection activeCell="A14" sqref="A14"/>
    </sheetView>
  </sheetViews>
  <sheetFormatPr defaultColWidth="30.42578125" defaultRowHeight="11.25"/>
  <cols>
    <col min="1" max="1" width="18.5703125" style="6" customWidth="1"/>
    <col min="2" max="2" width="15.7109375" style="6" customWidth="1"/>
    <col min="3" max="3" width="18.140625" style="6" customWidth="1"/>
    <col min="4" max="4" width="17.85546875" style="6" customWidth="1"/>
    <col min="5" max="5" width="19.28515625" style="6" customWidth="1"/>
    <col min="6" max="6" width="6" style="6" customWidth="1"/>
    <col min="7" max="7" width="14" style="6" customWidth="1"/>
    <col min="8" max="42" width="20.7109375" style="6" customWidth="1"/>
    <col min="43" max="62" width="20.85546875" style="6" customWidth="1"/>
    <col min="63" max="16384" width="30.42578125" style="6"/>
  </cols>
  <sheetData>
    <row r="1" spans="1:6">
      <c r="A1" s="11" t="s">
        <v>32</v>
      </c>
    </row>
    <row r="2" spans="1:6">
      <c r="A2" s="25" t="s">
        <v>103</v>
      </c>
    </row>
    <row r="4" spans="1:6">
      <c r="A4" s="16" t="s">
        <v>74</v>
      </c>
    </row>
    <row r="5" spans="1:6">
      <c r="A5" s="16">
        <f>+'F2-A. General Information'!$A$5</f>
        <v>0</v>
      </c>
    </row>
    <row r="6" spans="1:6">
      <c r="A6" s="16">
        <f>+'F2-A. General Information'!$A$6</f>
        <v>0</v>
      </c>
    </row>
    <row r="7" spans="1:6">
      <c r="A7" s="16">
        <f>+'F2-A. General Information'!$A$7</f>
        <v>0</v>
      </c>
    </row>
    <row r="8" spans="1:6">
      <c r="A8" s="7">
        <f>+'F2-A. General Information'!$A$8</f>
        <v>40268</v>
      </c>
    </row>
    <row r="12" spans="1:6">
      <c r="A12" s="39"/>
      <c r="B12" s="40"/>
      <c r="C12" s="41" t="s">
        <v>66</v>
      </c>
      <c r="D12" s="40"/>
      <c r="E12" s="40"/>
      <c r="F12" s="42"/>
    </row>
    <row r="13" spans="1:6">
      <c r="A13" s="41" t="s">
        <v>97</v>
      </c>
      <c r="B13" s="41" t="s">
        <v>0</v>
      </c>
      <c r="C13" s="39" t="s">
        <v>44</v>
      </c>
      <c r="D13" s="43" t="s">
        <v>72</v>
      </c>
      <c r="E13" s="43" t="s">
        <v>73</v>
      </c>
      <c r="F13" s="44" t="s">
        <v>100</v>
      </c>
    </row>
    <row r="14" spans="1:6">
      <c r="A14" s="39" t="s">
        <v>67</v>
      </c>
      <c r="B14" s="39" t="s">
        <v>104</v>
      </c>
      <c r="C14" s="45">
        <v>10000000</v>
      </c>
      <c r="D14" s="46">
        <v>12000000</v>
      </c>
      <c r="E14" s="46"/>
      <c r="F14" s="47">
        <v>1.2</v>
      </c>
    </row>
    <row r="15" spans="1:6">
      <c r="A15" s="48"/>
      <c r="B15" s="49" t="s">
        <v>106</v>
      </c>
      <c r="C15" s="50">
        <v>15000000</v>
      </c>
      <c r="D15" s="51">
        <v>36000000</v>
      </c>
      <c r="E15" s="51"/>
      <c r="F15" s="52">
        <v>2.4</v>
      </c>
    </row>
    <row r="16" spans="1:6">
      <c r="A16" s="53" t="s">
        <v>68</v>
      </c>
      <c r="B16" s="54"/>
      <c r="C16" s="55">
        <v>25000000</v>
      </c>
      <c r="D16" s="56">
        <v>48000000</v>
      </c>
      <c r="E16" s="56"/>
      <c r="F16" s="57">
        <v>1.92</v>
      </c>
    </row>
    <row r="17" spans="1:6">
      <c r="A17" s="39" t="s">
        <v>69</v>
      </c>
      <c r="B17" s="39" t="s">
        <v>109</v>
      </c>
      <c r="C17" s="45">
        <v>10000000</v>
      </c>
      <c r="D17" s="46">
        <v>3000000</v>
      </c>
      <c r="E17" s="46">
        <v>3500000</v>
      </c>
      <c r="F17" s="47">
        <v>0.65</v>
      </c>
    </row>
    <row r="18" spans="1:6">
      <c r="A18" s="48"/>
      <c r="B18" s="49" t="s">
        <v>108</v>
      </c>
      <c r="C18" s="50">
        <v>10000000</v>
      </c>
      <c r="D18" s="51">
        <v>12000000</v>
      </c>
      <c r="E18" s="51">
        <v>2000000</v>
      </c>
      <c r="F18" s="52">
        <v>1.4</v>
      </c>
    </row>
    <row r="19" spans="1:6">
      <c r="A19" s="53" t="s">
        <v>70</v>
      </c>
      <c r="B19" s="54"/>
      <c r="C19" s="55">
        <v>20000000</v>
      </c>
      <c r="D19" s="56">
        <v>15000000</v>
      </c>
      <c r="E19" s="56">
        <v>5500000</v>
      </c>
      <c r="F19" s="57">
        <v>1.0249999999999999</v>
      </c>
    </row>
    <row r="20" spans="1:6">
      <c r="A20" s="39" t="s">
        <v>33</v>
      </c>
      <c r="B20" s="39" t="s">
        <v>105</v>
      </c>
      <c r="C20" s="45">
        <v>10000000</v>
      </c>
      <c r="D20" s="46"/>
      <c r="E20" s="46">
        <v>0</v>
      </c>
      <c r="F20" s="47">
        <v>0</v>
      </c>
    </row>
    <row r="21" spans="1:6">
      <c r="A21" s="53" t="s">
        <v>71</v>
      </c>
      <c r="B21" s="54"/>
      <c r="C21" s="55">
        <v>10000000</v>
      </c>
      <c r="D21" s="56"/>
      <c r="E21" s="56">
        <v>0</v>
      </c>
      <c r="F21" s="57">
        <v>0</v>
      </c>
    </row>
    <row r="22" spans="1:6">
      <c r="A22" s="39" t="s">
        <v>101</v>
      </c>
      <c r="B22" s="39" t="s">
        <v>107</v>
      </c>
      <c r="C22" s="45">
        <v>10000000</v>
      </c>
      <c r="D22" s="46">
        <v>2250000</v>
      </c>
      <c r="E22" s="46">
        <v>10000000</v>
      </c>
      <c r="F22" s="47">
        <v>1.2250000000000001</v>
      </c>
    </row>
    <row r="23" spans="1:6">
      <c r="A23" s="53" t="s">
        <v>102</v>
      </c>
      <c r="B23" s="54"/>
      <c r="C23" s="55">
        <v>10000000</v>
      </c>
      <c r="D23" s="56">
        <v>2250000</v>
      </c>
      <c r="E23" s="56">
        <v>10000000</v>
      </c>
      <c r="F23" s="57">
        <v>1.2250000000000001</v>
      </c>
    </row>
    <row r="24" spans="1:6">
      <c r="A24" s="58" t="s">
        <v>65</v>
      </c>
      <c r="B24" s="59"/>
      <c r="C24" s="60">
        <v>65000000</v>
      </c>
      <c r="D24" s="61">
        <v>65250000</v>
      </c>
      <c r="E24" s="61">
        <v>15500000</v>
      </c>
      <c r="F24" s="62">
        <v>1.2423076923076923</v>
      </c>
    </row>
    <row r="25" spans="1:6" ht="12.75">
      <c r="A25"/>
      <c r="B25"/>
      <c r="C25"/>
      <c r="D25"/>
      <c r="E25"/>
      <c r="F25"/>
    </row>
    <row r="26" spans="1:6" ht="12.75">
      <c r="A26"/>
      <c r="B26"/>
      <c r="C26"/>
      <c r="D26"/>
      <c r="E26"/>
      <c r="F26"/>
    </row>
    <row r="27" spans="1:6" ht="12.75">
      <c r="A27"/>
      <c r="B27"/>
      <c r="C27"/>
      <c r="D27"/>
      <c r="E27"/>
      <c r="F27"/>
    </row>
  </sheetData>
  <phoneticPr fontId="2" type="noConversion"/>
  <pageMargins left="0.75" right="0.75" top="1" bottom="1" header="0.5" footer="0.5"/>
  <pageSetup scale="85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CE148"/>
  <sheetViews>
    <sheetView showGridLines="0" zoomScale="84" zoomScaleNormal="84" workbookViewId="0">
      <selection activeCell="AI13" sqref="AI13"/>
    </sheetView>
  </sheetViews>
  <sheetFormatPr defaultRowHeight="11.25" outlineLevelRow="1" outlineLevelCol="1"/>
  <cols>
    <col min="1" max="1" width="21.42578125" style="86" customWidth="1"/>
    <col min="2" max="2" width="22.42578125" style="125" customWidth="1"/>
    <col min="3" max="3" width="11.85546875" style="86" bestFit="1" customWidth="1"/>
    <col min="4" max="4" width="11.7109375" style="86" bestFit="1" customWidth="1"/>
    <col min="5" max="5" width="11.85546875" style="86" bestFit="1" customWidth="1"/>
    <col min="6" max="6" width="11" style="86" hidden="1" customWidth="1"/>
    <col min="7" max="9" width="13.140625" style="86" hidden="1" customWidth="1"/>
    <col min="10" max="30" width="13" style="86" hidden="1" customWidth="1" outlineLevel="1"/>
    <col min="31" max="31" width="13.140625" style="86" hidden="1" customWidth="1" outlineLevel="1"/>
    <col min="32" max="32" width="10.140625" style="86" bestFit="1" customWidth="1" collapsed="1"/>
    <col min="33" max="33" width="2.140625" style="86" customWidth="1"/>
    <col min="34" max="34" width="11.42578125" style="86" bestFit="1" customWidth="1"/>
    <col min="35" max="36" width="12.7109375" style="86" bestFit="1" customWidth="1"/>
    <col min="37" max="38" width="11.7109375" style="86" hidden="1" customWidth="1"/>
    <col min="39" max="39" width="10.28515625" style="86" hidden="1" customWidth="1"/>
    <col min="40" max="40" width="13.140625" style="86" hidden="1" customWidth="1"/>
    <col min="41" max="41" width="13.140625" style="86" hidden="1" customWidth="1" outlineLevel="1" collapsed="1"/>
    <col min="42" max="64" width="13.140625" style="86" hidden="1" customWidth="1" outlineLevel="1"/>
    <col min="65" max="65" width="10" style="87" bestFit="1" customWidth="1" collapsed="1"/>
    <col min="66" max="66" width="2.140625" style="86" customWidth="1"/>
    <col min="67" max="67" width="12.85546875" style="86" customWidth="1"/>
    <col min="68" max="68" width="12.7109375" style="86" customWidth="1"/>
    <col min="69" max="69" width="12.28515625" style="86" bestFit="1" customWidth="1"/>
    <col min="70" max="70" width="10.85546875" style="86" customWidth="1"/>
    <col min="71" max="71" width="10.28515625" style="86" bestFit="1" customWidth="1"/>
    <col min="72" max="72" width="9.85546875" style="86" bestFit="1" customWidth="1"/>
    <col min="73" max="73" width="9.85546875" style="86" customWidth="1"/>
    <col min="74" max="74" width="13.28515625" style="86" customWidth="1"/>
    <col min="75" max="75" width="9.85546875" style="86" customWidth="1"/>
    <col min="76" max="76" width="11.85546875" style="86" customWidth="1"/>
    <col min="77" max="78" width="9.140625" style="86" customWidth="1"/>
    <col min="79" max="79" width="9.85546875" style="86" customWidth="1"/>
    <col min="80" max="80" width="9.28515625" style="86" bestFit="1" customWidth="1"/>
    <col min="81" max="16384" width="9.140625" style="86"/>
  </cols>
  <sheetData>
    <row r="1" spans="1:71">
      <c r="A1" s="124" t="s">
        <v>32</v>
      </c>
      <c r="B1" s="185"/>
      <c r="D1" s="124"/>
      <c r="E1" s="124"/>
      <c r="F1" s="124"/>
    </row>
    <row r="2" spans="1:71">
      <c r="A2" s="124" t="s">
        <v>103</v>
      </c>
      <c r="B2" s="185"/>
      <c r="D2" s="124"/>
      <c r="E2" s="124"/>
      <c r="F2" s="124"/>
    </row>
    <row r="3" spans="1:71">
      <c r="A3" s="76" t="s">
        <v>143</v>
      </c>
      <c r="B3" s="186"/>
      <c r="D3" s="123"/>
      <c r="E3" s="123"/>
      <c r="F3" s="123"/>
    </row>
    <row r="4" spans="1:71" ht="12.75" customHeight="1">
      <c r="A4" s="122" t="s">
        <v>123</v>
      </c>
      <c r="B4" s="187"/>
      <c r="D4" s="122"/>
      <c r="E4" s="122"/>
      <c r="F4" s="122"/>
    </row>
    <row r="5" spans="1:71" ht="12.75" customHeight="1">
      <c r="A5" s="263">
        <f>+'F2-A. General Information'!$A$5</f>
        <v>0</v>
      </c>
      <c r="B5" s="263"/>
      <c r="C5" s="263"/>
      <c r="D5" s="122"/>
      <c r="E5" s="122"/>
      <c r="F5" s="122"/>
    </row>
    <row r="6" spans="1:71" ht="12.75" customHeight="1">
      <c r="A6" s="263">
        <f>+'F2-A. General Information'!$A$6</f>
        <v>0</v>
      </c>
      <c r="B6" s="263"/>
      <c r="C6" s="263"/>
      <c r="D6" s="263"/>
      <c r="E6" s="122"/>
      <c r="F6" s="122"/>
    </row>
    <row r="7" spans="1:71" ht="12.75" customHeight="1">
      <c r="A7" s="263">
        <f>+'F2-A. General Information'!$A$7</f>
        <v>0</v>
      </c>
      <c r="B7" s="263"/>
      <c r="C7" s="263"/>
      <c r="D7" s="263"/>
      <c r="E7" s="122"/>
      <c r="F7" s="122"/>
    </row>
    <row r="8" spans="1:71" ht="12.75" customHeight="1">
      <c r="A8" s="36">
        <f>+'F2-A. General Information'!$A$8</f>
        <v>40268</v>
      </c>
      <c r="B8" s="127"/>
      <c r="D8" s="121"/>
      <c r="E8" s="121"/>
      <c r="F8" s="121"/>
    </row>
    <row r="9" spans="1:71">
      <c r="B9" s="188"/>
      <c r="C9" s="256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H9" s="258"/>
      <c r="AI9" s="258"/>
      <c r="AJ9" s="259"/>
      <c r="AK9" s="259"/>
      <c r="AL9" s="259"/>
      <c r="AM9" s="259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O9" s="119"/>
      <c r="BP9" s="118"/>
      <c r="BQ9" s="118"/>
    </row>
    <row r="10" spans="1:71">
      <c r="B10" s="188"/>
      <c r="BO10" s="117"/>
    </row>
    <row r="11" spans="1:71" ht="12" thickBot="1">
      <c r="B11" s="188"/>
    </row>
    <row r="12" spans="1:71" ht="13.5" thickBot="1">
      <c r="C12" s="264" t="s">
        <v>111</v>
      </c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5"/>
      <c r="AG12" s="116"/>
      <c r="AH12" s="253" t="s">
        <v>124</v>
      </c>
      <c r="AI12" s="260"/>
      <c r="AJ12" s="254"/>
      <c r="AK12" s="254"/>
      <c r="AL12" s="254"/>
      <c r="AM12" s="254"/>
      <c r="AN12" s="261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  <c r="BA12" s="261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2"/>
      <c r="BO12" s="253" t="s">
        <v>119</v>
      </c>
      <c r="BP12" s="254"/>
      <c r="BQ12" s="254"/>
      <c r="BR12" s="254"/>
      <c r="BS12" s="255"/>
    </row>
    <row r="13" spans="1:71" ht="34.5" thickBot="1">
      <c r="C13" s="168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70"/>
      <c r="AF13" s="171" t="s">
        <v>114</v>
      </c>
      <c r="AG13" s="115"/>
      <c r="AH13" s="168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70"/>
      <c r="BM13" s="171" t="s">
        <v>114</v>
      </c>
      <c r="BO13" s="176" t="s">
        <v>112</v>
      </c>
      <c r="BP13" s="177" t="s">
        <v>113</v>
      </c>
      <c r="BQ13" s="169" t="s">
        <v>121</v>
      </c>
      <c r="BR13" s="169" t="s">
        <v>125</v>
      </c>
      <c r="BS13" s="178" t="s">
        <v>139</v>
      </c>
    </row>
    <row r="14" spans="1:71" ht="12" customHeight="1" thickBot="1">
      <c r="B14" s="184"/>
      <c r="C14" s="173"/>
      <c r="D14" s="173"/>
      <c r="E14" s="174"/>
      <c r="F14" s="173"/>
      <c r="G14" s="172"/>
      <c r="H14" s="173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2"/>
      <c r="AF14" s="175"/>
      <c r="AG14" s="114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2"/>
      <c r="BM14" s="175"/>
      <c r="BO14" s="179"/>
      <c r="BP14" s="180"/>
      <c r="BQ14" s="180"/>
      <c r="BR14" s="180"/>
      <c r="BS14" s="181"/>
    </row>
    <row r="15" spans="1:71" ht="12" hidden="1" customHeight="1" outlineLevel="1">
      <c r="A15" s="250">
        <v>1985</v>
      </c>
      <c r="B15" s="197">
        <v>31137</v>
      </c>
      <c r="C15" s="112">
        <v>0</v>
      </c>
      <c r="D15" s="112">
        <v>0</v>
      </c>
      <c r="E15" s="112">
        <v>0</v>
      </c>
      <c r="F15" s="112">
        <v>0</v>
      </c>
      <c r="G15" s="113">
        <v>0</v>
      </c>
      <c r="H15" s="112">
        <v>0</v>
      </c>
      <c r="I15" s="112">
        <v>0</v>
      </c>
      <c r="J15" s="112">
        <v>0</v>
      </c>
      <c r="K15" s="112">
        <v>0</v>
      </c>
      <c r="L15" s="112">
        <v>0</v>
      </c>
      <c r="M15" s="112">
        <v>0</v>
      </c>
      <c r="N15" s="112">
        <v>0</v>
      </c>
      <c r="O15" s="112">
        <v>0</v>
      </c>
      <c r="P15" s="112">
        <v>0</v>
      </c>
      <c r="Q15" s="112">
        <v>0</v>
      </c>
      <c r="R15" s="112">
        <v>0</v>
      </c>
      <c r="S15" s="112">
        <v>0</v>
      </c>
      <c r="T15" s="112">
        <v>0</v>
      </c>
      <c r="U15" s="112">
        <v>0</v>
      </c>
      <c r="V15" s="112">
        <v>0</v>
      </c>
      <c r="W15" s="112">
        <v>0</v>
      </c>
      <c r="X15" s="112">
        <v>0</v>
      </c>
      <c r="Y15" s="112">
        <v>0</v>
      </c>
      <c r="Z15" s="112">
        <v>0</v>
      </c>
      <c r="AA15" s="112">
        <v>0</v>
      </c>
      <c r="AB15" s="112">
        <v>0</v>
      </c>
      <c r="AC15" s="112">
        <v>0</v>
      </c>
      <c r="AD15" s="112">
        <v>0</v>
      </c>
      <c r="AE15" s="112">
        <v>0</v>
      </c>
      <c r="AF15" s="110">
        <f t="shared" ref="AF15:AF82" si="0">SUM(C15:AE15)</f>
        <v>0</v>
      </c>
      <c r="AG15" s="93"/>
      <c r="AH15" s="113">
        <v>0</v>
      </c>
      <c r="AI15" s="112">
        <v>0</v>
      </c>
      <c r="AJ15" s="112">
        <v>0</v>
      </c>
      <c r="AK15" s="112">
        <v>0</v>
      </c>
      <c r="AL15" s="112">
        <v>0</v>
      </c>
      <c r="AM15" s="112">
        <v>0</v>
      </c>
      <c r="AN15" s="112">
        <v>0</v>
      </c>
      <c r="AO15" s="112">
        <v>0</v>
      </c>
      <c r="AP15" s="112">
        <v>0</v>
      </c>
      <c r="AQ15" s="112">
        <v>0</v>
      </c>
      <c r="AR15" s="112">
        <v>0</v>
      </c>
      <c r="AS15" s="112">
        <v>0</v>
      </c>
      <c r="AT15" s="112">
        <v>0</v>
      </c>
      <c r="AU15" s="112">
        <v>0</v>
      </c>
      <c r="AV15" s="112">
        <v>0</v>
      </c>
      <c r="AW15" s="112">
        <v>0</v>
      </c>
      <c r="AX15" s="112">
        <v>0</v>
      </c>
      <c r="AY15" s="112">
        <v>0</v>
      </c>
      <c r="AZ15" s="112">
        <v>0</v>
      </c>
      <c r="BA15" s="112">
        <v>0</v>
      </c>
      <c r="BB15" s="112">
        <v>0</v>
      </c>
      <c r="BC15" s="112">
        <v>0</v>
      </c>
      <c r="BD15" s="112">
        <v>0</v>
      </c>
      <c r="BE15" s="112">
        <v>0</v>
      </c>
      <c r="BF15" s="112">
        <v>0</v>
      </c>
      <c r="BG15" s="112">
        <v>0</v>
      </c>
      <c r="BH15" s="112">
        <v>0</v>
      </c>
      <c r="BI15" s="112">
        <v>0</v>
      </c>
      <c r="BJ15" s="112">
        <v>0</v>
      </c>
      <c r="BK15" s="112">
        <v>0</v>
      </c>
      <c r="BL15" s="111">
        <v>0</v>
      </c>
      <c r="BM15" s="110">
        <f t="shared" ref="BM15:BM82" si="1">SUM(AH15:BL15)</f>
        <v>0</v>
      </c>
      <c r="BN15" s="95"/>
      <c r="BO15" s="110">
        <f t="shared" ref="BO15:BO82" si="2">AF15+BM15</f>
        <v>0</v>
      </c>
      <c r="BP15" s="109">
        <v>0</v>
      </c>
      <c r="BQ15" s="108"/>
      <c r="BR15" s="107"/>
      <c r="BS15" s="110">
        <f t="shared" ref="BS15:BS82" si="3">SUM(BO15:BR15)</f>
        <v>0</v>
      </c>
    </row>
    <row r="16" spans="1:71" ht="12" hidden="1" customHeight="1" outlineLevel="1">
      <c r="A16" s="251"/>
      <c r="B16" s="198">
        <v>31228</v>
      </c>
      <c r="C16" s="112">
        <v>0</v>
      </c>
      <c r="D16" s="112">
        <v>0</v>
      </c>
      <c r="E16" s="112">
        <v>0</v>
      </c>
      <c r="F16" s="112">
        <v>0</v>
      </c>
      <c r="G16" s="113">
        <v>0</v>
      </c>
      <c r="H16" s="112">
        <v>0</v>
      </c>
      <c r="I16" s="112">
        <v>0</v>
      </c>
      <c r="J16" s="112">
        <v>0</v>
      </c>
      <c r="K16" s="112">
        <v>0</v>
      </c>
      <c r="L16" s="112">
        <v>0</v>
      </c>
      <c r="M16" s="112">
        <v>0</v>
      </c>
      <c r="N16" s="112">
        <v>0</v>
      </c>
      <c r="O16" s="112">
        <v>0</v>
      </c>
      <c r="P16" s="112">
        <v>0</v>
      </c>
      <c r="Q16" s="112">
        <v>0</v>
      </c>
      <c r="R16" s="112">
        <v>0</v>
      </c>
      <c r="S16" s="112">
        <v>0</v>
      </c>
      <c r="T16" s="112">
        <v>0</v>
      </c>
      <c r="U16" s="112">
        <v>0</v>
      </c>
      <c r="V16" s="112">
        <v>0</v>
      </c>
      <c r="W16" s="112">
        <v>0</v>
      </c>
      <c r="X16" s="112">
        <v>0</v>
      </c>
      <c r="Y16" s="112">
        <v>0</v>
      </c>
      <c r="Z16" s="112">
        <v>0</v>
      </c>
      <c r="AA16" s="112">
        <v>0</v>
      </c>
      <c r="AB16" s="112">
        <v>0</v>
      </c>
      <c r="AC16" s="112">
        <v>0</v>
      </c>
      <c r="AD16" s="112">
        <v>0</v>
      </c>
      <c r="AE16" s="112">
        <v>0</v>
      </c>
      <c r="AF16" s="110">
        <f t="shared" si="0"/>
        <v>0</v>
      </c>
      <c r="AG16" s="93"/>
      <c r="AH16" s="113">
        <v>0</v>
      </c>
      <c r="AI16" s="112">
        <v>0</v>
      </c>
      <c r="AJ16" s="112">
        <v>0</v>
      </c>
      <c r="AK16" s="112">
        <v>0</v>
      </c>
      <c r="AL16" s="112">
        <v>0</v>
      </c>
      <c r="AM16" s="112">
        <v>0</v>
      </c>
      <c r="AN16" s="112">
        <v>0</v>
      </c>
      <c r="AO16" s="112">
        <v>0</v>
      </c>
      <c r="AP16" s="112">
        <v>0</v>
      </c>
      <c r="AQ16" s="112">
        <v>0</v>
      </c>
      <c r="AR16" s="112">
        <v>0</v>
      </c>
      <c r="AS16" s="112">
        <v>0</v>
      </c>
      <c r="AT16" s="112">
        <v>0</v>
      </c>
      <c r="AU16" s="112">
        <v>0</v>
      </c>
      <c r="AV16" s="112">
        <v>0</v>
      </c>
      <c r="AW16" s="112">
        <v>0</v>
      </c>
      <c r="AX16" s="112">
        <v>0</v>
      </c>
      <c r="AY16" s="112">
        <v>0</v>
      </c>
      <c r="AZ16" s="112">
        <v>0</v>
      </c>
      <c r="BA16" s="112">
        <v>0</v>
      </c>
      <c r="BB16" s="112">
        <v>0</v>
      </c>
      <c r="BC16" s="112">
        <v>0</v>
      </c>
      <c r="BD16" s="112">
        <v>0</v>
      </c>
      <c r="BE16" s="112">
        <v>0</v>
      </c>
      <c r="BF16" s="112">
        <v>0</v>
      </c>
      <c r="BG16" s="112">
        <v>0</v>
      </c>
      <c r="BH16" s="112">
        <v>0</v>
      </c>
      <c r="BI16" s="112">
        <v>0</v>
      </c>
      <c r="BJ16" s="112">
        <v>0</v>
      </c>
      <c r="BK16" s="112">
        <v>0</v>
      </c>
      <c r="BL16" s="111">
        <v>0</v>
      </c>
      <c r="BM16" s="110">
        <f t="shared" si="1"/>
        <v>0</v>
      </c>
      <c r="BN16" s="95"/>
      <c r="BO16" s="110">
        <f t="shared" si="2"/>
        <v>0</v>
      </c>
      <c r="BP16" s="109">
        <v>0</v>
      </c>
      <c r="BQ16" s="108"/>
      <c r="BR16" s="107"/>
      <c r="BS16" s="110">
        <f t="shared" si="3"/>
        <v>0</v>
      </c>
    </row>
    <row r="17" spans="1:71" ht="12" hidden="1" customHeight="1" outlineLevel="1">
      <c r="A17" s="251"/>
      <c r="B17" s="198">
        <v>31320</v>
      </c>
      <c r="C17" s="112">
        <v>0</v>
      </c>
      <c r="D17" s="112">
        <v>0</v>
      </c>
      <c r="E17" s="112">
        <v>0</v>
      </c>
      <c r="F17" s="112">
        <v>0</v>
      </c>
      <c r="G17" s="113">
        <v>0</v>
      </c>
      <c r="H17" s="112">
        <v>0</v>
      </c>
      <c r="I17" s="112">
        <v>0</v>
      </c>
      <c r="J17" s="112">
        <v>0</v>
      </c>
      <c r="K17" s="112">
        <v>0</v>
      </c>
      <c r="L17" s="112">
        <v>0</v>
      </c>
      <c r="M17" s="112">
        <v>0</v>
      </c>
      <c r="N17" s="112">
        <v>0</v>
      </c>
      <c r="O17" s="112">
        <v>0</v>
      </c>
      <c r="P17" s="112">
        <v>0</v>
      </c>
      <c r="Q17" s="112">
        <v>0</v>
      </c>
      <c r="R17" s="112">
        <v>0</v>
      </c>
      <c r="S17" s="112">
        <v>0</v>
      </c>
      <c r="T17" s="112">
        <v>0</v>
      </c>
      <c r="U17" s="112">
        <v>0</v>
      </c>
      <c r="V17" s="112">
        <v>0</v>
      </c>
      <c r="W17" s="112">
        <v>0</v>
      </c>
      <c r="X17" s="112">
        <v>0</v>
      </c>
      <c r="Y17" s="112">
        <v>0</v>
      </c>
      <c r="Z17" s="112">
        <v>0</v>
      </c>
      <c r="AA17" s="112">
        <v>0</v>
      </c>
      <c r="AB17" s="112">
        <v>0</v>
      </c>
      <c r="AC17" s="112">
        <v>0</v>
      </c>
      <c r="AD17" s="112">
        <v>0</v>
      </c>
      <c r="AE17" s="112">
        <v>0</v>
      </c>
      <c r="AF17" s="110">
        <f t="shared" si="0"/>
        <v>0</v>
      </c>
      <c r="AG17" s="93"/>
      <c r="AH17" s="113">
        <v>0</v>
      </c>
      <c r="AI17" s="112">
        <v>0</v>
      </c>
      <c r="AJ17" s="112">
        <v>0</v>
      </c>
      <c r="AK17" s="112">
        <v>0</v>
      </c>
      <c r="AL17" s="112">
        <v>0</v>
      </c>
      <c r="AM17" s="112">
        <v>0</v>
      </c>
      <c r="AN17" s="112">
        <v>0</v>
      </c>
      <c r="AO17" s="112">
        <v>0</v>
      </c>
      <c r="AP17" s="112">
        <v>0</v>
      </c>
      <c r="AQ17" s="112">
        <v>0</v>
      </c>
      <c r="AR17" s="112">
        <v>0</v>
      </c>
      <c r="AS17" s="112">
        <v>0</v>
      </c>
      <c r="AT17" s="112">
        <v>0</v>
      </c>
      <c r="AU17" s="112">
        <v>0</v>
      </c>
      <c r="AV17" s="112">
        <v>0</v>
      </c>
      <c r="AW17" s="112">
        <v>0</v>
      </c>
      <c r="AX17" s="112">
        <v>0</v>
      </c>
      <c r="AY17" s="112">
        <v>0</v>
      </c>
      <c r="AZ17" s="112">
        <v>0</v>
      </c>
      <c r="BA17" s="112">
        <v>0</v>
      </c>
      <c r="BB17" s="112">
        <v>0</v>
      </c>
      <c r="BC17" s="112">
        <v>0</v>
      </c>
      <c r="BD17" s="112">
        <v>0</v>
      </c>
      <c r="BE17" s="112">
        <v>0</v>
      </c>
      <c r="BF17" s="112">
        <v>0</v>
      </c>
      <c r="BG17" s="112">
        <v>0</v>
      </c>
      <c r="BH17" s="112">
        <v>0</v>
      </c>
      <c r="BI17" s="112">
        <v>0</v>
      </c>
      <c r="BJ17" s="112">
        <v>0</v>
      </c>
      <c r="BK17" s="112">
        <v>0</v>
      </c>
      <c r="BL17" s="111">
        <v>0</v>
      </c>
      <c r="BM17" s="110">
        <f t="shared" si="1"/>
        <v>0</v>
      </c>
      <c r="BN17" s="95"/>
      <c r="BO17" s="110">
        <f t="shared" si="2"/>
        <v>0</v>
      </c>
      <c r="BP17" s="109">
        <v>0</v>
      </c>
      <c r="BQ17" s="108"/>
      <c r="BR17" s="107"/>
      <c r="BS17" s="110">
        <f t="shared" si="3"/>
        <v>0</v>
      </c>
    </row>
    <row r="18" spans="1:71" ht="12" hidden="1" customHeight="1" outlineLevel="1" thickBot="1">
      <c r="A18" s="252"/>
      <c r="B18" s="198">
        <v>31412</v>
      </c>
      <c r="C18" s="112">
        <v>0</v>
      </c>
      <c r="D18" s="112">
        <v>0</v>
      </c>
      <c r="E18" s="112">
        <v>0</v>
      </c>
      <c r="F18" s="112">
        <v>0</v>
      </c>
      <c r="G18" s="113">
        <v>0</v>
      </c>
      <c r="H18" s="112">
        <v>0</v>
      </c>
      <c r="I18" s="112">
        <v>0</v>
      </c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0</v>
      </c>
      <c r="P18" s="112">
        <v>0</v>
      </c>
      <c r="Q18" s="112">
        <v>0</v>
      </c>
      <c r="R18" s="112">
        <v>0</v>
      </c>
      <c r="S18" s="112">
        <v>0</v>
      </c>
      <c r="T18" s="112">
        <v>0</v>
      </c>
      <c r="U18" s="112">
        <v>0</v>
      </c>
      <c r="V18" s="112">
        <v>0</v>
      </c>
      <c r="W18" s="112">
        <v>0</v>
      </c>
      <c r="X18" s="112">
        <v>0</v>
      </c>
      <c r="Y18" s="112">
        <v>0</v>
      </c>
      <c r="Z18" s="112">
        <v>0</v>
      </c>
      <c r="AA18" s="112">
        <v>0</v>
      </c>
      <c r="AB18" s="112">
        <v>0</v>
      </c>
      <c r="AC18" s="112">
        <v>0</v>
      </c>
      <c r="AD18" s="112">
        <v>0</v>
      </c>
      <c r="AE18" s="112">
        <v>0</v>
      </c>
      <c r="AF18" s="110">
        <f t="shared" si="0"/>
        <v>0</v>
      </c>
      <c r="AG18" s="93"/>
      <c r="AH18" s="113">
        <v>0</v>
      </c>
      <c r="AI18" s="112">
        <v>0</v>
      </c>
      <c r="AJ18" s="112">
        <v>0</v>
      </c>
      <c r="AK18" s="112">
        <v>0</v>
      </c>
      <c r="AL18" s="112">
        <v>0</v>
      </c>
      <c r="AM18" s="112">
        <v>0</v>
      </c>
      <c r="AN18" s="112">
        <v>0</v>
      </c>
      <c r="AO18" s="112">
        <v>0</v>
      </c>
      <c r="AP18" s="112">
        <v>0</v>
      </c>
      <c r="AQ18" s="112">
        <v>0</v>
      </c>
      <c r="AR18" s="112">
        <v>0</v>
      </c>
      <c r="AS18" s="112">
        <v>0</v>
      </c>
      <c r="AT18" s="112">
        <v>0</v>
      </c>
      <c r="AU18" s="112">
        <v>0</v>
      </c>
      <c r="AV18" s="112">
        <v>0</v>
      </c>
      <c r="AW18" s="112">
        <v>0</v>
      </c>
      <c r="AX18" s="112">
        <v>0</v>
      </c>
      <c r="AY18" s="112">
        <v>0</v>
      </c>
      <c r="AZ18" s="112">
        <v>0</v>
      </c>
      <c r="BA18" s="112">
        <v>0</v>
      </c>
      <c r="BB18" s="112">
        <v>0</v>
      </c>
      <c r="BC18" s="112">
        <v>0</v>
      </c>
      <c r="BD18" s="112">
        <v>0</v>
      </c>
      <c r="BE18" s="112">
        <v>0</v>
      </c>
      <c r="BF18" s="112">
        <v>0</v>
      </c>
      <c r="BG18" s="112">
        <v>0</v>
      </c>
      <c r="BH18" s="112">
        <v>0</v>
      </c>
      <c r="BI18" s="112">
        <v>0</v>
      </c>
      <c r="BJ18" s="112">
        <v>0</v>
      </c>
      <c r="BK18" s="112">
        <v>0</v>
      </c>
      <c r="BL18" s="111">
        <v>0</v>
      </c>
      <c r="BM18" s="110">
        <f t="shared" si="1"/>
        <v>0</v>
      </c>
      <c r="BN18" s="95"/>
      <c r="BO18" s="110">
        <f t="shared" si="2"/>
        <v>0</v>
      </c>
      <c r="BP18" s="109">
        <v>0</v>
      </c>
      <c r="BQ18" s="108"/>
      <c r="BR18" s="107"/>
      <c r="BS18" s="110">
        <f t="shared" si="3"/>
        <v>0</v>
      </c>
    </row>
    <row r="19" spans="1:71" ht="12" hidden="1" customHeight="1" outlineLevel="1">
      <c r="A19" s="250">
        <v>1986</v>
      </c>
      <c r="B19" s="197">
        <v>31502</v>
      </c>
      <c r="C19" s="113">
        <v>0</v>
      </c>
      <c r="D19" s="112">
        <v>0</v>
      </c>
      <c r="E19" s="112">
        <v>0</v>
      </c>
      <c r="F19" s="112">
        <v>0</v>
      </c>
      <c r="G19" s="113">
        <v>0</v>
      </c>
      <c r="H19" s="112">
        <v>0</v>
      </c>
      <c r="I19" s="112">
        <v>0</v>
      </c>
      <c r="J19" s="112">
        <v>0</v>
      </c>
      <c r="K19" s="112">
        <v>0</v>
      </c>
      <c r="L19" s="112">
        <v>0</v>
      </c>
      <c r="M19" s="112">
        <v>0</v>
      </c>
      <c r="N19" s="112">
        <v>0</v>
      </c>
      <c r="O19" s="112">
        <v>0</v>
      </c>
      <c r="P19" s="112">
        <v>0</v>
      </c>
      <c r="Q19" s="112">
        <v>0</v>
      </c>
      <c r="R19" s="112">
        <v>0</v>
      </c>
      <c r="S19" s="112">
        <v>0</v>
      </c>
      <c r="T19" s="112">
        <v>0</v>
      </c>
      <c r="U19" s="112">
        <v>0</v>
      </c>
      <c r="V19" s="112">
        <v>0</v>
      </c>
      <c r="W19" s="112">
        <v>0</v>
      </c>
      <c r="X19" s="112">
        <v>0</v>
      </c>
      <c r="Y19" s="112">
        <v>0</v>
      </c>
      <c r="Z19" s="112">
        <v>0</v>
      </c>
      <c r="AA19" s="112">
        <v>0</v>
      </c>
      <c r="AB19" s="112">
        <v>0</v>
      </c>
      <c r="AC19" s="112">
        <v>0</v>
      </c>
      <c r="AD19" s="112">
        <v>0</v>
      </c>
      <c r="AE19" s="112">
        <v>0</v>
      </c>
      <c r="AF19" s="110">
        <f t="shared" si="0"/>
        <v>0</v>
      </c>
      <c r="AG19" s="93"/>
      <c r="AH19" s="113">
        <v>0</v>
      </c>
      <c r="AI19" s="112">
        <v>0</v>
      </c>
      <c r="AJ19" s="112">
        <v>0</v>
      </c>
      <c r="AK19" s="112">
        <v>0</v>
      </c>
      <c r="AL19" s="112">
        <v>0</v>
      </c>
      <c r="AM19" s="112">
        <v>0</v>
      </c>
      <c r="AN19" s="112">
        <v>0</v>
      </c>
      <c r="AO19" s="112">
        <v>0</v>
      </c>
      <c r="AP19" s="112">
        <v>0</v>
      </c>
      <c r="AQ19" s="112">
        <v>0</v>
      </c>
      <c r="AR19" s="112">
        <v>0</v>
      </c>
      <c r="AS19" s="112">
        <v>0</v>
      </c>
      <c r="AT19" s="112">
        <v>0</v>
      </c>
      <c r="AU19" s="112">
        <v>0</v>
      </c>
      <c r="AV19" s="112">
        <v>0</v>
      </c>
      <c r="AW19" s="112">
        <v>0</v>
      </c>
      <c r="AX19" s="112">
        <v>0</v>
      </c>
      <c r="AY19" s="112">
        <v>0</v>
      </c>
      <c r="AZ19" s="112">
        <v>0</v>
      </c>
      <c r="BA19" s="112">
        <v>0</v>
      </c>
      <c r="BB19" s="112">
        <v>0</v>
      </c>
      <c r="BC19" s="112">
        <v>0</v>
      </c>
      <c r="BD19" s="112">
        <v>0</v>
      </c>
      <c r="BE19" s="112">
        <v>0</v>
      </c>
      <c r="BF19" s="112">
        <v>0</v>
      </c>
      <c r="BG19" s="112">
        <v>0</v>
      </c>
      <c r="BH19" s="112">
        <v>0</v>
      </c>
      <c r="BI19" s="112">
        <v>0</v>
      </c>
      <c r="BJ19" s="112">
        <v>0</v>
      </c>
      <c r="BK19" s="112">
        <v>0</v>
      </c>
      <c r="BL19" s="111">
        <v>0</v>
      </c>
      <c r="BM19" s="110">
        <f t="shared" si="1"/>
        <v>0</v>
      </c>
      <c r="BN19" s="95"/>
      <c r="BO19" s="110">
        <f t="shared" si="2"/>
        <v>0</v>
      </c>
      <c r="BP19" s="109">
        <v>0</v>
      </c>
      <c r="BQ19" s="108"/>
      <c r="BR19" s="107"/>
      <c r="BS19" s="110">
        <f t="shared" si="3"/>
        <v>0</v>
      </c>
    </row>
    <row r="20" spans="1:71" ht="12" hidden="1" customHeight="1" outlineLevel="1">
      <c r="A20" s="251"/>
      <c r="B20" s="198">
        <v>31593</v>
      </c>
      <c r="C20" s="113">
        <v>0</v>
      </c>
      <c r="D20" s="112">
        <v>0</v>
      </c>
      <c r="E20" s="112">
        <v>0</v>
      </c>
      <c r="F20" s="112">
        <v>0</v>
      </c>
      <c r="G20" s="113">
        <v>0</v>
      </c>
      <c r="H20" s="112">
        <v>0</v>
      </c>
      <c r="I20" s="112">
        <v>0</v>
      </c>
      <c r="J20" s="112">
        <v>0</v>
      </c>
      <c r="K20" s="112">
        <v>0</v>
      </c>
      <c r="L20" s="112">
        <v>0</v>
      </c>
      <c r="M20" s="112">
        <v>0</v>
      </c>
      <c r="N20" s="112">
        <v>0</v>
      </c>
      <c r="O20" s="112">
        <v>0</v>
      </c>
      <c r="P20" s="112">
        <v>0</v>
      </c>
      <c r="Q20" s="112">
        <v>0</v>
      </c>
      <c r="R20" s="112">
        <v>0</v>
      </c>
      <c r="S20" s="112">
        <v>0</v>
      </c>
      <c r="T20" s="112">
        <v>0</v>
      </c>
      <c r="U20" s="112">
        <v>0</v>
      </c>
      <c r="V20" s="112">
        <v>0</v>
      </c>
      <c r="W20" s="112">
        <v>0</v>
      </c>
      <c r="X20" s="112">
        <v>0</v>
      </c>
      <c r="Y20" s="112">
        <v>0</v>
      </c>
      <c r="Z20" s="112">
        <v>0</v>
      </c>
      <c r="AA20" s="112">
        <v>0</v>
      </c>
      <c r="AB20" s="112">
        <v>0</v>
      </c>
      <c r="AC20" s="112">
        <v>0</v>
      </c>
      <c r="AD20" s="112">
        <v>0</v>
      </c>
      <c r="AE20" s="112">
        <v>0</v>
      </c>
      <c r="AF20" s="110">
        <f t="shared" si="0"/>
        <v>0</v>
      </c>
      <c r="AG20" s="93"/>
      <c r="AH20" s="113">
        <v>0</v>
      </c>
      <c r="AI20" s="112">
        <v>0</v>
      </c>
      <c r="AJ20" s="112">
        <v>0</v>
      </c>
      <c r="AK20" s="112">
        <v>0</v>
      </c>
      <c r="AL20" s="112">
        <v>0</v>
      </c>
      <c r="AM20" s="112">
        <v>0</v>
      </c>
      <c r="AN20" s="112">
        <v>0</v>
      </c>
      <c r="AO20" s="112">
        <v>0</v>
      </c>
      <c r="AP20" s="112">
        <v>0</v>
      </c>
      <c r="AQ20" s="112">
        <v>0</v>
      </c>
      <c r="AR20" s="112">
        <v>0</v>
      </c>
      <c r="AS20" s="112">
        <v>0</v>
      </c>
      <c r="AT20" s="112">
        <v>0</v>
      </c>
      <c r="AU20" s="112">
        <v>0</v>
      </c>
      <c r="AV20" s="112">
        <v>0</v>
      </c>
      <c r="AW20" s="112">
        <v>0</v>
      </c>
      <c r="AX20" s="112">
        <v>0</v>
      </c>
      <c r="AY20" s="112">
        <v>0</v>
      </c>
      <c r="AZ20" s="112">
        <v>0</v>
      </c>
      <c r="BA20" s="112">
        <v>0</v>
      </c>
      <c r="BB20" s="112">
        <v>0</v>
      </c>
      <c r="BC20" s="112">
        <v>0</v>
      </c>
      <c r="BD20" s="112">
        <v>0</v>
      </c>
      <c r="BE20" s="112">
        <v>0</v>
      </c>
      <c r="BF20" s="112">
        <v>0</v>
      </c>
      <c r="BG20" s="112">
        <v>0</v>
      </c>
      <c r="BH20" s="112">
        <v>0</v>
      </c>
      <c r="BI20" s="112">
        <v>0</v>
      </c>
      <c r="BJ20" s="112">
        <v>0</v>
      </c>
      <c r="BK20" s="112">
        <v>0</v>
      </c>
      <c r="BL20" s="111">
        <v>0</v>
      </c>
      <c r="BM20" s="110">
        <f t="shared" si="1"/>
        <v>0</v>
      </c>
      <c r="BN20" s="95"/>
      <c r="BO20" s="110">
        <f t="shared" si="2"/>
        <v>0</v>
      </c>
      <c r="BP20" s="109">
        <v>0</v>
      </c>
      <c r="BQ20" s="108"/>
      <c r="BR20" s="107"/>
      <c r="BS20" s="110">
        <f t="shared" si="3"/>
        <v>0</v>
      </c>
    </row>
    <row r="21" spans="1:71" ht="12" hidden="1" customHeight="1" outlineLevel="1">
      <c r="A21" s="251"/>
      <c r="B21" s="198">
        <v>31685</v>
      </c>
      <c r="C21" s="113">
        <v>0</v>
      </c>
      <c r="D21" s="112">
        <v>0</v>
      </c>
      <c r="E21" s="112">
        <v>0</v>
      </c>
      <c r="F21" s="112">
        <v>0</v>
      </c>
      <c r="G21" s="113">
        <v>0</v>
      </c>
      <c r="H21" s="112">
        <v>0</v>
      </c>
      <c r="I21" s="112">
        <v>0</v>
      </c>
      <c r="J21" s="112">
        <v>0</v>
      </c>
      <c r="K21" s="112">
        <v>0</v>
      </c>
      <c r="L21" s="112">
        <v>0</v>
      </c>
      <c r="M21" s="112">
        <v>0</v>
      </c>
      <c r="N21" s="112">
        <v>0</v>
      </c>
      <c r="O21" s="112">
        <v>0</v>
      </c>
      <c r="P21" s="112">
        <v>0</v>
      </c>
      <c r="Q21" s="112">
        <v>0</v>
      </c>
      <c r="R21" s="112">
        <v>0</v>
      </c>
      <c r="S21" s="112">
        <v>0</v>
      </c>
      <c r="T21" s="112">
        <v>0</v>
      </c>
      <c r="U21" s="112">
        <v>0</v>
      </c>
      <c r="V21" s="112">
        <v>0</v>
      </c>
      <c r="W21" s="112">
        <v>0</v>
      </c>
      <c r="X21" s="112">
        <v>0</v>
      </c>
      <c r="Y21" s="112">
        <v>0</v>
      </c>
      <c r="Z21" s="112">
        <v>0</v>
      </c>
      <c r="AA21" s="112">
        <v>0</v>
      </c>
      <c r="AB21" s="112">
        <v>0</v>
      </c>
      <c r="AC21" s="112">
        <v>0</v>
      </c>
      <c r="AD21" s="112">
        <v>0</v>
      </c>
      <c r="AE21" s="112">
        <v>0</v>
      </c>
      <c r="AF21" s="110">
        <f t="shared" si="0"/>
        <v>0</v>
      </c>
      <c r="AG21" s="93"/>
      <c r="AH21" s="113">
        <v>0</v>
      </c>
      <c r="AI21" s="112">
        <v>0</v>
      </c>
      <c r="AJ21" s="112">
        <v>0</v>
      </c>
      <c r="AK21" s="112">
        <v>0</v>
      </c>
      <c r="AL21" s="112">
        <v>0</v>
      </c>
      <c r="AM21" s="112">
        <v>0</v>
      </c>
      <c r="AN21" s="112">
        <v>0</v>
      </c>
      <c r="AO21" s="112">
        <v>0</v>
      </c>
      <c r="AP21" s="112">
        <v>0</v>
      </c>
      <c r="AQ21" s="112">
        <v>0</v>
      </c>
      <c r="AR21" s="112">
        <v>0</v>
      </c>
      <c r="AS21" s="112">
        <v>0</v>
      </c>
      <c r="AT21" s="112">
        <v>0</v>
      </c>
      <c r="AU21" s="112">
        <v>0</v>
      </c>
      <c r="AV21" s="112">
        <v>0</v>
      </c>
      <c r="AW21" s="112">
        <v>0</v>
      </c>
      <c r="AX21" s="112">
        <v>0</v>
      </c>
      <c r="AY21" s="112">
        <v>0</v>
      </c>
      <c r="AZ21" s="112">
        <v>0</v>
      </c>
      <c r="BA21" s="112">
        <v>0</v>
      </c>
      <c r="BB21" s="112">
        <v>0</v>
      </c>
      <c r="BC21" s="112">
        <v>0</v>
      </c>
      <c r="BD21" s="112">
        <v>0</v>
      </c>
      <c r="BE21" s="112">
        <v>0</v>
      </c>
      <c r="BF21" s="112">
        <v>0</v>
      </c>
      <c r="BG21" s="112">
        <v>0</v>
      </c>
      <c r="BH21" s="112">
        <v>0</v>
      </c>
      <c r="BI21" s="112">
        <v>0</v>
      </c>
      <c r="BJ21" s="112">
        <v>0</v>
      </c>
      <c r="BK21" s="112">
        <v>0</v>
      </c>
      <c r="BL21" s="111">
        <v>0</v>
      </c>
      <c r="BM21" s="110">
        <f t="shared" si="1"/>
        <v>0</v>
      </c>
      <c r="BN21" s="95"/>
      <c r="BO21" s="110">
        <f t="shared" si="2"/>
        <v>0</v>
      </c>
      <c r="BP21" s="109">
        <v>0</v>
      </c>
      <c r="BQ21" s="108"/>
      <c r="BR21" s="107"/>
      <c r="BS21" s="110">
        <f t="shared" si="3"/>
        <v>0</v>
      </c>
    </row>
    <row r="22" spans="1:71" ht="12" hidden="1" customHeight="1" outlineLevel="1" thickBot="1">
      <c r="A22" s="252"/>
      <c r="B22" s="198">
        <v>31777</v>
      </c>
      <c r="C22" s="113">
        <v>0</v>
      </c>
      <c r="D22" s="112">
        <v>0</v>
      </c>
      <c r="E22" s="112">
        <v>0</v>
      </c>
      <c r="F22" s="112">
        <v>0</v>
      </c>
      <c r="G22" s="113">
        <v>0</v>
      </c>
      <c r="H22" s="112">
        <v>0</v>
      </c>
      <c r="I22" s="112">
        <v>0</v>
      </c>
      <c r="J22" s="112">
        <v>0</v>
      </c>
      <c r="K22" s="112">
        <v>0</v>
      </c>
      <c r="L22" s="112">
        <v>0</v>
      </c>
      <c r="M22" s="112">
        <v>0</v>
      </c>
      <c r="N22" s="112">
        <v>0</v>
      </c>
      <c r="O22" s="112">
        <v>0</v>
      </c>
      <c r="P22" s="112">
        <v>0</v>
      </c>
      <c r="Q22" s="112">
        <v>0</v>
      </c>
      <c r="R22" s="112">
        <v>0</v>
      </c>
      <c r="S22" s="112">
        <v>0</v>
      </c>
      <c r="T22" s="112">
        <v>0</v>
      </c>
      <c r="U22" s="112">
        <v>0</v>
      </c>
      <c r="V22" s="112">
        <v>0</v>
      </c>
      <c r="W22" s="112">
        <v>0</v>
      </c>
      <c r="X22" s="112">
        <v>0</v>
      </c>
      <c r="Y22" s="112">
        <v>0</v>
      </c>
      <c r="Z22" s="112">
        <v>0</v>
      </c>
      <c r="AA22" s="112">
        <v>0</v>
      </c>
      <c r="AB22" s="112">
        <v>0</v>
      </c>
      <c r="AC22" s="112">
        <v>0</v>
      </c>
      <c r="AD22" s="112">
        <v>0</v>
      </c>
      <c r="AE22" s="112">
        <v>0</v>
      </c>
      <c r="AF22" s="110">
        <f t="shared" si="0"/>
        <v>0</v>
      </c>
      <c r="AG22" s="93"/>
      <c r="AH22" s="113">
        <v>0</v>
      </c>
      <c r="AI22" s="112">
        <v>0</v>
      </c>
      <c r="AJ22" s="112">
        <v>0</v>
      </c>
      <c r="AK22" s="112">
        <v>0</v>
      </c>
      <c r="AL22" s="112">
        <v>0</v>
      </c>
      <c r="AM22" s="112">
        <v>0</v>
      </c>
      <c r="AN22" s="112">
        <v>0</v>
      </c>
      <c r="AO22" s="112">
        <v>0</v>
      </c>
      <c r="AP22" s="112">
        <v>0</v>
      </c>
      <c r="AQ22" s="112">
        <v>0</v>
      </c>
      <c r="AR22" s="112">
        <v>0</v>
      </c>
      <c r="AS22" s="112">
        <v>0</v>
      </c>
      <c r="AT22" s="112">
        <v>0</v>
      </c>
      <c r="AU22" s="112">
        <v>0</v>
      </c>
      <c r="AV22" s="112">
        <v>0</v>
      </c>
      <c r="AW22" s="112">
        <v>0</v>
      </c>
      <c r="AX22" s="112">
        <v>0</v>
      </c>
      <c r="AY22" s="112">
        <v>0</v>
      </c>
      <c r="AZ22" s="112">
        <v>0</v>
      </c>
      <c r="BA22" s="112">
        <v>0</v>
      </c>
      <c r="BB22" s="112">
        <v>0</v>
      </c>
      <c r="BC22" s="112">
        <v>0</v>
      </c>
      <c r="BD22" s="112">
        <v>0</v>
      </c>
      <c r="BE22" s="112">
        <v>0</v>
      </c>
      <c r="BF22" s="112">
        <v>0</v>
      </c>
      <c r="BG22" s="112">
        <v>0</v>
      </c>
      <c r="BH22" s="112">
        <v>0</v>
      </c>
      <c r="BI22" s="112">
        <v>0</v>
      </c>
      <c r="BJ22" s="112">
        <v>0</v>
      </c>
      <c r="BK22" s="112">
        <v>0</v>
      </c>
      <c r="BL22" s="111">
        <v>0</v>
      </c>
      <c r="BM22" s="110">
        <f t="shared" si="1"/>
        <v>0</v>
      </c>
      <c r="BN22" s="95"/>
      <c r="BO22" s="110">
        <f t="shared" si="2"/>
        <v>0</v>
      </c>
      <c r="BP22" s="109">
        <v>0</v>
      </c>
      <c r="BQ22" s="108"/>
      <c r="BR22" s="107"/>
      <c r="BS22" s="110">
        <f t="shared" si="3"/>
        <v>0</v>
      </c>
    </row>
    <row r="23" spans="1:71" ht="12" hidden="1" customHeight="1" outlineLevel="1">
      <c r="A23" s="250">
        <f>+A19+1</f>
        <v>1987</v>
      </c>
      <c r="B23" s="197">
        <v>31867</v>
      </c>
      <c r="C23" s="113">
        <v>0</v>
      </c>
      <c r="D23" s="112">
        <v>0</v>
      </c>
      <c r="E23" s="112">
        <v>0</v>
      </c>
      <c r="F23" s="112">
        <v>0</v>
      </c>
      <c r="G23" s="113">
        <v>0</v>
      </c>
      <c r="H23" s="112">
        <v>0</v>
      </c>
      <c r="I23" s="112">
        <v>0</v>
      </c>
      <c r="J23" s="112">
        <v>0</v>
      </c>
      <c r="K23" s="112">
        <v>0</v>
      </c>
      <c r="L23" s="112">
        <v>0</v>
      </c>
      <c r="M23" s="112">
        <v>0</v>
      </c>
      <c r="N23" s="112">
        <v>0</v>
      </c>
      <c r="O23" s="112">
        <v>0</v>
      </c>
      <c r="P23" s="112">
        <v>0</v>
      </c>
      <c r="Q23" s="112">
        <v>0</v>
      </c>
      <c r="R23" s="112">
        <v>0</v>
      </c>
      <c r="S23" s="112">
        <v>0</v>
      </c>
      <c r="T23" s="112">
        <v>0</v>
      </c>
      <c r="U23" s="112">
        <v>0</v>
      </c>
      <c r="V23" s="112">
        <v>0</v>
      </c>
      <c r="W23" s="112">
        <v>0</v>
      </c>
      <c r="X23" s="112">
        <v>0</v>
      </c>
      <c r="Y23" s="112">
        <v>0</v>
      </c>
      <c r="Z23" s="112">
        <v>0</v>
      </c>
      <c r="AA23" s="112">
        <v>0</v>
      </c>
      <c r="AB23" s="112">
        <v>0</v>
      </c>
      <c r="AC23" s="112">
        <v>0</v>
      </c>
      <c r="AD23" s="112">
        <v>0</v>
      </c>
      <c r="AE23" s="112">
        <v>0</v>
      </c>
      <c r="AF23" s="110">
        <f t="shared" si="0"/>
        <v>0</v>
      </c>
      <c r="AG23" s="93"/>
      <c r="AH23" s="113">
        <v>0</v>
      </c>
      <c r="AI23" s="112">
        <v>0</v>
      </c>
      <c r="AJ23" s="112">
        <v>0</v>
      </c>
      <c r="AK23" s="112">
        <v>0</v>
      </c>
      <c r="AL23" s="112">
        <v>0</v>
      </c>
      <c r="AM23" s="112">
        <v>0</v>
      </c>
      <c r="AN23" s="112">
        <v>0</v>
      </c>
      <c r="AO23" s="112">
        <v>0</v>
      </c>
      <c r="AP23" s="112">
        <v>0</v>
      </c>
      <c r="AQ23" s="112">
        <v>0</v>
      </c>
      <c r="AR23" s="112">
        <v>0</v>
      </c>
      <c r="AS23" s="112">
        <v>0</v>
      </c>
      <c r="AT23" s="112">
        <v>0</v>
      </c>
      <c r="AU23" s="112">
        <v>0</v>
      </c>
      <c r="AV23" s="112">
        <v>0</v>
      </c>
      <c r="AW23" s="112">
        <v>0</v>
      </c>
      <c r="AX23" s="112">
        <v>0</v>
      </c>
      <c r="AY23" s="112">
        <v>0</v>
      </c>
      <c r="AZ23" s="112">
        <v>0</v>
      </c>
      <c r="BA23" s="112">
        <v>0</v>
      </c>
      <c r="BB23" s="112">
        <v>0</v>
      </c>
      <c r="BC23" s="112">
        <v>0</v>
      </c>
      <c r="BD23" s="112">
        <v>0</v>
      </c>
      <c r="BE23" s="112">
        <v>0</v>
      </c>
      <c r="BF23" s="112">
        <v>0</v>
      </c>
      <c r="BG23" s="112">
        <v>0</v>
      </c>
      <c r="BH23" s="112">
        <v>0</v>
      </c>
      <c r="BI23" s="112">
        <v>0</v>
      </c>
      <c r="BJ23" s="112">
        <v>0</v>
      </c>
      <c r="BK23" s="112">
        <v>0</v>
      </c>
      <c r="BL23" s="111">
        <v>0</v>
      </c>
      <c r="BM23" s="110">
        <f t="shared" si="1"/>
        <v>0</v>
      </c>
      <c r="BN23" s="95"/>
      <c r="BO23" s="110">
        <f t="shared" si="2"/>
        <v>0</v>
      </c>
      <c r="BP23" s="109">
        <v>0</v>
      </c>
      <c r="BQ23" s="108"/>
      <c r="BR23" s="107"/>
      <c r="BS23" s="110">
        <f t="shared" si="3"/>
        <v>0</v>
      </c>
    </row>
    <row r="24" spans="1:71" ht="12" hidden="1" customHeight="1" outlineLevel="1">
      <c r="A24" s="251"/>
      <c r="B24" s="198">
        <v>31958</v>
      </c>
      <c r="C24" s="113">
        <v>0</v>
      </c>
      <c r="D24" s="112">
        <v>0</v>
      </c>
      <c r="E24" s="112">
        <v>0</v>
      </c>
      <c r="F24" s="112">
        <v>0</v>
      </c>
      <c r="G24" s="113">
        <v>0</v>
      </c>
      <c r="H24" s="112">
        <v>0</v>
      </c>
      <c r="I24" s="112">
        <v>0</v>
      </c>
      <c r="J24" s="112">
        <v>0</v>
      </c>
      <c r="K24" s="112">
        <v>0</v>
      </c>
      <c r="L24" s="112">
        <v>0</v>
      </c>
      <c r="M24" s="112">
        <v>0</v>
      </c>
      <c r="N24" s="112">
        <v>0</v>
      </c>
      <c r="O24" s="112">
        <v>0</v>
      </c>
      <c r="P24" s="112">
        <v>0</v>
      </c>
      <c r="Q24" s="112">
        <v>0</v>
      </c>
      <c r="R24" s="112">
        <v>0</v>
      </c>
      <c r="S24" s="112">
        <v>0</v>
      </c>
      <c r="T24" s="112">
        <v>0</v>
      </c>
      <c r="U24" s="112">
        <v>0</v>
      </c>
      <c r="V24" s="112">
        <v>0</v>
      </c>
      <c r="W24" s="112">
        <v>0</v>
      </c>
      <c r="X24" s="112">
        <v>0</v>
      </c>
      <c r="Y24" s="112">
        <v>0</v>
      </c>
      <c r="Z24" s="112">
        <v>0</v>
      </c>
      <c r="AA24" s="112">
        <v>0</v>
      </c>
      <c r="AB24" s="112">
        <v>0</v>
      </c>
      <c r="AC24" s="112">
        <v>0</v>
      </c>
      <c r="AD24" s="112">
        <v>0</v>
      </c>
      <c r="AE24" s="112">
        <v>0</v>
      </c>
      <c r="AF24" s="110">
        <f t="shared" si="0"/>
        <v>0</v>
      </c>
      <c r="AG24" s="93"/>
      <c r="AH24" s="113">
        <v>0</v>
      </c>
      <c r="AI24" s="112">
        <v>0</v>
      </c>
      <c r="AJ24" s="112">
        <v>0</v>
      </c>
      <c r="AK24" s="112">
        <v>0</v>
      </c>
      <c r="AL24" s="112">
        <v>0</v>
      </c>
      <c r="AM24" s="112">
        <v>0</v>
      </c>
      <c r="AN24" s="112">
        <v>0</v>
      </c>
      <c r="AO24" s="112">
        <v>0</v>
      </c>
      <c r="AP24" s="112">
        <v>0</v>
      </c>
      <c r="AQ24" s="112">
        <v>0</v>
      </c>
      <c r="AR24" s="112">
        <v>0</v>
      </c>
      <c r="AS24" s="112">
        <v>0</v>
      </c>
      <c r="AT24" s="112">
        <v>0</v>
      </c>
      <c r="AU24" s="112">
        <v>0</v>
      </c>
      <c r="AV24" s="112">
        <v>0</v>
      </c>
      <c r="AW24" s="112">
        <v>0</v>
      </c>
      <c r="AX24" s="112">
        <v>0</v>
      </c>
      <c r="AY24" s="112">
        <v>0</v>
      </c>
      <c r="AZ24" s="112">
        <v>0</v>
      </c>
      <c r="BA24" s="112">
        <v>0</v>
      </c>
      <c r="BB24" s="112">
        <v>0</v>
      </c>
      <c r="BC24" s="112">
        <v>0</v>
      </c>
      <c r="BD24" s="112">
        <v>0</v>
      </c>
      <c r="BE24" s="112">
        <v>0</v>
      </c>
      <c r="BF24" s="112">
        <v>0</v>
      </c>
      <c r="BG24" s="112">
        <v>0</v>
      </c>
      <c r="BH24" s="112">
        <v>0</v>
      </c>
      <c r="BI24" s="112">
        <v>0</v>
      </c>
      <c r="BJ24" s="112">
        <v>0</v>
      </c>
      <c r="BK24" s="112">
        <v>0</v>
      </c>
      <c r="BL24" s="111">
        <v>0</v>
      </c>
      <c r="BM24" s="110">
        <f t="shared" si="1"/>
        <v>0</v>
      </c>
      <c r="BN24" s="95"/>
      <c r="BO24" s="110">
        <f t="shared" si="2"/>
        <v>0</v>
      </c>
      <c r="BP24" s="109">
        <v>0</v>
      </c>
      <c r="BQ24" s="108"/>
      <c r="BR24" s="107"/>
      <c r="BS24" s="110">
        <f t="shared" si="3"/>
        <v>0</v>
      </c>
    </row>
    <row r="25" spans="1:71" ht="12" hidden="1" customHeight="1" outlineLevel="1">
      <c r="A25" s="251"/>
      <c r="B25" s="198">
        <v>32050</v>
      </c>
      <c r="C25" s="113">
        <v>0</v>
      </c>
      <c r="D25" s="112">
        <v>0</v>
      </c>
      <c r="E25" s="112">
        <v>0</v>
      </c>
      <c r="F25" s="112">
        <v>0</v>
      </c>
      <c r="G25" s="113">
        <v>0</v>
      </c>
      <c r="H25" s="112">
        <v>0</v>
      </c>
      <c r="I25" s="112">
        <v>0</v>
      </c>
      <c r="J25" s="112">
        <v>0</v>
      </c>
      <c r="K25" s="112">
        <v>0</v>
      </c>
      <c r="L25" s="112">
        <v>0</v>
      </c>
      <c r="M25" s="112">
        <v>0</v>
      </c>
      <c r="N25" s="112">
        <v>0</v>
      </c>
      <c r="O25" s="112">
        <v>0</v>
      </c>
      <c r="P25" s="112">
        <v>0</v>
      </c>
      <c r="Q25" s="112">
        <v>0</v>
      </c>
      <c r="R25" s="112">
        <v>0</v>
      </c>
      <c r="S25" s="112">
        <v>0</v>
      </c>
      <c r="T25" s="112">
        <v>0</v>
      </c>
      <c r="U25" s="112">
        <v>0</v>
      </c>
      <c r="V25" s="112">
        <v>0</v>
      </c>
      <c r="W25" s="112">
        <v>0</v>
      </c>
      <c r="X25" s="112">
        <v>0</v>
      </c>
      <c r="Y25" s="112">
        <v>0</v>
      </c>
      <c r="Z25" s="112">
        <v>0</v>
      </c>
      <c r="AA25" s="112">
        <v>0</v>
      </c>
      <c r="AB25" s="112">
        <v>0</v>
      </c>
      <c r="AC25" s="112">
        <v>0</v>
      </c>
      <c r="AD25" s="112">
        <v>0</v>
      </c>
      <c r="AE25" s="112">
        <v>0</v>
      </c>
      <c r="AF25" s="110">
        <f t="shared" si="0"/>
        <v>0</v>
      </c>
      <c r="AG25" s="93"/>
      <c r="AH25" s="113">
        <v>0</v>
      </c>
      <c r="AI25" s="112">
        <v>0</v>
      </c>
      <c r="AJ25" s="112">
        <v>0</v>
      </c>
      <c r="AK25" s="112">
        <v>0</v>
      </c>
      <c r="AL25" s="112">
        <v>0</v>
      </c>
      <c r="AM25" s="112">
        <v>0</v>
      </c>
      <c r="AN25" s="112">
        <v>0</v>
      </c>
      <c r="AO25" s="112">
        <v>0</v>
      </c>
      <c r="AP25" s="112">
        <v>0</v>
      </c>
      <c r="AQ25" s="112">
        <v>0</v>
      </c>
      <c r="AR25" s="112">
        <v>0</v>
      </c>
      <c r="AS25" s="112">
        <v>0</v>
      </c>
      <c r="AT25" s="112">
        <v>0</v>
      </c>
      <c r="AU25" s="112">
        <v>0</v>
      </c>
      <c r="AV25" s="112">
        <v>0</v>
      </c>
      <c r="AW25" s="112">
        <v>0</v>
      </c>
      <c r="AX25" s="112">
        <v>0</v>
      </c>
      <c r="AY25" s="112">
        <v>0</v>
      </c>
      <c r="AZ25" s="112">
        <v>0</v>
      </c>
      <c r="BA25" s="112">
        <v>0</v>
      </c>
      <c r="BB25" s="112">
        <v>0</v>
      </c>
      <c r="BC25" s="112">
        <v>0</v>
      </c>
      <c r="BD25" s="112">
        <v>0</v>
      </c>
      <c r="BE25" s="112">
        <v>0</v>
      </c>
      <c r="BF25" s="112">
        <v>0</v>
      </c>
      <c r="BG25" s="112">
        <v>0</v>
      </c>
      <c r="BH25" s="112">
        <v>0</v>
      </c>
      <c r="BI25" s="112">
        <v>0</v>
      </c>
      <c r="BJ25" s="112">
        <v>0</v>
      </c>
      <c r="BK25" s="112">
        <v>0</v>
      </c>
      <c r="BL25" s="111">
        <v>0</v>
      </c>
      <c r="BM25" s="110">
        <f t="shared" si="1"/>
        <v>0</v>
      </c>
      <c r="BN25" s="95"/>
      <c r="BO25" s="110">
        <f t="shared" si="2"/>
        <v>0</v>
      </c>
      <c r="BP25" s="109">
        <v>0</v>
      </c>
      <c r="BQ25" s="108"/>
      <c r="BR25" s="107"/>
      <c r="BS25" s="110">
        <f t="shared" si="3"/>
        <v>0</v>
      </c>
    </row>
    <row r="26" spans="1:71" ht="12" hidden="1" customHeight="1" outlineLevel="1" thickBot="1">
      <c r="A26" s="252"/>
      <c r="B26" s="198">
        <v>32142</v>
      </c>
      <c r="C26" s="113">
        <v>0</v>
      </c>
      <c r="D26" s="112">
        <v>0</v>
      </c>
      <c r="E26" s="112">
        <v>0</v>
      </c>
      <c r="F26" s="112">
        <v>0</v>
      </c>
      <c r="G26" s="113">
        <v>0</v>
      </c>
      <c r="H26" s="112">
        <v>0</v>
      </c>
      <c r="I26" s="112">
        <v>0</v>
      </c>
      <c r="J26" s="112">
        <v>0</v>
      </c>
      <c r="K26" s="112">
        <v>0</v>
      </c>
      <c r="L26" s="112">
        <v>0</v>
      </c>
      <c r="M26" s="112">
        <v>0</v>
      </c>
      <c r="N26" s="112">
        <v>0</v>
      </c>
      <c r="O26" s="112">
        <v>0</v>
      </c>
      <c r="P26" s="112">
        <v>0</v>
      </c>
      <c r="Q26" s="112">
        <v>0</v>
      </c>
      <c r="R26" s="112">
        <v>0</v>
      </c>
      <c r="S26" s="112">
        <v>0</v>
      </c>
      <c r="T26" s="112">
        <v>0</v>
      </c>
      <c r="U26" s="112">
        <v>0</v>
      </c>
      <c r="V26" s="112">
        <v>0</v>
      </c>
      <c r="W26" s="112">
        <v>0</v>
      </c>
      <c r="X26" s="112">
        <v>0</v>
      </c>
      <c r="Y26" s="112">
        <v>0</v>
      </c>
      <c r="Z26" s="112">
        <v>0</v>
      </c>
      <c r="AA26" s="112">
        <v>0</v>
      </c>
      <c r="AB26" s="112">
        <v>0</v>
      </c>
      <c r="AC26" s="112">
        <v>0</v>
      </c>
      <c r="AD26" s="112">
        <v>0</v>
      </c>
      <c r="AE26" s="112">
        <v>0</v>
      </c>
      <c r="AF26" s="110">
        <f t="shared" si="0"/>
        <v>0</v>
      </c>
      <c r="AG26" s="93"/>
      <c r="AH26" s="113">
        <v>0</v>
      </c>
      <c r="AI26" s="112">
        <v>0</v>
      </c>
      <c r="AJ26" s="112">
        <v>0</v>
      </c>
      <c r="AK26" s="112">
        <v>0</v>
      </c>
      <c r="AL26" s="112">
        <v>0</v>
      </c>
      <c r="AM26" s="112">
        <v>0</v>
      </c>
      <c r="AN26" s="112">
        <v>0</v>
      </c>
      <c r="AO26" s="112">
        <v>0</v>
      </c>
      <c r="AP26" s="112">
        <v>0</v>
      </c>
      <c r="AQ26" s="112">
        <v>0</v>
      </c>
      <c r="AR26" s="112">
        <v>0</v>
      </c>
      <c r="AS26" s="112">
        <v>0</v>
      </c>
      <c r="AT26" s="112">
        <v>0</v>
      </c>
      <c r="AU26" s="112">
        <v>0</v>
      </c>
      <c r="AV26" s="112">
        <v>0</v>
      </c>
      <c r="AW26" s="112">
        <v>0</v>
      </c>
      <c r="AX26" s="112">
        <v>0</v>
      </c>
      <c r="AY26" s="112">
        <v>0</v>
      </c>
      <c r="AZ26" s="112">
        <v>0</v>
      </c>
      <c r="BA26" s="112">
        <v>0</v>
      </c>
      <c r="BB26" s="112">
        <v>0</v>
      </c>
      <c r="BC26" s="112">
        <v>0</v>
      </c>
      <c r="BD26" s="112">
        <v>0</v>
      </c>
      <c r="BE26" s="112">
        <v>0</v>
      </c>
      <c r="BF26" s="112">
        <v>0</v>
      </c>
      <c r="BG26" s="112">
        <v>0</v>
      </c>
      <c r="BH26" s="112">
        <v>0</v>
      </c>
      <c r="BI26" s="112">
        <v>0</v>
      </c>
      <c r="BJ26" s="112">
        <v>0</v>
      </c>
      <c r="BK26" s="112">
        <v>0</v>
      </c>
      <c r="BL26" s="111">
        <v>0</v>
      </c>
      <c r="BM26" s="110">
        <f t="shared" si="1"/>
        <v>0</v>
      </c>
      <c r="BN26" s="95"/>
      <c r="BO26" s="110">
        <f t="shared" si="2"/>
        <v>0</v>
      </c>
      <c r="BP26" s="109">
        <v>0</v>
      </c>
      <c r="BQ26" s="108"/>
      <c r="BR26" s="107"/>
      <c r="BS26" s="110">
        <f t="shared" si="3"/>
        <v>0</v>
      </c>
    </row>
    <row r="27" spans="1:71" ht="12" hidden="1" customHeight="1" outlineLevel="1">
      <c r="A27" s="250">
        <f>+A23+1</f>
        <v>1988</v>
      </c>
      <c r="B27" s="197">
        <v>32233</v>
      </c>
      <c r="C27" s="113">
        <v>0</v>
      </c>
      <c r="D27" s="112">
        <v>0</v>
      </c>
      <c r="E27" s="112">
        <v>0</v>
      </c>
      <c r="F27" s="112">
        <v>0</v>
      </c>
      <c r="G27" s="113">
        <v>0</v>
      </c>
      <c r="H27" s="112">
        <v>0</v>
      </c>
      <c r="I27" s="112">
        <v>0</v>
      </c>
      <c r="J27" s="112">
        <v>0</v>
      </c>
      <c r="K27" s="112">
        <v>0</v>
      </c>
      <c r="L27" s="112">
        <v>0</v>
      </c>
      <c r="M27" s="112">
        <v>0</v>
      </c>
      <c r="N27" s="112">
        <v>0</v>
      </c>
      <c r="O27" s="112">
        <v>0</v>
      </c>
      <c r="P27" s="112">
        <v>0</v>
      </c>
      <c r="Q27" s="112">
        <v>0</v>
      </c>
      <c r="R27" s="112">
        <v>0</v>
      </c>
      <c r="S27" s="112">
        <v>0</v>
      </c>
      <c r="T27" s="112">
        <v>0</v>
      </c>
      <c r="U27" s="112">
        <v>0</v>
      </c>
      <c r="V27" s="112">
        <v>0</v>
      </c>
      <c r="W27" s="112">
        <v>0</v>
      </c>
      <c r="X27" s="112">
        <v>0</v>
      </c>
      <c r="Y27" s="112">
        <v>0</v>
      </c>
      <c r="Z27" s="112">
        <v>0</v>
      </c>
      <c r="AA27" s="112">
        <v>0</v>
      </c>
      <c r="AB27" s="112">
        <v>0</v>
      </c>
      <c r="AC27" s="112">
        <v>0</v>
      </c>
      <c r="AD27" s="112">
        <v>0</v>
      </c>
      <c r="AE27" s="112">
        <v>0</v>
      </c>
      <c r="AF27" s="110">
        <f t="shared" si="0"/>
        <v>0</v>
      </c>
      <c r="AG27" s="93"/>
      <c r="AH27" s="113">
        <v>0</v>
      </c>
      <c r="AI27" s="112">
        <v>0</v>
      </c>
      <c r="AJ27" s="112">
        <v>0</v>
      </c>
      <c r="AK27" s="112">
        <v>0</v>
      </c>
      <c r="AL27" s="112">
        <v>0</v>
      </c>
      <c r="AM27" s="112">
        <v>0</v>
      </c>
      <c r="AN27" s="112">
        <v>0</v>
      </c>
      <c r="AO27" s="112">
        <v>0</v>
      </c>
      <c r="AP27" s="112">
        <v>0</v>
      </c>
      <c r="AQ27" s="112">
        <v>0</v>
      </c>
      <c r="AR27" s="112">
        <v>0</v>
      </c>
      <c r="AS27" s="112">
        <v>0</v>
      </c>
      <c r="AT27" s="112">
        <v>0</v>
      </c>
      <c r="AU27" s="112">
        <v>0</v>
      </c>
      <c r="AV27" s="112">
        <v>0</v>
      </c>
      <c r="AW27" s="112">
        <v>0</v>
      </c>
      <c r="AX27" s="112">
        <v>0</v>
      </c>
      <c r="AY27" s="112">
        <v>0</v>
      </c>
      <c r="AZ27" s="112">
        <v>0</v>
      </c>
      <c r="BA27" s="112">
        <v>0</v>
      </c>
      <c r="BB27" s="112">
        <v>0</v>
      </c>
      <c r="BC27" s="112">
        <v>0</v>
      </c>
      <c r="BD27" s="112">
        <v>0</v>
      </c>
      <c r="BE27" s="112">
        <v>0</v>
      </c>
      <c r="BF27" s="112">
        <v>0</v>
      </c>
      <c r="BG27" s="112">
        <v>0</v>
      </c>
      <c r="BH27" s="112">
        <v>0</v>
      </c>
      <c r="BI27" s="112">
        <v>0</v>
      </c>
      <c r="BJ27" s="112">
        <v>0</v>
      </c>
      <c r="BK27" s="112">
        <v>0</v>
      </c>
      <c r="BL27" s="111">
        <v>0</v>
      </c>
      <c r="BM27" s="110">
        <f t="shared" si="1"/>
        <v>0</v>
      </c>
      <c r="BN27" s="95"/>
      <c r="BO27" s="110">
        <f t="shared" si="2"/>
        <v>0</v>
      </c>
      <c r="BP27" s="109">
        <v>0</v>
      </c>
      <c r="BQ27" s="108"/>
      <c r="BR27" s="107"/>
      <c r="BS27" s="110">
        <f t="shared" si="3"/>
        <v>0</v>
      </c>
    </row>
    <row r="28" spans="1:71" ht="12" hidden="1" customHeight="1" outlineLevel="1">
      <c r="A28" s="251"/>
      <c r="B28" s="198">
        <v>32324</v>
      </c>
      <c r="C28" s="113">
        <v>0</v>
      </c>
      <c r="D28" s="112">
        <v>0</v>
      </c>
      <c r="E28" s="112">
        <v>0</v>
      </c>
      <c r="F28" s="112">
        <v>0</v>
      </c>
      <c r="G28" s="113">
        <v>0</v>
      </c>
      <c r="H28" s="112">
        <v>0</v>
      </c>
      <c r="I28" s="112">
        <v>0</v>
      </c>
      <c r="J28" s="112">
        <v>0</v>
      </c>
      <c r="K28" s="112">
        <v>0</v>
      </c>
      <c r="L28" s="112">
        <v>0</v>
      </c>
      <c r="M28" s="112">
        <v>0</v>
      </c>
      <c r="N28" s="112">
        <v>0</v>
      </c>
      <c r="O28" s="112">
        <v>0</v>
      </c>
      <c r="P28" s="112">
        <v>0</v>
      </c>
      <c r="Q28" s="112">
        <v>0</v>
      </c>
      <c r="R28" s="112">
        <v>0</v>
      </c>
      <c r="S28" s="112">
        <v>0</v>
      </c>
      <c r="T28" s="112">
        <v>0</v>
      </c>
      <c r="U28" s="112">
        <v>0</v>
      </c>
      <c r="V28" s="112">
        <v>0</v>
      </c>
      <c r="W28" s="112">
        <v>0</v>
      </c>
      <c r="X28" s="112">
        <v>0</v>
      </c>
      <c r="Y28" s="112">
        <v>0</v>
      </c>
      <c r="Z28" s="112">
        <v>0</v>
      </c>
      <c r="AA28" s="112">
        <v>0</v>
      </c>
      <c r="AB28" s="112">
        <v>0</v>
      </c>
      <c r="AC28" s="112">
        <v>0</v>
      </c>
      <c r="AD28" s="112">
        <v>0</v>
      </c>
      <c r="AE28" s="112">
        <v>0</v>
      </c>
      <c r="AF28" s="110">
        <f t="shared" si="0"/>
        <v>0</v>
      </c>
      <c r="AG28" s="93"/>
      <c r="AH28" s="113">
        <v>0</v>
      </c>
      <c r="AI28" s="112">
        <v>0</v>
      </c>
      <c r="AJ28" s="112">
        <v>0</v>
      </c>
      <c r="AK28" s="112">
        <v>0</v>
      </c>
      <c r="AL28" s="112">
        <v>0</v>
      </c>
      <c r="AM28" s="112">
        <v>0</v>
      </c>
      <c r="AN28" s="112">
        <v>0</v>
      </c>
      <c r="AO28" s="112">
        <v>0</v>
      </c>
      <c r="AP28" s="112">
        <v>0</v>
      </c>
      <c r="AQ28" s="112">
        <v>0</v>
      </c>
      <c r="AR28" s="112">
        <v>0</v>
      </c>
      <c r="AS28" s="112">
        <v>0</v>
      </c>
      <c r="AT28" s="112">
        <v>0</v>
      </c>
      <c r="AU28" s="112">
        <v>0</v>
      </c>
      <c r="AV28" s="112">
        <v>0</v>
      </c>
      <c r="AW28" s="112">
        <v>0</v>
      </c>
      <c r="AX28" s="112">
        <v>0</v>
      </c>
      <c r="AY28" s="112">
        <v>0</v>
      </c>
      <c r="AZ28" s="112">
        <v>0</v>
      </c>
      <c r="BA28" s="112">
        <v>0</v>
      </c>
      <c r="BB28" s="112">
        <v>0</v>
      </c>
      <c r="BC28" s="112">
        <v>0</v>
      </c>
      <c r="BD28" s="112">
        <v>0</v>
      </c>
      <c r="BE28" s="112">
        <v>0</v>
      </c>
      <c r="BF28" s="112">
        <v>0</v>
      </c>
      <c r="BG28" s="112">
        <v>0</v>
      </c>
      <c r="BH28" s="112">
        <v>0</v>
      </c>
      <c r="BI28" s="112">
        <v>0</v>
      </c>
      <c r="BJ28" s="112">
        <v>0</v>
      </c>
      <c r="BK28" s="112">
        <v>0</v>
      </c>
      <c r="BL28" s="111">
        <v>0</v>
      </c>
      <c r="BM28" s="110">
        <f t="shared" si="1"/>
        <v>0</v>
      </c>
      <c r="BN28" s="95"/>
      <c r="BO28" s="110">
        <f t="shared" si="2"/>
        <v>0</v>
      </c>
      <c r="BP28" s="109">
        <v>0</v>
      </c>
      <c r="BQ28" s="108"/>
      <c r="BR28" s="107"/>
      <c r="BS28" s="110">
        <f t="shared" si="3"/>
        <v>0</v>
      </c>
    </row>
    <row r="29" spans="1:71" ht="12" hidden="1" customHeight="1" outlineLevel="1">
      <c r="A29" s="251"/>
      <c r="B29" s="198">
        <v>32416</v>
      </c>
      <c r="C29" s="113">
        <v>0</v>
      </c>
      <c r="D29" s="112">
        <v>0</v>
      </c>
      <c r="E29" s="112">
        <v>0</v>
      </c>
      <c r="F29" s="112">
        <v>0</v>
      </c>
      <c r="G29" s="113">
        <v>0</v>
      </c>
      <c r="H29" s="112">
        <v>0</v>
      </c>
      <c r="I29" s="112">
        <v>0</v>
      </c>
      <c r="J29" s="112">
        <v>0</v>
      </c>
      <c r="K29" s="112">
        <v>0</v>
      </c>
      <c r="L29" s="112">
        <v>0</v>
      </c>
      <c r="M29" s="112">
        <v>0</v>
      </c>
      <c r="N29" s="112">
        <v>0</v>
      </c>
      <c r="O29" s="112">
        <v>0</v>
      </c>
      <c r="P29" s="112">
        <v>0</v>
      </c>
      <c r="Q29" s="112">
        <v>0</v>
      </c>
      <c r="R29" s="112">
        <v>0</v>
      </c>
      <c r="S29" s="112">
        <v>0</v>
      </c>
      <c r="T29" s="112">
        <v>0</v>
      </c>
      <c r="U29" s="112">
        <v>0</v>
      </c>
      <c r="V29" s="112">
        <v>0</v>
      </c>
      <c r="W29" s="112">
        <v>0</v>
      </c>
      <c r="X29" s="112">
        <v>0</v>
      </c>
      <c r="Y29" s="112">
        <v>0</v>
      </c>
      <c r="Z29" s="112">
        <v>0</v>
      </c>
      <c r="AA29" s="112">
        <v>0</v>
      </c>
      <c r="AB29" s="112">
        <v>0</v>
      </c>
      <c r="AC29" s="112">
        <v>0</v>
      </c>
      <c r="AD29" s="112">
        <v>0</v>
      </c>
      <c r="AE29" s="112">
        <v>0</v>
      </c>
      <c r="AF29" s="110">
        <f t="shared" si="0"/>
        <v>0</v>
      </c>
      <c r="AG29" s="93"/>
      <c r="AH29" s="113">
        <v>0</v>
      </c>
      <c r="AI29" s="112">
        <v>0</v>
      </c>
      <c r="AJ29" s="112">
        <v>0</v>
      </c>
      <c r="AK29" s="112">
        <v>0</v>
      </c>
      <c r="AL29" s="112">
        <v>0</v>
      </c>
      <c r="AM29" s="112">
        <v>0</v>
      </c>
      <c r="AN29" s="112">
        <v>0</v>
      </c>
      <c r="AO29" s="112">
        <v>0</v>
      </c>
      <c r="AP29" s="112">
        <v>0</v>
      </c>
      <c r="AQ29" s="112">
        <v>0</v>
      </c>
      <c r="AR29" s="112">
        <v>0</v>
      </c>
      <c r="AS29" s="112">
        <v>0</v>
      </c>
      <c r="AT29" s="112">
        <v>0</v>
      </c>
      <c r="AU29" s="112">
        <v>0</v>
      </c>
      <c r="AV29" s="112">
        <v>0</v>
      </c>
      <c r="AW29" s="112">
        <v>0</v>
      </c>
      <c r="AX29" s="112">
        <v>0</v>
      </c>
      <c r="AY29" s="112">
        <v>0</v>
      </c>
      <c r="AZ29" s="112">
        <v>0</v>
      </c>
      <c r="BA29" s="112">
        <v>0</v>
      </c>
      <c r="BB29" s="112">
        <v>0</v>
      </c>
      <c r="BC29" s="112">
        <v>0</v>
      </c>
      <c r="BD29" s="112">
        <v>0</v>
      </c>
      <c r="BE29" s="112">
        <v>0</v>
      </c>
      <c r="BF29" s="112">
        <v>0</v>
      </c>
      <c r="BG29" s="112">
        <v>0</v>
      </c>
      <c r="BH29" s="112">
        <v>0</v>
      </c>
      <c r="BI29" s="112">
        <v>0</v>
      </c>
      <c r="BJ29" s="112">
        <v>0</v>
      </c>
      <c r="BK29" s="112">
        <v>0</v>
      </c>
      <c r="BL29" s="111">
        <v>0</v>
      </c>
      <c r="BM29" s="110">
        <f t="shared" si="1"/>
        <v>0</v>
      </c>
      <c r="BN29" s="95"/>
      <c r="BO29" s="110">
        <f t="shared" si="2"/>
        <v>0</v>
      </c>
      <c r="BP29" s="109">
        <v>0</v>
      </c>
      <c r="BQ29" s="108"/>
      <c r="BR29" s="107"/>
      <c r="BS29" s="110">
        <f t="shared" si="3"/>
        <v>0</v>
      </c>
    </row>
    <row r="30" spans="1:71" ht="12" hidden="1" customHeight="1" outlineLevel="1" thickBot="1">
      <c r="A30" s="252"/>
      <c r="B30" s="198">
        <v>32508</v>
      </c>
      <c r="C30" s="113">
        <v>0</v>
      </c>
      <c r="D30" s="112">
        <v>0</v>
      </c>
      <c r="E30" s="112">
        <v>0</v>
      </c>
      <c r="F30" s="112">
        <v>0</v>
      </c>
      <c r="G30" s="113">
        <v>0</v>
      </c>
      <c r="H30" s="112">
        <v>0</v>
      </c>
      <c r="I30" s="112">
        <v>0</v>
      </c>
      <c r="J30" s="112">
        <v>0</v>
      </c>
      <c r="K30" s="112">
        <v>0</v>
      </c>
      <c r="L30" s="112">
        <v>0</v>
      </c>
      <c r="M30" s="112">
        <v>0</v>
      </c>
      <c r="N30" s="112">
        <v>0</v>
      </c>
      <c r="O30" s="112">
        <v>0</v>
      </c>
      <c r="P30" s="112">
        <v>0</v>
      </c>
      <c r="Q30" s="112">
        <v>0</v>
      </c>
      <c r="R30" s="112">
        <v>0</v>
      </c>
      <c r="S30" s="112">
        <v>0</v>
      </c>
      <c r="T30" s="112">
        <v>0</v>
      </c>
      <c r="U30" s="112">
        <v>0</v>
      </c>
      <c r="V30" s="112">
        <v>0</v>
      </c>
      <c r="W30" s="112">
        <v>0</v>
      </c>
      <c r="X30" s="112">
        <v>0</v>
      </c>
      <c r="Y30" s="112">
        <v>0</v>
      </c>
      <c r="Z30" s="112">
        <v>0</v>
      </c>
      <c r="AA30" s="112">
        <v>0</v>
      </c>
      <c r="AB30" s="112">
        <v>0</v>
      </c>
      <c r="AC30" s="112">
        <v>0</v>
      </c>
      <c r="AD30" s="112">
        <v>0</v>
      </c>
      <c r="AE30" s="112">
        <v>0</v>
      </c>
      <c r="AF30" s="110">
        <f t="shared" si="0"/>
        <v>0</v>
      </c>
      <c r="AG30" s="93"/>
      <c r="AH30" s="113">
        <v>0</v>
      </c>
      <c r="AI30" s="112">
        <v>0</v>
      </c>
      <c r="AJ30" s="112">
        <v>0</v>
      </c>
      <c r="AK30" s="112">
        <v>0</v>
      </c>
      <c r="AL30" s="112">
        <v>0</v>
      </c>
      <c r="AM30" s="112">
        <v>0</v>
      </c>
      <c r="AN30" s="112">
        <v>0</v>
      </c>
      <c r="AO30" s="112">
        <v>0</v>
      </c>
      <c r="AP30" s="112">
        <v>0</v>
      </c>
      <c r="AQ30" s="112">
        <v>0</v>
      </c>
      <c r="AR30" s="112">
        <v>0</v>
      </c>
      <c r="AS30" s="112">
        <v>0</v>
      </c>
      <c r="AT30" s="112">
        <v>0</v>
      </c>
      <c r="AU30" s="112">
        <v>0</v>
      </c>
      <c r="AV30" s="112">
        <v>0</v>
      </c>
      <c r="AW30" s="112">
        <v>0</v>
      </c>
      <c r="AX30" s="112">
        <v>0</v>
      </c>
      <c r="AY30" s="112">
        <v>0</v>
      </c>
      <c r="AZ30" s="112">
        <v>0</v>
      </c>
      <c r="BA30" s="112">
        <v>0</v>
      </c>
      <c r="BB30" s="112">
        <v>0</v>
      </c>
      <c r="BC30" s="112">
        <v>0</v>
      </c>
      <c r="BD30" s="112">
        <v>0</v>
      </c>
      <c r="BE30" s="112">
        <v>0</v>
      </c>
      <c r="BF30" s="112">
        <v>0</v>
      </c>
      <c r="BG30" s="112">
        <v>0</v>
      </c>
      <c r="BH30" s="112">
        <v>0</v>
      </c>
      <c r="BI30" s="112">
        <v>0</v>
      </c>
      <c r="BJ30" s="112">
        <v>0</v>
      </c>
      <c r="BK30" s="112">
        <v>0</v>
      </c>
      <c r="BL30" s="111">
        <v>0</v>
      </c>
      <c r="BM30" s="110">
        <f t="shared" si="1"/>
        <v>0</v>
      </c>
      <c r="BN30" s="95"/>
      <c r="BO30" s="110">
        <f t="shared" si="2"/>
        <v>0</v>
      </c>
      <c r="BP30" s="109">
        <v>0</v>
      </c>
      <c r="BQ30" s="108"/>
      <c r="BR30" s="107"/>
      <c r="BS30" s="110">
        <f t="shared" si="3"/>
        <v>0</v>
      </c>
    </row>
    <row r="31" spans="1:71" ht="12" hidden="1" customHeight="1" outlineLevel="1">
      <c r="A31" s="250">
        <f>+A27+1</f>
        <v>1989</v>
      </c>
      <c r="B31" s="197">
        <v>32598</v>
      </c>
      <c r="C31" s="113">
        <v>0</v>
      </c>
      <c r="D31" s="112">
        <v>0</v>
      </c>
      <c r="E31" s="112">
        <v>0</v>
      </c>
      <c r="F31" s="112">
        <v>0</v>
      </c>
      <c r="G31" s="113">
        <v>0</v>
      </c>
      <c r="H31" s="112">
        <v>0</v>
      </c>
      <c r="I31" s="112">
        <v>0</v>
      </c>
      <c r="J31" s="112">
        <v>0</v>
      </c>
      <c r="K31" s="112">
        <v>0</v>
      </c>
      <c r="L31" s="112">
        <v>0</v>
      </c>
      <c r="M31" s="112">
        <v>0</v>
      </c>
      <c r="N31" s="112">
        <v>0</v>
      </c>
      <c r="O31" s="112">
        <v>0</v>
      </c>
      <c r="P31" s="112">
        <v>0</v>
      </c>
      <c r="Q31" s="112">
        <v>0</v>
      </c>
      <c r="R31" s="112">
        <v>0</v>
      </c>
      <c r="S31" s="112">
        <v>0</v>
      </c>
      <c r="T31" s="112">
        <v>0</v>
      </c>
      <c r="U31" s="112">
        <v>0</v>
      </c>
      <c r="V31" s="112">
        <v>0</v>
      </c>
      <c r="W31" s="112">
        <v>0</v>
      </c>
      <c r="X31" s="112">
        <v>0</v>
      </c>
      <c r="Y31" s="112">
        <v>0</v>
      </c>
      <c r="Z31" s="112">
        <v>0</v>
      </c>
      <c r="AA31" s="112">
        <v>0</v>
      </c>
      <c r="AB31" s="112">
        <v>0</v>
      </c>
      <c r="AC31" s="112">
        <v>0</v>
      </c>
      <c r="AD31" s="112">
        <v>0</v>
      </c>
      <c r="AE31" s="112">
        <v>0</v>
      </c>
      <c r="AF31" s="110">
        <f t="shared" si="0"/>
        <v>0</v>
      </c>
      <c r="AG31" s="93"/>
      <c r="AH31" s="113">
        <v>0</v>
      </c>
      <c r="AI31" s="112">
        <v>0</v>
      </c>
      <c r="AJ31" s="112">
        <v>0</v>
      </c>
      <c r="AK31" s="112">
        <v>0</v>
      </c>
      <c r="AL31" s="112">
        <v>0</v>
      </c>
      <c r="AM31" s="112">
        <v>0</v>
      </c>
      <c r="AN31" s="112">
        <v>0</v>
      </c>
      <c r="AO31" s="112">
        <v>0</v>
      </c>
      <c r="AP31" s="112">
        <v>0</v>
      </c>
      <c r="AQ31" s="112">
        <v>0</v>
      </c>
      <c r="AR31" s="112">
        <v>0</v>
      </c>
      <c r="AS31" s="112">
        <v>0</v>
      </c>
      <c r="AT31" s="112">
        <v>0</v>
      </c>
      <c r="AU31" s="112">
        <v>0</v>
      </c>
      <c r="AV31" s="112">
        <v>0</v>
      </c>
      <c r="AW31" s="112">
        <v>0</v>
      </c>
      <c r="AX31" s="112">
        <v>0</v>
      </c>
      <c r="AY31" s="112">
        <v>0</v>
      </c>
      <c r="AZ31" s="112">
        <v>0</v>
      </c>
      <c r="BA31" s="112">
        <v>0</v>
      </c>
      <c r="BB31" s="112">
        <v>0</v>
      </c>
      <c r="BC31" s="112">
        <v>0</v>
      </c>
      <c r="BD31" s="112">
        <v>0</v>
      </c>
      <c r="BE31" s="112">
        <v>0</v>
      </c>
      <c r="BF31" s="112">
        <v>0</v>
      </c>
      <c r="BG31" s="112">
        <v>0</v>
      </c>
      <c r="BH31" s="112">
        <v>0</v>
      </c>
      <c r="BI31" s="112">
        <v>0</v>
      </c>
      <c r="BJ31" s="112">
        <v>0</v>
      </c>
      <c r="BK31" s="112">
        <v>0</v>
      </c>
      <c r="BL31" s="111">
        <v>0</v>
      </c>
      <c r="BM31" s="110">
        <f t="shared" si="1"/>
        <v>0</v>
      </c>
      <c r="BN31" s="95"/>
      <c r="BO31" s="110">
        <f t="shared" si="2"/>
        <v>0</v>
      </c>
      <c r="BP31" s="109">
        <v>0</v>
      </c>
      <c r="BQ31" s="108"/>
      <c r="BR31" s="107"/>
      <c r="BS31" s="110">
        <f t="shared" si="3"/>
        <v>0</v>
      </c>
    </row>
    <row r="32" spans="1:71" ht="12" hidden="1" customHeight="1" outlineLevel="1">
      <c r="A32" s="251"/>
      <c r="B32" s="198">
        <v>32689</v>
      </c>
      <c r="C32" s="113">
        <v>0</v>
      </c>
      <c r="D32" s="112">
        <v>0</v>
      </c>
      <c r="E32" s="112">
        <v>0</v>
      </c>
      <c r="F32" s="112">
        <v>0</v>
      </c>
      <c r="G32" s="113">
        <v>0</v>
      </c>
      <c r="H32" s="112">
        <v>0</v>
      </c>
      <c r="I32" s="112">
        <v>0</v>
      </c>
      <c r="J32" s="112">
        <v>0</v>
      </c>
      <c r="K32" s="112">
        <v>0</v>
      </c>
      <c r="L32" s="112">
        <v>0</v>
      </c>
      <c r="M32" s="112">
        <v>0</v>
      </c>
      <c r="N32" s="112">
        <v>0</v>
      </c>
      <c r="O32" s="112">
        <v>0</v>
      </c>
      <c r="P32" s="112">
        <v>0</v>
      </c>
      <c r="Q32" s="112">
        <v>0</v>
      </c>
      <c r="R32" s="112">
        <v>0</v>
      </c>
      <c r="S32" s="112">
        <v>0</v>
      </c>
      <c r="T32" s="112">
        <v>0</v>
      </c>
      <c r="U32" s="112">
        <v>0</v>
      </c>
      <c r="V32" s="112">
        <v>0</v>
      </c>
      <c r="W32" s="112">
        <v>0</v>
      </c>
      <c r="X32" s="112">
        <v>0</v>
      </c>
      <c r="Y32" s="112">
        <v>0</v>
      </c>
      <c r="Z32" s="112">
        <v>0</v>
      </c>
      <c r="AA32" s="112">
        <v>0</v>
      </c>
      <c r="AB32" s="112">
        <v>0</v>
      </c>
      <c r="AC32" s="112">
        <v>0</v>
      </c>
      <c r="AD32" s="112">
        <v>0</v>
      </c>
      <c r="AE32" s="112">
        <v>0</v>
      </c>
      <c r="AF32" s="110">
        <f t="shared" si="0"/>
        <v>0</v>
      </c>
      <c r="AG32" s="93"/>
      <c r="AH32" s="113">
        <v>0</v>
      </c>
      <c r="AI32" s="112">
        <v>0</v>
      </c>
      <c r="AJ32" s="112">
        <v>0</v>
      </c>
      <c r="AK32" s="112">
        <v>0</v>
      </c>
      <c r="AL32" s="112">
        <v>0</v>
      </c>
      <c r="AM32" s="112">
        <v>0</v>
      </c>
      <c r="AN32" s="112">
        <v>0</v>
      </c>
      <c r="AO32" s="112">
        <v>0</v>
      </c>
      <c r="AP32" s="112">
        <v>0</v>
      </c>
      <c r="AQ32" s="112">
        <v>0</v>
      </c>
      <c r="AR32" s="112">
        <v>0</v>
      </c>
      <c r="AS32" s="112">
        <v>0</v>
      </c>
      <c r="AT32" s="112">
        <v>0</v>
      </c>
      <c r="AU32" s="112">
        <v>0</v>
      </c>
      <c r="AV32" s="112">
        <v>0</v>
      </c>
      <c r="AW32" s="112">
        <v>0</v>
      </c>
      <c r="AX32" s="112">
        <v>0</v>
      </c>
      <c r="AY32" s="112">
        <v>0</v>
      </c>
      <c r="AZ32" s="112">
        <v>0</v>
      </c>
      <c r="BA32" s="112">
        <v>0</v>
      </c>
      <c r="BB32" s="112">
        <v>0</v>
      </c>
      <c r="BC32" s="112">
        <v>0</v>
      </c>
      <c r="BD32" s="112">
        <v>0</v>
      </c>
      <c r="BE32" s="112">
        <v>0</v>
      </c>
      <c r="BF32" s="112">
        <v>0</v>
      </c>
      <c r="BG32" s="112">
        <v>0</v>
      </c>
      <c r="BH32" s="112">
        <v>0</v>
      </c>
      <c r="BI32" s="112">
        <v>0</v>
      </c>
      <c r="BJ32" s="112">
        <v>0</v>
      </c>
      <c r="BK32" s="112">
        <v>0</v>
      </c>
      <c r="BL32" s="111">
        <v>0</v>
      </c>
      <c r="BM32" s="110">
        <f t="shared" si="1"/>
        <v>0</v>
      </c>
      <c r="BN32" s="95"/>
      <c r="BO32" s="110">
        <f t="shared" si="2"/>
        <v>0</v>
      </c>
      <c r="BP32" s="109">
        <v>0</v>
      </c>
      <c r="BQ32" s="108"/>
      <c r="BR32" s="107"/>
      <c r="BS32" s="110">
        <f t="shared" si="3"/>
        <v>0</v>
      </c>
    </row>
    <row r="33" spans="1:71" ht="12" hidden="1" customHeight="1" outlineLevel="1">
      <c r="A33" s="251"/>
      <c r="B33" s="198">
        <v>32781</v>
      </c>
      <c r="C33" s="113">
        <v>0</v>
      </c>
      <c r="D33" s="112">
        <v>0</v>
      </c>
      <c r="E33" s="112">
        <v>0</v>
      </c>
      <c r="F33" s="112">
        <v>0</v>
      </c>
      <c r="G33" s="113">
        <v>0</v>
      </c>
      <c r="H33" s="112">
        <v>0</v>
      </c>
      <c r="I33" s="112">
        <v>0</v>
      </c>
      <c r="J33" s="112">
        <v>0</v>
      </c>
      <c r="K33" s="112">
        <v>0</v>
      </c>
      <c r="L33" s="112">
        <v>0</v>
      </c>
      <c r="M33" s="112">
        <v>0</v>
      </c>
      <c r="N33" s="112">
        <v>0</v>
      </c>
      <c r="O33" s="112">
        <v>0</v>
      </c>
      <c r="P33" s="112">
        <v>0</v>
      </c>
      <c r="Q33" s="112">
        <v>0</v>
      </c>
      <c r="R33" s="112">
        <v>0</v>
      </c>
      <c r="S33" s="112">
        <v>0</v>
      </c>
      <c r="T33" s="112">
        <v>0</v>
      </c>
      <c r="U33" s="112">
        <v>0</v>
      </c>
      <c r="V33" s="112">
        <v>0</v>
      </c>
      <c r="W33" s="112">
        <v>0</v>
      </c>
      <c r="X33" s="112">
        <v>0</v>
      </c>
      <c r="Y33" s="112">
        <v>0</v>
      </c>
      <c r="Z33" s="112">
        <v>0</v>
      </c>
      <c r="AA33" s="112">
        <v>0</v>
      </c>
      <c r="AB33" s="112">
        <v>0</v>
      </c>
      <c r="AC33" s="112">
        <v>0</v>
      </c>
      <c r="AD33" s="112">
        <v>0</v>
      </c>
      <c r="AE33" s="112">
        <v>0</v>
      </c>
      <c r="AF33" s="110">
        <f t="shared" si="0"/>
        <v>0</v>
      </c>
      <c r="AG33" s="93"/>
      <c r="AH33" s="113">
        <v>0</v>
      </c>
      <c r="AI33" s="112">
        <v>0</v>
      </c>
      <c r="AJ33" s="112">
        <v>0</v>
      </c>
      <c r="AK33" s="112">
        <v>0</v>
      </c>
      <c r="AL33" s="112">
        <v>0</v>
      </c>
      <c r="AM33" s="112">
        <v>0</v>
      </c>
      <c r="AN33" s="112">
        <v>0</v>
      </c>
      <c r="AO33" s="112">
        <v>0</v>
      </c>
      <c r="AP33" s="112">
        <v>0</v>
      </c>
      <c r="AQ33" s="112">
        <v>0</v>
      </c>
      <c r="AR33" s="112">
        <v>0</v>
      </c>
      <c r="AS33" s="112">
        <v>0</v>
      </c>
      <c r="AT33" s="112">
        <v>0</v>
      </c>
      <c r="AU33" s="112">
        <v>0</v>
      </c>
      <c r="AV33" s="112">
        <v>0</v>
      </c>
      <c r="AW33" s="112">
        <v>0</v>
      </c>
      <c r="AX33" s="112">
        <v>0</v>
      </c>
      <c r="AY33" s="112">
        <v>0</v>
      </c>
      <c r="AZ33" s="112">
        <v>0</v>
      </c>
      <c r="BA33" s="112">
        <v>0</v>
      </c>
      <c r="BB33" s="112">
        <v>0</v>
      </c>
      <c r="BC33" s="112">
        <v>0</v>
      </c>
      <c r="BD33" s="112">
        <v>0</v>
      </c>
      <c r="BE33" s="112">
        <v>0</v>
      </c>
      <c r="BF33" s="112">
        <v>0</v>
      </c>
      <c r="BG33" s="112">
        <v>0</v>
      </c>
      <c r="BH33" s="112">
        <v>0</v>
      </c>
      <c r="BI33" s="112">
        <v>0</v>
      </c>
      <c r="BJ33" s="112">
        <v>0</v>
      </c>
      <c r="BK33" s="112">
        <v>0</v>
      </c>
      <c r="BL33" s="111">
        <v>0</v>
      </c>
      <c r="BM33" s="110">
        <f t="shared" si="1"/>
        <v>0</v>
      </c>
      <c r="BN33" s="95"/>
      <c r="BO33" s="110">
        <f t="shared" si="2"/>
        <v>0</v>
      </c>
      <c r="BP33" s="109">
        <v>0</v>
      </c>
      <c r="BQ33" s="108"/>
      <c r="BR33" s="107"/>
      <c r="BS33" s="110">
        <f t="shared" si="3"/>
        <v>0</v>
      </c>
    </row>
    <row r="34" spans="1:71" ht="12" hidden="1" customHeight="1" outlineLevel="1" thickBot="1">
      <c r="A34" s="252"/>
      <c r="B34" s="198">
        <v>32873</v>
      </c>
      <c r="C34" s="113">
        <v>0</v>
      </c>
      <c r="D34" s="112">
        <v>0</v>
      </c>
      <c r="E34" s="112">
        <v>0</v>
      </c>
      <c r="F34" s="112">
        <v>0</v>
      </c>
      <c r="G34" s="113">
        <v>0</v>
      </c>
      <c r="H34" s="112">
        <v>0</v>
      </c>
      <c r="I34" s="112">
        <v>0</v>
      </c>
      <c r="J34" s="112">
        <v>0</v>
      </c>
      <c r="K34" s="112">
        <v>0</v>
      </c>
      <c r="L34" s="112">
        <v>0</v>
      </c>
      <c r="M34" s="112">
        <v>0</v>
      </c>
      <c r="N34" s="112">
        <v>0</v>
      </c>
      <c r="O34" s="112">
        <v>0</v>
      </c>
      <c r="P34" s="112">
        <v>0</v>
      </c>
      <c r="Q34" s="112">
        <v>0</v>
      </c>
      <c r="R34" s="112">
        <v>0</v>
      </c>
      <c r="S34" s="112">
        <v>0</v>
      </c>
      <c r="T34" s="112">
        <v>0</v>
      </c>
      <c r="U34" s="112">
        <v>0</v>
      </c>
      <c r="V34" s="112">
        <v>0</v>
      </c>
      <c r="W34" s="112">
        <v>0</v>
      </c>
      <c r="X34" s="112">
        <v>0</v>
      </c>
      <c r="Y34" s="112">
        <v>0</v>
      </c>
      <c r="Z34" s="112">
        <v>0</v>
      </c>
      <c r="AA34" s="112">
        <v>0</v>
      </c>
      <c r="AB34" s="112">
        <v>0</v>
      </c>
      <c r="AC34" s="112">
        <v>0</v>
      </c>
      <c r="AD34" s="112">
        <v>0</v>
      </c>
      <c r="AE34" s="112">
        <v>0</v>
      </c>
      <c r="AF34" s="110">
        <f t="shared" si="0"/>
        <v>0</v>
      </c>
      <c r="AG34" s="93"/>
      <c r="AH34" s="113">
        <v>0</v>
      </c>
      <c r="AI34" s="112">
        <v>0</v>
      </c>
      <c r="AJ34" s="112">
        <v>0</v>
      </c>
      <c r="AK34" s="112">
        <v>0</v>
      </c>
      <c r="AL34" s="112">
        <v>0</v>
      </c>
      <c r="AM34" s="112">
        <v>0</v>
      </c>
      <c r="AN34" s="112">
        <v>0</v>
      </c>
      <c r="AO34" s="112">
        <v>0</v>
      </c>
      <c r="AP34" s="112">
        <v>0</v>
      </c>
      <c r="AQ34" s="112">
        <v>0</v>
      </c>
      <c r="AR34" s="112">
        <v>0</v>
      </c>
      <c r="AS34" s="112">
        <v>0</v>
      </c>
      <c r="AT34" s="112">
        <v>0</v>
      </c>
      <c r="AU34" s="112">
        <v>0</v>
      </c>
      <c r="AV34" s="112">
        <v>0</v>
      </c>
      <c r="AW34" s="112">
        <v>0</v>
      </c>
      <c r="AX34" s="112">
        <v>0</v>
      </c>
      <c r="AY34" s="112">
        <v>0</v>
      </c>
      <c r="AZ34" s="112">
        <v>0</v>
      </c>
      <c r="BA34" s="112">
        <v>0</v>
      </c>
      <c r="BB34" s="112">
        <v>0</v>
      </c>
      <c r="BC34" s="112">
        <v>0</v>
      </c>
      <c r="BD34" s="112">
        <v>0</v>
      </c>
      <c r="BE34" s="112">
        <v>0</v>
      </c>
      <c r="BF34" s="112">
        <v>0</v>
      </c>
      <c r="BG34" s="112">
        <v>0</v>
      </c>
      <c r="BH34" s="112">
        <v>0</v>
      </c>
      <c r="BI34" s="112">
        <v>0</v>
      </c>
      <c r="BJ34" s="112">
        <v>0</v>
      </c>
      <c r="BK34" s="112">
        <v>0</v>
      </c>
      <c r="BL34" s="111">
        <v>0</v>
      </c>
      <c r="BM34" s="110">
        <f t="shared" si="1"/>
        <v>0</v>
      </c>
      <c r="BN34" s="95"/>
      <c r="BO34" s="110">
        <f t="shared" si="2"/>
        <v>0</v>
      </c>
      <c r="BP34" s="109">
        <v>0</v>
      </c>
      <c r="BQ34" s="108"/>
      <c r="BR34" s="107"/>
      <c r="BS34" s="110">
        <f t="shared" si="3"/>
        <v>0</v>
      </c>
    </row>
    <row r="35" spans="1:71" ht="12" hidden="1" customHeight="1" outlineLevel="1">
      <c r="A35" s="250">
        <f>+A31+1</f>
        <v>1990</v>
      </c>
      <c r="B35" s="197">
        <v>32963</v>
      </c>
      <c r="C35" s="113">
        <v>0</v>
      </c>
      <c r="D35" s="112">
        <v>0</v>
      </c>
      <c r="E35" s="112">
        <v>0</v>
      </c>
      <c r="F35" s="112">
        <v>0</v>
      </c>
      <c r="G35" s="113">
        <v>0</v>
      </c>
      <c r="H35" s="112">
        <v>0</v>
      </c>
      <c r="I35" s="112">
        <v>0</v>
      </c>
      <c r="J35" s="112">
        <v>0</v>
      </c>
      <c r="K35" s="112">
        <v>0</v>
      </c>
      <c r="L35" s="112">
        <v>0</v>
      </c>
      <c r="M35" s="112">
        <v>0</v>
      </c>
      <c r="N35" s="112">
        <v>0</v>
      </c>
      <c r="O35" s="112">
        <v>0</v>
      </c>
      <c r="P35" s="112">
        <v>0</v>
      </c>
      <c r="Q35" s="112">
        <v>0</v>
      </c>
      <c r="R35" s="112">
        <v>0</v>
      </c>
      <c r="S35" s="112">
        <v>0</v>
      </c>
      <c r="T35" s="112">
        <v>0</v>
      </c>
      <c r="U35" s="112">
        <v>0</v>
      </c>
      <c r="V35" s="112">
        <v>0</v>
      </c>
      <c r="W35" s="112">
        <v>0</v>
      </c>
      <c r="X35" s="112">
        <v>0</v>
      </c>
      <c r="Y35" s="112">
        <v>0</v>
      </c>
      <c r="Z35" s="112">
        <v>0</v>
      </c>
      <c r="AA35" s="112">
        <v>0</v>
      </c>
      <c r="AB35" s="112">
        <v>0</v>
      </c>
      <c r="AC35" s="112">
        <v>0</v>
      </c>
      <c r="AD35" s="112">
        <v>0</v>
      </c>
      <c r="AE35" s="112">
        <v>0</v>
      </c>
      <c r="AF35" s="110">
        <f t="shared" si="0"/>
        <v>0</v>
      </c>
      <c r="AG35" s="93"/>
      <c r="AH35" s="113">
        <v>0</v>
      </c>
      <c r="AI35" s="112">
        <v>0</v>
      </c>
      <c r="AJ35" s="112">
        <v>0</v>
      </c>
      <c r="AK35" s="112">
        <v>0</v>
      </c>
      <c r="AL35" s="112">
        <v>0</v>
      </c>
      <c r="AM35" s="112">
        <v>0</v>
      </c>
      <c r="AN35" s="112">
        <v>0</v>
      </c>
      <c r="AO35" s="112">
        <v>0</v>
      </c>
      <c r="AP35" s="112">
        <v>0</v>
      </c>
      <c r="AQ35" s="112">
        <v>0</v>
      </c>
      <c r="AR35" s="112">
        <v>0</v>
      </c>
      <c r="AS35" s="112">
        <v>0</v>
      </c>
      <c r="AT35" s="112">
        <v>0</v>
      </c>
      <c r="AU35" s="112">
        <v>0</v>
      </c>
      <c r="AV35" s="112">
        <v>0</v>
      </c>
      <c r="AW35" s="112">
        <v>0</v>
      </c>
      <c r="AX35" s="112">
        <v>0</v>
      </c>
      <c r="AY35" s="112">
        <v>0</v>
      </c>
      <c r="AZ35" s="112">
        <v>0</v>
      </c>
      <c r="BA35" s="112">
        <v>0</v>
      </c>
      <c r="BB35" s="112">
        <v>0</v>
      </c>
      <c r="BC35" s="112">
        <v>0</v>
      </c>
      <c r="BD35" s="112">
        <v>0</v>
      </c>
      <c r="BE35" s="112">
        <v>0</v>
      </c>
      <c r="BF35" s="112">
        <v>0</v>
      </c>
      <c r="BG35" s="112">
        <v>0</v>
      </c>
      <c r="BH35" s="112">
        <v>0</v>
      </c>
      <c r="BI35" s="112">
        <v>0</v>
      </c>
      <c r="BJ35" s="112">
        <v>0</v>
      </c>
      <c r="BK35" s="112">
        <v>0</v>
      </c>
      <c r="BL35" s="111">
        <v>0</v>
      </c>
      <c r="BM35" s="110">
        <f t="shared" si="1"/>
        <v>0</v>
      </c>
      <c r="BN35" s="95"/>
      <c r="BO35" s="110">
        <f t="shared" si="2"/>
        <v>0</v>
      </c>
      <c r="BP35" s="109">
        <v>0</v>
      </c>
      <c r="BQ35" s="108"/>
      <c r="BR35" s="107"/>
      <c r="BS35" s="110">
        <f t="shared" si="3"/>
        <v>0</v>
      </c>
    </row>
    <row r="36" spans="1:71" ht="12" hidden="1" customHeight="1" outlineLevel="1">
      <c r="A36" s="251"/>
      <c r="B36" s="198">
        <v>33054</v>
      </c>
      <c r="C36" s="113">
        <v>0</v>
      </c>
      <c r="D36" s="112">
        <v>0</v>
      </c>
      <c r="E36" s="112">
        <v>0</v>
      </c>
      <c r="F36" s="112">
        <v>0</v>
      </c>
      <c r="G36" s="113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0</v>
      </c>
      <c r="AE36" s="112">
        <v>0</v>
      </c>
      <c r="AF36" s="110">
        <f t="shared" si="0"/>
        <v>0</v>
      </c>
      <c r="AG36" s="93"/>
      <c r="AH36" s="113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12">
        <v>0</v>
      </c>
      <c r="AS36" s="112">
        <v>0</v>
      </c>
      <c r="AT36" s="112">
        <v>0</v>
      </c>
      <c r="AU36" s="112">
        <v>0</v>
      </c>
      <c r="AV36" s="112">
        <v>0</v>
      </c>
      <c r="AW36" s="112">
        <v>0</v>
      </c>
      <c r="AX36" s="112">
        <v>0</v>
      </c>
      <c r="AY36" s="112">
        <v>0</v>
      </c>
      <c r="AZ36" s="112">
        <v>0</v>
      </c>
      <c r="BA36" s="112">
        <v>0</v>
      </c>
      <c r="BB36" s="112">
        <v>0</v>
      </c>
      <c r="BC36" s="112">
        <v>0</v>
      </c>
      <c r="BD36" s="112">
        <v>0</v>
      </c>
      <c r="BE36" s="112">
        <v>0</v>
      </c>
      <c r="BF36" s="112">
        <v>0</v>
      </c>
      <c r="BG36" s="112">
        <v>0</v>
      </c>
      <c r="BH36" s="112">
        <v>0</v>
      </c>
      <c r="BI36" s="112">
        <v>0</v>
      </c>
      <c r="BJ36" s="112">
        <v>0</v>
      </c>
      <c r="BK36" s="112">
        <v>0</v>
      </c>
      <c r="BL36" s="111">
        <v>0</v>
      </c>
      <c r="BM36" s="110">
        <f t="shared" si="1"/>
        <v>0</v>
      </c>
      <c r="BN36" s="95"/>
      <c r="BO36" s="110">
        <f t="shared" si="2"/>
        <v>0</v>
      </c>
      <c r="BP36" s="109">
        <v>0</v>
      </c>
      <c r="BQ36" s="108"/>
      <c r="BR36" s="107"/>
      <c r="BS36" s="110">
        <f t="shared" si="3"/>
        <v>0</v>
      </c>
    </row>
    <row r="37" spans="1:71" ht="12" hidden="1" customHeight="1" outlineLevel="1">
      <c r="A37" s="251"/>
      <c r="B37" s="198">
        <v>33146</v>
      </c>
      <c r="C37" s="113">
        <v>0</v>
      </c>
      <c r="D37" s="112">
        <v>0</v>
      </c>
      <c r="E37" s="112">
        <v>0</v>
      </c>
      <c r="F37" s="112">
        <v>0</v>
      </c>
      <c r="G37" s="113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0">
        <f t="shared" si="0"/>
        <v>0</v>
      </c>
      <c r="AG37" s="93"/>
      <c r="AH37" s="113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12">
        <v>0</v>
      </c>
      <c r="AS37" s="112">
        <v>0</v>
      </c>
      <c r="AT37" s="112">
        <v>0</v>
      </c>
      <c r="AU37" s="112">
        <v>0</v>
      </c>
      <c r="AV37" s="112">
        <v>0</v>
      </c>
      <c r="AW37" s="112">
        <v>0</v>
      </c>
      <c r="AX37" s="112">
        <v>0</v>
      </c>
      <c r="AY37" s="112">
        <v>0</v>
      </c>
      <c r="AZ37" s="112">
        <v>0</v>
      </c>
      <c r="BA37" s="112">
        <v>0</v>
      </c>
      <c r="BB37" s="112">
        <v>0</v>
      </c>
      <c r="BC37" s="112">
        <v>0</v>
      </c>
      <c r="BD37" s="112">
        <v>0</v>
      </c>
      <c r="BE37" s="112">
        <v>0</v>
      </c>
      <c r="BF37" s="112">
        <v>0</v>
      </c>
      <c r="BG37" s="112">
        <v>0</v>
      </c>
      <c r="BH37" s="112">
        <v>0</v>
      </c>
      <c r="BI37" s="112">
        <v>0</v>
      </c>
      <c r="BJ37" s="112">
        <v>0</v>
      </c>
      <c r="BK37" s="112">
        <v>0</v>
      </c>
      <c r="BL37" s="111">
        <v>0</v>
      </c>
      <c r="BM37" s="110">
        <f t="shared" si="1"/>
        <v>0</v>
      </c>
      <c r="BN37" s="95"/>
      <c r="BO37" s="110">
        <f t="shared" si="2"/>
        <v>0</v>
      </c>
      <c r="BP37" s="109">
        <v>0</v>
      </c>
      <c r="BQ37" s="108"/>
      <c r="BR37" s="107"/>
      <c r="BS37" s="110">
        <f t="shared" si="3"/>
        <v>0</v>
      </c>
    </row>
    <row r="38" spans="1:71" ht="12" hidden="1" customHeight="1" outlineLevel="1" thickBot="1">
      <c r="A38" s="252"/>
      <c r="B38" s="198">
        <v>33238</v>
      </c>
      <c r="C38" s="113">
        <v>0</v>
      </c>
      <c r="D38" s="112">
        <v>0</v>
      </c>
      <c r="E38" s="112">
        <v>0</v>
      </c>
      <c r="F38" s="112">
        <v>0</v>
      </c>
      <c r="G38" s="113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0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F38" s="110">
        <f t="shared" si="0"/>
        <v>0</v>
      </c>
      <c r="AG38" s="93"/>
      <c r="AH38" s="113">
        <v>0</v>
      </c>
      <c r="AI38" s="112">
        <v>0</v>
      </c>
      <c r="AJ38" s="112">
        <v>0</v>
      </c>
      <c r="AK38" s="112">
        <v>0</v>
      </c>
      <c r="AL38" s="112">
        <v>0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12">
        <v>0</v>
      </c>
      <c r="AS38" s="112">
        <v>0</v>
      </c>
      <c r="AT38" s="112">
        <v>0</v>
      </c>
      <c r="AU38" s="112">
        <v>0</v>
      </c>
      <c r="AV38" s="112">
        <v>0</v>
      </c>
      <c r="AW38" s="112">
        <v>0</v>
      </c>
      <c r="AX38" s="112">
        <v>0</v>
      </c>
      <c r="AY38" s="112">
        <v>0</v>
      </c>
      <c r="AZ38" s="112">
        <v>0</v>
      </c>
      <c r="BA38" s="112">
        <v>0</v>
      </c>
      <c r="BB38" s="112">
        <v>0</v>
      </c>
      <c r="BC38" s="112">
        <v>0</v>
      </c>
      <c r="BD38" s="112">
        <v>0</v>
      </c>
      <c r="BE38" s="112">
        <v>0</v>
      </c>
      <c r="BF38" s="112">
        <v>0</v>
      </c>
      <c r="BG38" s="112">
        <v>0</v>
      </c>
      <c r="BH38" s="112">
        <v>0</v>
      </c>
      <c r="BI38" s="112">
        <v>0</v>
      </c>
      <c r="BJ38" s="112">
        <v>0</v>
      </c>
      <c r="BK38" s="112">
        <v>0</v>
      </c>
      <c r="BL38" s="111">
        <v>0</v>
      </c>
      <c r="BM38" s="110">
        <f t="shared" si="1"/>
        <v>0</v>
      </c>
      <c r="BN38" s="95"/>
      <c r="BO38" s="110">
        <f t="shared" si="2"/>
        <v>0</v>
      </c>
      <c r="BP38" s="109">
        <v>0</v>
      </c>
      <c r="BQ38" s="108"/>
      <c r="BR38" s="107"/>
      <c r="BS38" s="110">
        <f t="shared" si="3"/>
        <v>0</v>
      </c>
    </row>
    <row r="39" spans="1:71" ht="12" hidden="1" customHeight="1" outlineLevel="1">
      <c r="A39" s="250">
        <v>1991</v>
      </c>
      <c r="B39" s="197">
        <v>33328</v>
      </c>
      <c r="C39" s="113">
        <v>0</v>
      </c>
      <c r="D39" s="112">
        <v>0</v>
      </c>
      <c r="E39" s="112">
        <v>0</v>
      </c>
      <c r="F39" s="112">
        <v>0</v>
      </c>
      <c r="G39" s="113">
        <v>0</v>
      </c>
      <c r="H39" s="112">
        <v>0</v>
      </c>
      <c r="I39" s="112">
        <v>0</v>
      </c>
      <c r="J39" s="112">
        <v>0</v>
      </c>
      <c r="K39" s="112">
        <v>0</v>
      </c>
      <c r="L39" s="112">
        <v>0</v>
      </c>
      <c r="M39" s="112">
        <v>0</v>
      </c>
      <c r="N39" s="112">
        <v>0</v>
      </c>
      <c r="O39" s="112">
        <v>0</v>
      </c>
      <c r="P39" s="112">
        <v>0</v>
      </c>
      <c r="Q39" s="112">
        <v>0</v>
      </c>
      <c r="R39" s="112">
        <v>0</v>
      </c>
      <c r="S39" s="112">
        <v>0</v>
      </c>
      <c r="T39" s="112">
        <v>0</v>
      </c>
      <c r="U39" s="112">
        <v>0</v>
      </c>
      <c r="V39" s="112">
        <v>0</v>
      </c>
      <c r="W39" s="112">
        <v>0</v>
      </c>
      <c r="X39" s="112">
        <v>0</v>
      </c>
      <c r="Y39" s="112">
        <v>0</v>
      </c>
      <c r="Z39" s="112">
        <v>0</v>
      </c>
      <c r="AA39" s="112">
        <v>0</v>
      </c>
      <c r="AB39" s="112">
        <v>0</v>
      </c>
      <c r="AC39" s="112">
        <v>0</v>
      </c>
      <c r="AD39" s="112">
        <v>0</v>
      </c>
      <c r="AE39" s="112">
        <v>0</v>
      </c>
      <c r="AF39" s="110">
        <f t="shared" ref="AF39:AF42" si="4">SUM(C39:AE39)</f>
        <v>0</v>
      </c>
      <c r="AG39" s="93"/>
      <c r="AH39" s="113">
        <v>0</v>
      </c>
      <c r="AI39" s="112">
        <v>0</v>
      </c>
      <c r="AJ39" s="112">
        <v>0</v>
      </c>
      <c r="AK39" s="112">
        <v>0</v>
      </c>
      <c r="AL39" s="112">
        <v>0</v>
      </c>
      <c r="AM39" s="112">
        <v>0</v>
      </c>
      <c r="AN39" s="112">
        <v>0</v>
      </c>
      <c r="AO39" s="112">
        <v>0</v>
      </c>
      <c r="AP39" s="112">
        <v>0</v>
      </c>
      <c r="AQ39" s="112">
        <v>0</v>
      </c>
      <c r="AR39" s="112">
        <v>0</v>
      </c>
      <c r="AS39" s="112">
        <v>0</v>
      </c>
      <c r="AT39" s="112">
        <v>0</v>
      </c>
      <c r="AU39" s="112">
        <v>0</v>
      </c>
      <c r="AV39" s="112">
        <v>0</v>
      </c>
      <c r="AW39" s="112">
        <v>0</v>
      </c>
      <c r="AX39" s="112">
        <v>0</v>
      </c>
      <c r="AY39" s="112">
        <v>0</v>
      </c>
      <c r="AZ39" s="112">
        <v>0</v>
      </c>
      <c r="BA39" s="112">
        <v>0</v>
      </c>
      <c r="BB39" s="112">
        <v>0</v>
      </c>
      <c r="BC39" s="112">
        <v>0</v>
      </c>
      <c r="BD39" s="112">
        <v>0</v>
      </c>
      <c r="BE39" s="112">
        <v>0</v>
      </c>
      <c r="BF39" s="112">
        <v>0</v>
      </c>
      <c r="BG39" s="112">
        <v>0</v>
      </c>
      <c r="BH39" s="112">
        <v>0</v>
      </c>
      <c r="BI39" s="112">
        <v>0</v>
      </c>
      <c r="BJ39" s="112">
        <v>0</v>
      </c>
      <c r="BK39" s="112">
        <v>0</v>
      </c>
      <c r="BL39" s="111">
        <v>0</v>
      </c>
      <c r="BM39" s="110">
        <f t="shared" ref="BM39:BM42" si="5">SUM(AH39:BL39)</f>
        <v>0</v>
      </c>
      <c r="BN39" s="95"/>
      <c r="BO39" s="110">
        <f t="shared" ref="BO39:BO42" si="6">AF39+BM39</f>
        <v>0</v>
      </c>
      <c r="BP39" s="109">
        <v>0</v>
      </c>
      <c r="BQ39" s="108"/>
      <c r="BR39" s="107"/>
      <c r="BS39" s="110">
        <f t="shared" ref="BS39:BS42" si="7">SUM(BO39:BR39)</f>
        <v>0</v>
      </c>
    </row>
    <row r="40" spans="1:71" ht="12" hidden="1" customHeight="1" outlineLevel="1">
      <c r="A40" s="251"/>
      <c r="B40" s="198">
        <v>33419</v>
      </c>
      <c r="C40" s="113">
        <v>0</v>
      </c>
      <c r="D40" s="112">
        <v>0</v>
      </c>
      <c r="E40" s="112">
        <v>0</v>
      </c>
      <c r="F40" s="112">
        <v>0</v>
      </c>
      <c r="G40" s="113">
        <v>0</v>
      </c>
      <c r="H40" s="112">
        <v>0</v>
      </c>
      <c r="I40" s="112">
        <v>0</v>
      </c>
      <c r="J40" s="112">
        <v>0</v>
      </c>
      <c r="K40" s="112">
        <v>0</v>
      </c>
      <c r="L40" s="112">
        <v>0</v>
      </c>
      <c r="M40" s="112">
        <v>0</v>
      </c>
      <c r="N40" s="112">
        <v>0</v>
      </c>
      <c r="O40" s="112">
        <v>0</v>
      </c>
      <c r="P40" s="112">
        <v>0</v>
      </c>
      <c r="Q40" s="112">
        <v>0</v>
      </c>
      <c r="R40" s="112">
        <v>0</v>
      </c>
      <c r="S40" s="112">
        <v>0</v>
      </c>
      <c r="T40" s="112">
        <v>0</v>
      </c>
      <c r="U40" s="112">
        <v>0</v>
      </c>
      <c r="V40" s="112">
        <v>0</v>
      </c>
      <c r="W40" s="112">
        <v>0</v>
      </c>
      <c r="X40" s="112">
        <v>0</v>
      </c>
      <c r="Y40" s="112">
        <v>0</v>
      </c>
      <c r="Z40" s="112">
        <v>0</v>
      </c>
      <c r="AA40" s="112">
        <v>0</v>
      </c>
      <c r="AB40" s="112">
        <v>0</v>
      </c>
      <c r="AC40" s="112">
        <v>0</v>
      </c>
      <c r="AD40" s="112">
        <v>0</v>
      </c>
      <c r="AE40" s="112">
        <v>0</v>
      </c>
      <c r="AF40" s="110">
        <f t="shared" si="4"/>
        <v>0</v>
      </c>
      <c r="AG40" s="93"/>
      <c r="AH40" s="113">
        <v>0</v>
      </c>
      <c r="AI40" s="112">
        <v>0</v>
      </c>
      <c r="AJ40" s="112">
        <v>0</v>
      </c>
      <c r="AK40" s="112">
        <v>0</v>
      </c>
      <c r="AL40" s="112">
        <v>0</v>
      </c>
      <c r="AM40" s="112">
        <v>0</v>
      </c>
      <c r="AN40" s="112">
        <v>0</v>
      </c>
      <c r="AO40" s="112">
        <v>0</v>
      </c>
      <c r="AP40" s="112">
        <v>0</v>
      </c>
      <c r="AQ40" s="112">
        <v>0</v>
      </c>
      <c r="AR40" s="112">
        <v>0</v>
      </c>
      <c r="AS40" s="112">
        <v>0</v>
      </c>
      <c r="AT40" s="112">
        <v>0</v>
      </c>
      <c r="AU40" s="112">
        <v>0</v>
      </c>
      <c r="AV40" s="112">
        <v>0</v>
      </c>
      <c r="AW40" s="112">
        <v>0</v>
      </c>
      <c r="AX40" s="112">
        <v>0</v>
      </c>
      <c r="AY40" s="112">
        <v>0</v>
      </c>
      <c r="AZ40" s="112">
        <v>0</v>
      </c>
      <c r="BA40" s="112">
        <v>0</v>
      </c>
      <c r="BB40" s="112">
        <v>0</v>
      </c>
      <c r="BC40" s="112">
        <v>0</v>
      </c>
      <c r="BD40" s="112">
        <v>0</v>
      </c>
      <c r="BE40" s="112">
        <v>0</v>
      </c>
      <c r="BF40" s="112">
        <v>0</v>
      </c>
      <c r="BG40" s="112">
        <v>0</v>
      </c>
      <c r="BH40" s="112">
        <v>0</v>
      </c>
      <c r="BI40" s="112">
        <v>0</v>
      </c>
      <c r="BJ40" s="112">
        <v>0</v>
      </c>
      <c r="BK40" s="112">
        <v>0</v>
      </c>
      <c r="BL40" s="111">
        <v>0</v>
      </c>
      <c r="BM40" s="110">
        <f t="shared" si="5"/>
        <v>0</v>
      </c>
      <c r="BN40" s="95"/>
      <c r="BO40" s="110">
        <f t="shared" si="6"/>
        <v>0</v>
      </c>
      <c r="BP40" s="109">
        <v>0</v>
      </c>
      <c r="BQ40" s="108"/>
      <c r="BR40" s="107"/>
      <c r="BS40" s="110">
        <f t="shared" si="7"/>
        <v>0</v>
      </c>
    </row>
    <row r="41" spans="1:71" ht="12" hidden="1" customHeight="1" outlineLevel="1">
      <c r="A41" s="251"/>
      <c r="B41" s="198">
        <v>33511</v>
      </c>
      <c r="C41" s="113">
        <v>0</v>
      </c>
      <c r="D41" s="112">
        <v>0</v>
      </c>
      <c r="E41" s="112">
        <v>0</v>
      </c>
      <c r="F41" s="112">
        <v>0</v>
      </c>
      <c r="G41" s="113">
        <v>0</v>
      </c>
      <c r="H41" s="112">
        <v>0</v>
      </c>
      <c r="I41" s="112">
        <v>0</v>
      </c>
      <c r="J41" s="112">
        <v>0</v>
      </c>
      <c r="K41" s="112">
        <v>0</v>
      </c>
      <c r="L41" s="112">
        <v>0</v>
      </c>
      <c r="M41" s="112">
        <v>0</v>
      </c>
      <c r="N41" s="112">
        <v>0</v>
      </c>
      <c r="O41" s="112">
        <v>0</v>
      </c>
      <c r="P41" s="112">
        <v>0</v>
      </c>
      <c r="Q41" s="112">
        <v>0</v>
      </c>
      <c r="R41" s="112">
        <v>0</v>
      </c>
      <c r="S41" s="112">
        <v>0</v>
      </c>
      <c r="T41" s="112">
        <v>0</v>
      </c>
      <c r="U41" s="112">
        <v>0</v>
      </c>
      <c r="V41" s="112">
        <v>0</v>
      </c>
      <c r="W41" s="112">
        <v>0</v>
      </c>
      <c r="X41" s="112">
        <v>0</v>
      </c>
      <c r="Y41" s="112">
        <v>0</v>
      </c>
      <c r="Z41" s="112">
        <v>0</v>
      </c>
      <c r="AA41" s="112">
        <v>0</v>
      </c>
      <c r="AB41" s="112">
        <v>0</v>
      </c>
      <c r="AC41" s="112">
        <v>0</v>
      </c>
      <c r="AD41" s="112">
        <v>0</v>
      </c>
      <c r="AE41" s="112">
        <v>0</v>
      </c>
      <c r="AF41" s="110">
        <f t="shared" si="4"/>
        <v>0</v>
      </c>
      <c r="AG41" s="93"/>
      <c r="AH41" s="113">
        <v>0</v>
      </c>
      <c r="AI41" s="112">
        <v>0</v>
      </c>
      <c r="AJ41" s="112">
        <v>0</v>
      </c>
      <c r="AK41" s="112">
        <v>0</v>
      </c>
      <c r="AL41" s="112">
        <v>0</v>
      </c>
      <c r="AM41" s="112">
        <v>0</v>
      </c>
      <c r="AN41" s="112">
        <v>0</v>
      </c>
      <c r="AO41" s="112">
        <v>0</v>
      </c>
      <c r="AP41" s="112">
        <v>0</v>
      </c>
      <c r="AQ41" s="112">
        <v>0</v>
      </c>
      <c r="AR41" s="112">
        <v>0</v>
      </c>
      <c r="AS41" s="112">
        <v>0</v>
      </c>
      <c r="AT41" s="112">
        <v>0</v>
      </c>
      <c r="AU41" s="112">
        <v>0</v>
      </c>
      <c r="AV41" s="112">
        <v>0</v>
      </c>
      <c r="AW41" s="112">
        <v>0</v>
      </c>
      <c r="AX41" s="112">
        <v>0</v>
      </c>
      <c r="AY41" s="112">
        <v>0</v>
      </c>
      <c r="AZ41" s="112">
        <v>0</v>
      </c>
      <c r="BA41" s="112">
        <v>0</v>
      </c>
      <c r="BB41" s="112">
        <v>0</v>
      </c>
      <c r="BC41" s="112">
        <v>0</v>
      </c>
      <c r="BD41" s="112">
        <v>0</v>
      </c>
      <c r="BE41" s="112">
        <v>0</v>
      </c>
      <c r="BF41" s="112">
        <v>0</v>
      </c>
      <c r="BG41" s="112">
        <v>0</v>
      </c>
      <c r="BH41" s="112">
        <v>0</v>
      </c>
      <c r="BI41" s="112">
        <v>0</v>
      </c>
      <c r="BJ41" s="112">
        <v>0</v>
      </c>
      <c r="BK41" s="112">
        <v>0</v>
      </c>
      <c r="BL41" s="111">
        <v>0</v>
      </c>
      <c r="BM41" s="110">
        <f t="shared" si="5"/>
        <v>0</v>
      </c>
      <c r="BN41" s="95"/>
      <c r="BO41" s="110">
        <f t="shared" si="6"/>
        <v>0</v>
      </c>
      <c r="BP41" s="109">
        <v>0</v>
      </c>
      <c r="BQ41" s="108"/>
      <c r="BR41" s="107"/>
      <c r="BS41" s="110">
        <f t="shared" si="7"/>
        <v>0</v>
      </c>
    </row>
    <row r="42" spans="1:71" ht="12" hidden="1" customHeight="1" outlineLevel="1" thickBot="1">
      <c r="A42" s="252"/>
      <c r="B42" s="198">
        <v>33603</v>
      </c>
      <c r="C42" s="113">
        <v>0</v>
      </c>
      <c r="D42" s="112">
        <v>0</v>
      </c>
      <c r="E42" s="112">
        <v>0</v>
      </c>
      <c r="F42" s="112">
        <v>0</v>
      </c>
      <c r="G42" s="113">
        <v>0</v>
      </c>
      <c r="H42" s="112">
        <v>0</v>
      </c>
      <c r="I42" s="112">
        <v>0</v>
      </c>
      <c r="J42" s="112">
        <v>0</v>
      </c>
      <c r="K42" s="112">
        <v>0</v>
      </c>
      <c r="L42" s="112">
        <v>0</v>
      </c>
      <c r="M42" s="112">
        <v>0</v>
      </c>
      <c r="N42" s="112">
        <v>0</v>
      </c>
      <c r="O42" s="112">
        <v>0</v>
      </c>
      <c r="P42" s="112">
        <v>0</v>
      </c>
      <c r="Q42" s="112">
        <v>0</v>
      </c>
      <c r="R42" s="112">
        <v>0</v>
      </c>
      <c r="S42" s="112">
        <v>0</v>
      </c>
      <c r="T42" s="112">
        <v>0</v>
      </c>
      <c r="U42" s="112">
        <v>0</v>
      </c>
      <c r="V42" s="112">
        <v>0</v>
      </c>
      <c r="W42" s="112">
        <v>0</v>
      </c>
      <c r="X42" s="112">
        <v>0</v>
      </c>
      <c r="Y42" s="112">
        <v>0</v>
      </c>
      <c r="Z42" s="112">
        <v>0</v>
      </c>
      <c r="AA42" s="112">
        <v>0</v>
      </c>
      <c r="AB42" s="112">
        <v>0</v>
      </c>
      <c r="AC42" s="112">
        <v>0</v>
      </c>
      <c r="AD42" s="112">
        <v>0</v>
      </c>
      <c r="AE42" s="112">
        <v>0</v>
      </c>
      <c r="AF42" s="110">
        <f t="shared" si="4"/>
        <v>0</v>
      </c>
      <c r="AG42" s="93"/>
      <c r="AH42" s="113">
        <v>0</v>
      </c>
      <c r="AI42" s="112">
        <v>0</v>
      </c>
      <c r="AJ42" s="112">
        <v>0</v>
      </c>
      <c r="AK42" s="112">
        <v>0</v>
      </c>
      <c r="AL42" s="112">
        <v>0</v>
      </c>
      <c r="AM42" s="112">
        <v>0</v>
      </c>
      <c r="AN42" s="112">
        <v>0</v>
      </c>
      <c r="AO42" s="112">
        <v>0</v>
      </c>
      <c r="AP42" s="112">
        <v>0</v>
      </c>
      <c r="AQ42" s="112">
        <v>0</v>
      </c>
      <c r="AR42" s="112">
        <v>0</v>
      </c>
      <c r="AS42" s="112">
        <v>0</v>
      </c>
      <c r="AT42" s="112">
        <v>0</v>
      </c>
      <c r="AU42" s="112">
        <v>0</v>
      </c>
      <c r="AV42" s="112">
        <v>0</v>
      </c>
      <c r="AW42" s="112">
        <v>0</v>
      </c>
      <c r="AX42" s="112">
        <v>0</v>
      </c>
      <c r="AY42" s="112">
        <v>0</v>
      </c>
      <c r="AZ42" s="112">
        <v>0</v>
      </c>
      <c r="BA42" s="112">
        <v>0</v>
      </c>
      <c r="BB42" s="112">
        <v>0</v>
      </c>
      <c r="BC42" s="112">
        <v>0</v>
      </c>
      <c r="BD42" s="112">
        <v>0</v>
      </c>
      <c r="BE42" s="112">
        <v>0</v>
      </c>
      <c r="BF42" s="112">
        <v>0</v>
      </c>
      <c r="BG42" s="112">
        <v>0</v>
      </c>
      <c r="BH42" s="112">
        <v>0</v>
      </c>
      <c r="BI42" s="112">
        <v>0</v>
      </c>
      <c r="BJ42" s="112">
        <v>0</v>
      </c>
      <c r="BK42" s="112">
        <v>0</v>
      </c>
      <c r="BL42" s="111">
        <v>0</v>
      </c>
      <c r="BM42" s="110">
        <f t="shared" si="5"/>
        <v>0</v>
      </c>
      <c r="BN42" s="95"/>
      <c r="BO42" s="110">
        <f t="shared" si="6"/>
        <v>0</v>
      </c>
      <c r="BP42" s="109">
        <v>0</v>
      </c>
      <c r="BQ42" s="108"/>
      <c r="BR42" s="107"/>
      <c r="BS42" s="106">
        <f t="shared" si="7"/>
        <v>0</v>
      </c>
    </row>
    <row r="43" spans="1:71" ht="12" hidden="1" customHeight="1" outlineLevel="1">
      <c r="A43" s="250">
        <f>+A39+1</f>
        <v>1992</v>
      </c>
      <c r="B43" s="197">
        <v>33694</v>
      </c>
      <c r="C43" s="113">
        <v>0</v>
      </c>
      <c r="D43" s="112">
        <v>0</v>
      </c>
      <c r="E43" s="112">
        <v>0</v>
      </c>
      <c r="F43" s="112">
        <v>0</v>
      </c>
      <c r="G43" s="113">
        <v>0</v>
      </c>
      <c r="H43" s="112">
        <v>0</v>
      </c>
      <c r="I43" s="112">
        <v>0</v>
      </c>
      <c r="J43" s="112">
        <v>0</v>
      </c>
      <c r="K43" s="112">
        <v>0</v>
      </c>
      <c r="L43" s="112">
        <v>0</v>
      </c>
      <c r="M43" s="112">
        <v>0</v>
      </c>
      <c r="N43" s="112">
        <v>0</v>
      </c>
      <c r="O43" s="112">
        <v>0</v>
      </c>
      <c r="P43" s="112">
        <v>0</v>
      </c>
      <c r="Q43" s="112">
        <v>0</v>
      </c>
      <c r="R43" s="112">
        <v>0</v>
      </c>
      <c r="S43" s="112">
        <v>0</v>
      </c>
      <c r="T43" s="112">
        <v>0</v>
      </c>
      <c r="U43" s="112">
        <v>0</v>
      </c>
      <c r="V43" s="112">
        <v>0</v>
      </c>
      <c r="W43" s="112">
        <v>0</v>
      </c>
      <c r="X43" s="112">
        <v>0</v>
      </c>
      <c r="Y43" s="112">
        <v>0</v>
      </c>
      <c r="Z43" s="112">
        <v>0</v>
      </c>
      <c r="AA43" s="112">
        <v>0</v>
      </c>
      <c r="AB43" s="112">
        <v>0</v>
      </c>
      <c r="AC43" s="112">
        <v>0</v>
      </c>
      <c r="AD43" s="112">
        <v>0</v>
      </c>
      <c r="AE43" s="112">
        <v>0</v>
      </c>
      <c r="AF43" s="110">
        <f t="shared" ref="AF43:AF75" si="8">SUM(C43:AE43)</f>
        <v>0</v>
      </c>
      <c r="AG43" s="93"/>
      <c r="AH43" s="113">
        <v>0</v>
      </c>
      <c r="AI43" s="112">
        <v>0</v>
      </c>
      <c r="AJ43" s="112">
        <v>0</v>
      </c>
      <c r="AK43" s="112">
        <v>0</v>
      </c>
      <c r="AL43" s="112">
        <v>0</v>
      </c>
      <c r="AM43" s="112">
        <v>0</v>
      </c>
      <c r="AN43" s="112">
        <v>0</v>
      </c>
      <c r="AO43" s="112">
        <v>0</v>
      </c>
      <c r="AP43" s="112">
        <v>0</v>
      </c>
      <c r="AQ43" s="112">
        <v>0</v>
      </c>
      <c r="AR43" s="112">
        <v>0</v>
      </c>
      <c r="AS43" s="112">
        <v>0</v>
      </c>
      <c r="AT43" s="112">
        <v>0</v>
      </c>
      <c r="AU43" s="112">
        <v>0</v>
      </c>
      <c r="AV43" s="112">
        <v>0</v>
      </c>
      <c r="AW43" s="112">
        <v>0</v>
      </c>
      <c r="AX43" s="112">
        <v>0</v>
      </c>
      <c r="AY43" s="112">
        <v>0</v>
      </c>
      <c r="AZ43" s="112">
        <v>0</v>
      </c>
      <c r="BA43" s="112">
        <v>0</v>
      </c>
      <c r="BB43" s="112">
        <v>0</v>
      </c>
      <c r="BC43" s="112">
        <v>0</v>
      </c>
      <c r="BD43" s="112">
        <v>0</v>
      </c>
      <c r="BE43" s="112">
        <v>0</v>
      </c>
      <c r="BF43" s="112">
        <v>0</v>
      </c>
      <c r="BG43" s="112">
        <v>0</v>
      </c>
      <c r="BH43" s="112">
        <v>0</v>
      </c>
      <c r="BI43" s="112">
        <v>0</v>
      </c>
      <c r="BJ43" s="112">
        <v>0</v>
      </c>
      <c r="BK43" s="112">
        <v>0</v>
      </c>
      <c r="BL43" s="111">
        <v>0</v>
      </c>
      <c r="BM43" s="110">
        <f t="shared" ref="BM43:BM76" si="9">SUM(AH43:BL43)</f>
        <v>0</v>
      </c>
      <c r="BN43" s="95"/>
      <c r="BO43" s="110">
        <f t="shared" ref="BO43:BO76" si="10">AF43+BM43</f>
        <v>0</v>
      </c>
      <c r="BP43" s="109">
        <v>0</v>
      </c>
      <c r="BQ43" s="108"/>
      <c r="BR43" s="107"/>
      <c r="BS43" s="106">
        <f t="shared" ref="BS43:BS76" si="11">SUM(BO43:BR43)</f>
        <v>0</v>
      </c>
    </row>
    <row r="44" spans="1:71" ht="12" hidden="1" customHeight="1" outlineLevel="1">
      <c r="A44" s="251"/>
      <c r="B44" s="198">
        <v>33785</v>
      </c>
      <c r="C44" s="113">
        <v>0</v>
      </c>
      <c r="D44" s="112">
        <v>0</v>
      </c>
      <c r="E44" s="112">
        <v>0</v>
      </c>
      <c r="F44" s="112">
        <v>0</v>
      </c>
      <c r="G44" s="113">
        <v>0</v>
      </c>
      <c r="H44" s="112">
        <v>0</v>
      </c>
      <c r="I44" s="112">
        <v>0</v>
      </c>
      <c r="J44" s="112">
        <v>0</v>
      </c>
      <c r="K44" s="112">
        <v>0</v>
      </c>
      <c r="L44" s="112">
        <v>0</v>
      </c>
      <c r="M44" s="112">
        <v>0</v>
      </c>
      <c r="N44" s="112">
        <v>0</v>
      </c>
      <c r="O44" s="112">
        <v>0</v>
      </c>
      <c r="P44" s="112">
        <v>0</v>
      </c>
      <c r="Q44" s="112">
        <v>0</v>
      </c>
      <c r="R44" s="112">
        <v>0</v>
      </c>
      <c r="S44" s="112">
        <v>0</v>
      </c>
      <c r="T44" s="112">
        <v>0</v>
      </c>
      <c r="U44" s="112">
        <v>0</v>
      </c>
      <c r="V44" s="112">
        <v>0</v>
      </c>
      <c r="W44" s="112">
        <v>0</v>
      </c>
      <c r="X44" s="112">
        <v>0</v>
      </c>
      <c r="Y44" s="112">
        <v>0</v>
      </c>
      <c r="Z44" s="112">
        <v>0</v>
      </c>
      <c r="AA44" s="112">
        <v>0</v>
      </c>
      <c r="AB44" s="112">
        <v>0</v>
      </c>
      <c r="AC44" s="112">
        <v>0</v>
      </c>
      <c r="AD44" s="112">
        <v>0</v>
      </c>
      <c r="AE44" s="112">
        <v>0</v>
      </c>
      <c r="AF44" s="110">
        <f t="shared" si="8"/>
        <v>0</v>
      </c>
      <c r="AG44" s="93"/>
      <c r="AH44" s="113">
        <v>0</v>
      </c>
      <c r="AI44" s="112">
        <v>0</v>
      </c>
      <c r="AJ44" s="112">
        <v>0</v>
      </c>
      <c r="AK44" s="112">
        <v>0</v>
      </c>
      <c r="AL44" s="112">
        <v>0</v>
      </c>
      <c r="AM44" s="112">
        <v>0</v>
      </c>
      <c r="AN44" s="112">
        <v>0</v>
      </c>
      <c r="AO44" s="112">
        <v>0</v>
      </c>
      <c r="AP44" s="112">
        <v>0</v>
      </c>
      <c r="AQ44" s="112">
        <v>0</v>
      </c>
      <c r="AR44" s="112">
        <v>0</v>
      </c>
      <c r="AS44" s="112">
        <v>0</v>
      </c>
      <c r="AT44" s="112">
        <v>0</v>
      </c>
      <c r="AU44" s="112">
        <v>0</v>
      </c>
      <c r="AV44" s="112">
        <v>0</v>
      </c>
      <c r="AW44" s="112">
        <v>0</v>
      </c>
      <c r="AX44" s="112">
        <v>0</v>
      </c>
      <c r="AY44" s="112">
        <v>0</v>
      </c>
      <c r="AZ44" s="112">
        <v>0</v>
      </c>
      <c r="BA44" s="112">
        <v>0</v>
      </c>
      <c r="BB44" s="112">
        <v>0</v>
      </c>
      <c r="BC44" s="112">
        <v>0</v>
      </c>
      <c r="BD44" s="112">
        <v>0</v>
      </c>
      <c r="BE44" s="112">
        <v>0</v>
      </c>
      <c r="BF44" s="112">
        <v>0</v>
      </c>
      <c r="BG44" s="112">
        <v>0</v>
      </c>
      <c r="BH44" s="112">
        <v>0</v>
      </c>
      <c r="BI44" s="112">
        <v>0</v>
      </c>
      <c r="BJ44" s="112">
        <v>0</v>
      </c>
      <c r="BK44" s="112">
        <v>0</v>
      </c>
      <c r="BL44" s="111">
        <v>0</v>
      </c>
      <c r="BM44" s="110">
        <f t="shared" si="9"/>
        <v>0</v>
      </c>
      <c r="BN44" s="95"/>
      <c r="BO44" s="110">
        <f t="shared" si="10"/>
        <v>0</v>
      </c>
      <c r="BP44" s="109">
        <v>0</v>
      </c>
      <c r="BQ44" s="108"/>
      <c r="BR44" s="107"/>
      <c r="BS44" s="106">
        <f t="shared" si="11"/>
        <v>0</v>
      </c>
    </row>
    <row r="45" spans="1:71" ht="12" hidden="1" customHeight="1" outlineLevel="1">
      <c r="A45" s="251"/>
      <c r="B45" s="198">
        <v>33877</v>
      </c>
      <c r="C45" s="113">
        <v>0</v>
      </c>
      <c r="D45" s="112">
        <v>0</v>
      </c>
      <c r="E45" s="112">
        <v>0</v>
      </c>
      <c r="F45" s="112">
        <v>0</v>
      </c>
      <c r="G45" s="113">
        <v>0</v>
      </c>
      <c r="H45" s="112">
        <v>0</v>
      </c>
      <c r="I45" s="112">
        <v>0</v>
      </c>
      <c r="J45" s="112">
        <v>0</v>
      </c>
      <c r="K45" s="112">
        <v>0</v>
      </c>
      <c r="L45" s="112">
        <v>0</v>
      </c>
      <c r="M45" s="112">
        <v>0</v>
      </c>
      <c r="N45" s="112">
        <v>0</v>
      </c>
      <c r="O45" s="112">
        <v>0</v>
      </c>
      <c r="P45" s="112">
        <v>0</v>
      </c>
      <c r="Q45" s="112">
        <v>0</v>
      </c>
      <c r="R45" s="112">
        <v>0</v>
      </c>
      <c r="S45" s="112">
        <v>0</v>
      </c>
      <c r="T45" s="112">
        <v>0</v>
      </c>
      <c r="U45" s="112">
        <v>0</v>
      </c>
      <c r="V45" s="112">
        <v>0</v>
      </c>
      <c r="W45" s="112">
        <v>0</v>
      </c>
      <c r="X45" s="112">
        <v>0</v>
      </c>
      <c r="Y45" s="112">
        <v>0</v>
      </c>
      <c r="Z45" s="112">
        <v>0</v>
      </c>
      <c r="AA45" s="112">
        <v>0</v>
      </c>
      <c r="AB45" s="112">
        <v>0</v>
      </c>
      <c r="AC45" s="112">
        <v>0</v>
      </c>
      <c r="AD45" s="112">
        <v>0</v>
      </c>
      <c r="AE45" s="112">
        <v>0</v>
      </c>
      <c r="AF45" s="110">
        <f t="shared" si="8"/>
        <v>0</v>
      </c>
      <c r="AG45" s="93"/>
      <c r="AH45" s="113">
        <v>0</v>
      </c>
      <c r="AI45" s="112">
        <v>0</v>
      </c>
      <c r="AJ45" s="112">
        <v>0</v>
      </c>
      <c r="AK45" s="112">
        <v>0</v>
      </c>
      <c r="AL45" s="112">
        <v>0</v>
      </c>
      <c r="AM45" s="112">
        <v>0</v>
      </c>
      <c r="AN45" s="112">
        <v>0</v>
      </c>
      <c r="AO45" s="112">
        <v>0</v>
      </c>
      <c r="AP45" s="112">
        <v>0</v>
      </c>
      <c r="AQ45" s="112">
        <v>0</v>
      </c>
      <c r="AR45" s="112">
        <v>0</v>
      </c>
      <c r="AS45" s="112">
        <v>0</v>
      </c>
      <c r="AT45" s="112">
        <v>0</v>
      </c>
      <c r="AU45" s="112">
        <v>0</v>
      </c>
      <c r="AV45" s="112">
        <v>0</v>
      </c>
      <c r="AW45" s="112">
        <v>0</v>
      </c>
      <c r="AX45" s="112">
        <v>0</v>
      </c>
      <c r="AY45" s="112">
        <v>0</v>
      </c>
      <c r="AZ45" s="112">
        <v>0</v>
      </c>
      <c r="BA45" s="112">
        <v>0</v>
      </c>
      <c r="BB45" s="112">
        <v>0</v>
      </c>
      <c r="BC45" s="112">
        <v>0</v>
      </c>
      <c r="BD45" s="112">
        <v>0</v>
      </c>
      <c r="BE45" s="112">
        <v>0</v>
      </c>
      <c r="BF45" s="112">
        <v>0</v>
      </c>
      <c r="BG45" s="112">
        <v>0</v>
      </c>
      <c r="BH45" s="112">
        <v>0</v>
      </c>
      <c r="BI45" s="112">
        <v>0</v>
      </c>
      <c r="BJ45" s="112">
        <v>0</v>
      </c>
      <c r="BK45" s="112">
        <v>0</v>
      </c>
      <c r="BL45" s="111">
        <v>0</v>
      </c>
      <c r="BM45" s="110">
        <f t="shared" si="9"/>
        <v>0</v>
      </c>
      <c r="BN45" s="95"/>
      <c r="BO45" s="110">
        <f t="shared" si="10"/>
        <v>0</v>
      </c>
      <c r="BP45" s="109">
        <v>0</v>
      </c>
      <c r="BQ45" s="108"/>
      <c r="BR45" s="107"/>
      <c r="BS45" s="106">
        <f t="shared" si="11"/>
        <v>0</v>
      </c>
    </row>
    <row r="46" spans="1:71" ht="12" hidden="1" customHeight="1" outlineLevel="1" thickBot="1">
      <c r="A46" s="252"/>
      <c r="B46" s="198">
        <v>33969</v>
      </c>
      <c r="C46" s="113">
        <v>0</v>
      </c>
      <c r="D46" s="112">
        <v>0</v>
      </c>
      <c r="E46" s="112">
        <v>0</v>
      </c>
      <c r="F46" s="112">
        <v>0</v>
      </c>
      <c r="G46" s="113">
        <v>0</v>
      </c>
      <c r="H46" s="112">
        <v>0</v>
      </c>
      <c r="I46" s="112">
        <v>0</v>
      </c>
      <c r="J46" s="112">
        <v>0</v>
      </c>
      <c r="K46" s="112">
        <v>0</v>
      </c>
      <c r="L46" s="112">
        <v>0</v>
      </c>
      <c r="M46" s="112">
        <v>0</v>
      </c>
      <c r="N46" s="112">
        <v>0</v>
      </c>
      <c r="O46" s="112">
        <v>0</v>
      </c>
      <c r="P46" s="112">
        <v>0</v>
      </c>
      <c r="Q46" s="112">
        <v>0</v>
      </c>
      <c r="R46" s="112">
        <v>0</v>
      </c>
      <c r="S46" s="112">
        <v>0</v>
      </c>
      <c r="T46" s="112">
        <v>0</v>
      </c>
      <c r="U46" s="112">
        <v>0</v>
      </c>
      <c r="V46" s="112">
        <v>0</v>
      </c>
      <c r="W46" s="112">
        <v>0</v>
      </c>
      <c r="X46" s="112">
        <v>0</v>
      </c>
      <c r="Y46" s="112">
        <v>0</v>
      </c>
      <c r="Z46" s="112">
        <v>0</v>
      </c>
      <c r="AA46" s="112">
        <v>0</v>
      </c>
      <c r="AB46" s="112">
        <v>0</v>
      </c>
      <c r="AC46" s="112">
        <v>0</v>
      </c>
      <c r="AD46" s="112">
        <v>0</v>
      </c>
      <c r="AE46" s="112">
        <v>0</v>
      </c>
      <c r="AF46" s="110">
        <f t="shared" si="8"/>
        <v>0</v>
      </c>
      <c r="AG46" s="93"/>
      <c r="AH46" s="113">
        <v>0</v>
      </c>
      <c r="AI46" s="112">
        <v>0</v>
      </c>
      <c r="AJ46" s="112">
        <v>0</v>
      </c>
      <c r="AK46" s="112">
        <v>0</v>
      </c>
      <c r="AL46" s="112">
        <v>0</v>
      </c>
      <c r="AM46" s="112">
        <v>0</v>
      </c>
      <c r="AN46" s="112">
        <v>0</v>
      </c>
      <c r="AO46" s="112">
        <v>0</v>
      </c>
      <c r="AP46" s="112">
        <v>0</v>
      </c>
      <c r="AQ46" s="112">
        <v>0</v>
      </c>
      <c r="AR46" s="112">
        <v>0</v>
      </c>
      <c r="AS46" s="112">
        <v>0</v>
      </c>
      <c r="AT46" s="112">
        <v>0</v>
      </c>
      <c r="AU46" s="112">
        <v>0</v>
      </c>
      <c r="AV46" s="112">
        <v>0</v>
      </c>
      <c r="AW46" s="112">
        <v>0</v>
      </c>
      <c r="AX46" s="112">
        <v>0</v>
      </c>
      <c r="AY46" s="112">
        <v>0</v>
      </c>
      <c r="AZ46" s="112">
        <v>0</v>
      </c>
      <c r="BA46" s="112">
        <v>0</v>
      </c>
      <c r="BB46" s="112">
        <v>0</v>
      </c>
      <c r="BC46" s="112">
        <v>0</v>
      </c>
      <c r="BD46" s="112">
        <v>0</v>
      </c>
      <c r="BE46" s="112">
        <v>0</v>
      </c>
      <c r="BF46" s="112">
        <v>0</v>
      </c>
      <c r="BG46" s="112">
        <v>0</v>
      </c>
      <c r="BH46" s="112">
        <v>0</v>
      </c>
      <c r="BI46" s="112">
        <v>0</v>
      </c>
      <c r="BJ46" s="112">
        <v>0</v>
      </c>
      <c r="BK46" s="112">
        <v>0</v>
      </c>
      <c r="BL46" s="111">
        <v>0</v>
      </c>
      <c r="BM46" s="110">
        <f t="shared" si="9"/>
        <v>0</v>
      </c>
      <c r="BN46" s="95"/>
      <c r="BO46" s="110">
        <f t="shared" si="10"/>
        <v>0</v>
      </c>
      <c r="BP46" s="109">
        <v>0</v>
      </c>
      <c r="BQ46" s="108"/>
      <c r="BR46" s="107"/>
      <c r="BS46" s="106">
        <f t="shared" si="11"/>
        <v>0</v>
      </c>
    </row>
    <row r="47" spans="1:71" ht="12" hidden="1" customHeight="1" outlineLevel="1">
      <c r="A47" s="250">
        <f>+A43+1</f>
        <v>1993</v>
      </c>
      <c r="B47" s="197">
        <v>34059</v>
      </c>
      <c r="C47" s="113">
        <v>0</v>
      </c>
      <c r="D47" s="112">
        <v>0</v>
      </c>
      <c r="E47" s="112">
        <v>0</v>
      </c>
      <c r="F47" s="112">
        <v>0</v>
      </c>
      <c r="G47" s="113">
        <v>0</v>
      </c>
      <c r="H47" s="112">
        <v>0</v>
      </c>
      <c r="I47" s="112">
        <v>0</v>
      </c>
      <c r="J47" s="112">
        <v>0</v>
      </c>
      <c r="K47" s="112">
        <v>0</v>
      </c>
      <c r="L47" s="112">
        <v>0</v>
      </c>
      <c r="M47" s="112">
        <v>0</v>
      </c>
      <c r="N47" s="112">
        <v>0</v>
      </c>
      <c r="O47" s="112">
        <v>0</v>
      </c>
      <c r="P47" s="112">
        <v>0</v>
      </c>
      <c r="Q47" s="112">
        <v>0</v>
      </c>
      <c r="R47" s="112">
        <v>0</v>
      </c>
      <c r="S47" s="112">
        <v>0</v>
      </c>
      <c r="T47" s="112">
        <v>0</v>
      </c>
      <c r="U47" s="112">
        <v>0</v>
      </c>
      <c r="V47" s="112">
        <v>0</v>
      </c>
      <c r="W47" s="112">
        <v>0</v>
      </c>
      <c r="X47" s="112">
        <v>0</v>
      </c>
      <c r="Y47" s="112">
        <v>0</v>
      </c>
      <c r="Z47" s="112">
        <v>0</v>
      </c>
      <c r="AA47" s="112">
        <v>0</v>
      </c>
      <c r="AB47" s="112">
        <v>0</v>
      </c>
      <c r="AC47" s="112">
        <v>0</v>
      </c>
      <c r="AD47" s="112">
        <v>0</v>
      </c>
      <c r="AE47" s="112">
        <v>0</v>
      </c>
      <c r="AF47" s="110">
        <f t="shared" si="8"/>
        <v>0</v>
      </c>
      <c r="AG47" s="93"/>
      <c r="AH47" s="113">
        <v>0</v>
      </c>
      <c r="AI47" s="112">
        <v>0</v>
      </c>
      <c r="AJ47" s="112">
        <v>0</v>
      </c>
      <c r="AK47" s="112">
        <v>0</v>
      </c>
      <c r="AL47" s="112">
        <v>0</v>
      </c>
      <c r="AM47" s="112">
        <v>0</v>
      </c>
      <c r="AN47" s="112">
        <v>0</v>
      </c>
      <c r="AO47" s="112">
        <v>0</v>
      </c>
      <c r="AP47" s="112">
        <v>0</v>
      </c>
      <c r="AQ47" s="112">
        <v>0</v>
      </c>
      <c r="AR47" s="112">
        <v>0</v>
      </c>
      <c r="AS47" s="112">
        <v>0</v>
      </c>
      <c r="AT47" s="112">
        <v>0</v>
      </c>
      <c r="AU47" s="112">
        <v>0</v>
      </c>
      <c r="AV47" s="112">
        <v>0</v>
      </c>
      <c r="AW47" s="112">
        <v>0</v>
      </c>
      <c r="AX47" s="112">
        <v>0</v>
      </c>
      <c r="AY47" s="112">
        <v>0</v>
      </c>
      <c r="AZ47" s="112">
        <v>0</v>
      </c>
      <c r="BA47" s="112">
        <v>0</v>
      </c>
      <c r="BB47" s="112">
        <v>0</v>
      </c>
      <c r="BC47" s="112">
        <v>0</v>
      </c>
      <c r="BD47" s="112">
        <v>0</v>
      </c>
      <c r="BE47" s="112">
        <v>0</v>
      </c>
      <c r="BF47" s="112">
        <v>0</v>
      </c>
      <c r="BG47" s="112">
        <v>0</v>
      </c>
      <c r="BH47" s="112">
        <v>0</v>
      </c>
      <c r="BI47" s="112">
        <v>0</v>
      </c>
      <c r="BJ47" s="112">
        <v>0</v>
      </c>
      <c r="BK47" s="112">
        <v>0</v>
      </c>
      <c r="BL47" s="111">
        <v>0</v>
      </c>
      <c r="BM47" s="110">
        <f t="shared" si="9"/>
        <v>0</v>
      </c>
      <c r="BN47" s="95"/>
      <c r="BO47" s="110">
        <f t="shared" si="10"/>
        <v>0</v>
      </c>
      <c r="BP47" s="109">
        <v>0</v>
      </c>
      <c r="BQ47" s="108"/>
      <c r="BR47" s="107"/>
      <c r="BS47" s="106">
        <f t="shared" si="11"/>
        <v>0</v>
      </c>
    </row>
    <row r="48" spans="1:71" ht="12" hidden="1" customHeight="1" outlineLevel="1">
      <c r="A48" s="251"/>
      <c r="B48" s="198">
        <v>34150</v>
      </c>
      <c r="C48" s="113">
        <v>0</v>
      </c>
      <c r="D48" s="112">
        <v>0</v>
      </c>
      <c r="E48" s="112">
        <v>0</v>
      </c>
      <c r="F48" s="112">
        <v>0</v>
      </c>
      <c r="G48" s="113">
        <v>0</v>
      </c>
      <c r="H48" s="112">
        <v>0</v>
      </c>
      <c r="I48" s="112">
        <v>0</v>
      </c>
      <c r="J48" s="112">
        <v>0</v>
      </c>
      <c r="K48" s="112">
        <v>0</v>
      </c>
      <c r="L48" s="112">
        <v>0</v>
      </c>
      <c r="M48" s="112">
        <v>0</v>
      </c>
      <c r="N48" s="112">
        <v>0</v>
      </c>
      <c r="O48" s="112">
        <v>0</v>
      </c>
      <c r="P48" s="112">
        <v>0</v>
      </c>
      <c r="Q48" s="112">
        <v>0</v>
      </c>
      <c r="R48" s="112">
        <v>0</v>
      </c>
      <c r="S48" s="112">
        <v>0</v>
      </c>
      <c r="T48" s="112">
        <v>0</v>
      </c>
      <c r="U48" s="112">
        <v>0</v>
      </c>
      <c r="V48" s="112">
        <v>0</v>
      </c>
      <c r="W48" s="112">
        <v>0</v>
      </c>
      <c r="X48" s="112">
        <v>0</v>
      </c>
      <c r="Y48" s="112">
        <v>0</v>
      </c>
      <c r="Z48" s="112">
        <v>0</v>
      </c>
      <c r="AA48" s="112">
        <v>0</v>
      </c>
      <c r="AB48" s="112">
        <v>0</v>
      </c>
      <c r="AC48" s="112">
        <v>0</v>
      </c>
      <c r="AD48" s="112">
        <v>0</v>
      </c>
      <c r="AE48" s="112">
        <v>0</v>
      </c>
      <c r="AF48" s="110">
        <f t="shared" si="8"/>
        <v>0</v>
      </c>
      <c r="AG48" s="93"/>
      <c r="AH48" s="113">
        <v>0</v>
      </c>
      <c r="AI48" s="112">
        <v>0</v>
      </c>
      <c r="AJ48" s="112">
        <v>0</v>
      </c>
      <c r="AK48" s="112">
        <v>0</v>
      </c>
      <c r="AL48" s="112">
        <v>0</v>
      </c>
      <c r="AM48" s="112">
        <v>0</v>
      </c>
      <c r="AN48" s="112">
        <v>0</v>
      </c>
      <c r="AO48" s="112">
        <v>0</v>
      </c>
      <c r="AP48" s="112">
        <v>0</v>
      </c>
      <c r="AQ48" s="112">
        <v>0</v>
      </c>
      <c r="AR48" s="112">
        <v>0</v>
      </c>
      <c r="AS48" s="112">
        <v>0</v>
      </c>
      <c r="AT48" s="112">
        <v>0</v>
      </c>
      <c r="AU48" s="112">
        <v>0</v>
      </c>
      <c r="AV48" s="112">
        <v>0</v>
      </c>
      <c r="AW48" s="112">
        <v>0</v>
      </c>
      <c r="AX48" s="112">
        <v>0</v>
      </c>
      <c r="AY48" s="112">
        <v>0</v>
      </c>
      <c r="AZ48" s="112">
        <v>0</v>
      </c>
      <c r="BA48" s="112">
        <v>0</v>
      </c>
      <c r="BB48" s="112">
        <v>0</v>
      </c>
      <c r="BC48" s="112">
        <v>0</v>
      </c>
      <c r="BD48" s="112">
        <v>0</v>
      </c>
      <c r="BE48" s="112">
        <v>0</v>
      </c>
      <c r="BF48" s="112">
        <v>0</v>
      </c>
      <c r="BG48" s="112">
        <v>0</v>
      </c>
      <c r="BH48" s="112">
        <v>0</v>
      </c>
      <c r="BI48" s="112">
        <v>0</v>
      </c>
      <c r="BJ48" s="112">
        <v>0</v>
      </c>
      <c r="BK48" s="112">
        <v>0</v>
      </c>
      <c r="BL48" s="111">
        <v>0</v>
      </c>
      <c r="BM48" s="110">
        <f t="shared" si="9"/>
        <v>0</v>
      </c>
      <c r="BN48" s="95"/>
      <c r="BO48" s="110">
        <f t="shared" si="10"/>
        <v>0</v>
      </c>
      <c r="BP48" s="109">
        <v>0</v>
      </c>
      <c r="BQ48" s="108"/>
      <c r="BR48" s="107"/>
      <c r="BS48" s="106">
        <f t="shared" si="11"/>
        <v>0</v>
      </c>
    </row>
    <row r="49" spans="1:71" ht="12" hidden="1" customHeight="1" outlineLevel="1">
      <c r="A49" s="251"/>
      <c r="B49" s="198">
        <v>34242</v>
      </c>
      <c r="C49" s="113">
        <v>0</v>
      </c>
      <c r="D49" s="112">
        <v>0</v>
      </c>
      <c r="E49" s="112">
        <v>0</v>
      </c>
      <c r="F49" s="112">
        <v>0</v>
      </c>
      <c r="G49" s="113">
        <v>0</v>
      </c>
      <c r="H49" s="112">
        <v>0</v>
      </c>
      <c r="I49" s="112">
        <v>0</v>
      </c>
      <c r="J49" s="112">
        <v>0</v>
      </c>
      <c r="K49" s="112">
        <v>0</v>
      </c>
      <c r="L49" s="112">
        <v>0</v>
      </c>
      <c r="M49" s="112">
        <v>0</v>
      </c>
      <c r="N49" s="112">
        <v>0</v>
      </c>
      <c r="O49" s="112">
        <v>0</v>
      </c>
      <c r="P49" s="112">
        <v>0</v>
      </c>
      <c r="Q49" s="112">
        <v>0</v>
      </c>
      <c r="R49" s="112">
        <v>0</v>
      </c>
      <c r="S49" s="112">
        <v>0</v>
      </c>
      <c r="T49" s="112">
        <v>0</v>
      </c>
      <c r="U49" s="112">
        <v>0</v>
      </c>
      <c r="V49" s="112">
        <v>0</v>
      </c>
      <c r="W49" s="112">
        <v>0</v>
      </c>
      <c r="X49" s="112">
        <v>0</v>
      </c>
      <c r="Y49" s="112">
        <v>0</v>
      </c>
      <c r="Z49" s="112">
        <v>0</v>
      </c>
      <c r="AA49" s="112">
        <v>0</v>
      </c>
      <c r="AB49" s="112">
        <v>0</v>
      </c>
      <c r="AC49" s="112">
        <v>0</v>
      </c>
      <c r="AD49" s="112">
        <v>0</v>
      </c>
      <c r="AE49" s="112">
        <v>0</v>
      </c>
      <c r="AF49" s="110">
        <f t="shared" si="8"/>
        <v>0</v>
      </c>
      <c r="AG49" s="93"/>
      <c r="AH49" s="113">
        <v>0</v>
      </c>
      <c r="AI49" s="112">
        <v>0</v>
      </c>
      <c r="AJ49" s="112">
        <v>0</v>
      </c>
      <c r="AK49" s="112">
        <v>0</v>
      </c>
      <c r="AL49" s="112">
        <v>0</v>
      </c>
      <c r="AM49" s="112">
        <v>0</v>
      </c>
      <c r="AN49" s="112">
        <v>0</v>
      </c>
      <c r="AO49" s="112">
        <v>0</v>
      </c>
      <c r="AP49" s="112">
        <v>0</v>
      </c>
      <c r="AQ49" s="112">
        <v>0</v>
      </c>
      <c r="AR49" s="112">
        <v>0</v>
      </c>
      <c r="AS49" s="112">
        <v>0</v>
      </c>
      <c r="AT49" s="112">
        <v>0</v>
      </c>
      <c r="AU49" s="112">
        <v>0</v>
      </c>
      <c r="AV49" s="112">
        <v>0</v>
      </c>
      <c r="AW49" s="112">
        <v>0</v>
      </c>
      <c r="AX49" s="112">
        <v>0</v>
      </c>
      <c r="AY49" s="112">
        <v>0</v>
      </c>
      <c r="AZ49" s="112">
        <v>0</v>
      </c>
      <c r="BA49" s="112">
        <v>0</v>
      </c>
      <c r="BB49" s="112">
        <v>0</v>
      </c>
      <c r="BC49" s="112">
        <v>0</v>
      </c>
      <c r="BD49" s="112">
        <v>0</v>
      </c>
      <c r="BE49" s="112">
        <v>0</v>
      </c>
      <c r="BF49" s="112">
        <v>0</v>
      </c>
      <c r="BG49" s="112">
        <v>0</v>
      </c>
      <c r="BH49" s="112">
        <v>0</v>
      </c>
      <c r="BI49" s="112">
        <v>0</v>
      </c>
      <c r="BJ49" s="112">
        <v>0</v>
      </c>
      <c r="BK49" s="112">
        <v>0</v>
      </c>
      <c r="BL49" s="111">
        <v>0</v>
      </c>
      <c r="BM49" s="110">
        <f t="shared" si="9"/>
        <v>0</v>
      </c>
      <c r="BN49" s="95"/>
      <c r="BO49" s="110">
        <f t="shared" si="10"/>
        <v>0</v>
      </c>
      <c r="BP49" s="109">
        <v>0</v>
      </c>
      <c r="BQ49" s="108"/>
      <c r="BR49" s="107"/>
      <c r="BS49" s="106">
        <f t="shared" si="11"/>
        <v>0</v>
      </c>
    </row>
    <row r="50" spans="1:71" ht="12" hidden="1" customHeight="1" outlineLevel="1" thickBot="1">
      <c r="A50" s="252"/>
      <c r="B50" s="198">
        <v>34334</v>
      </c>
      <c r="C50" s="113">
        <v>0</v>
      </c>
      <c r="D50" s="112">
        <v>0</v>
      </c>
      <c r="E50" s="112">
        <v>0</v>
      </c>
      <c r="F50" s="112">
        <v>0</v>
      </c>
      <c r="G50" s="113">
        <v>0</v>
      </c>
      <c r="H50" s="112">
        <v>0</v>
      </c>
      <c r="I50" s="112">
        <v>0</v>
      </c>
      <c r="J50" s="112">
        <v>0</v>
      </c>
      <c r="K50" s="112">
        <v>0</v>
      </c>
      <c r="L50" s="112">
        <v>0</v>
      </c>
      <c r="M50" s="112">
        <v>0</v>
      </c>
      <c r="N50" s="112">
        <v>0</v>
      </c>
      <c r="O50" s="112">
        <v>0</v>
      </c>
      <c r="P50" s="112">
        <v>0</v>
      </c>
      <c r="Q50" s="112">
        <v>0</v>
      </c>
      <c r="R50" s="112">
        <v>0</v>
      </c>
      <c r="S50" s="112">
        <v>0</v>
      </c>
      <c r="T50" s="112">
        <v>0</v>
      </c>
      <c r="U50" s="112">
        <v>0</v>
      </c>
      <c r="V50" s="112">
        <v>0</v>
      </c>
      <c r="W50" s="112">
        <v>0</v>
      </c>
      <c r="X50" s="112">
        <v>0</v>
      </c>
      <c r="Y50" s="112">
        <v>0</v>
      </c>
      <c r="Z50" s="112">
        <v>0</v>
      </c>
      <c r="AA50" s="112">
        <v>0</v>
      </c>
      <c r="AB50" s="112">
        <v>0</v>
      </c>
      <c r="AC50" s="112">
        <v>0</v>
      </c>
      <c r="AD50" s="112">
        <v>0</v>
      </c>
      <c r="AE50" s="112">
        <v>0</v>
      </c>
      <c r="AF50" s="110">
        <f t="shared" si="8"/>
        <v>0</v>
      </c>
      <c r="AG50" s="93"/>
      <c r="AH50" s="113">
        <v>0</v>
      </c>
      <c r="AI50" s="112">
        <v>0</v>
      </c>
      <c r="AJ50" s="112">
        <v>0</v>
      </c>
      <c r="AK50" s="112">
        <v>0</v>
      </c>
      <c r="AL50" s="112">
        <v>0</v>
      </c>
      <c r="AM50" s="112">
        <v>0</v>
      </c>
      <c r="AN50" s="112">
        <v>0</v>
      </c>
      <c r="AO50" s="112">
        <v>0</v>
      </c>
      <c r="AP50" s="112">
        <v>0</v>
      </c>
      <c r="AQ50" s="112">
        <v>0</v>
      </c>
      <c r="AR50" s="112">
        <v>0</v>
      </c>
      <c r="AS50" s="112">
        <v>0</v>
      </c>
      <c r="AT50" s="112">
        <v>0</v>
      </c>
      <c r="AU50" s="112">
        <v>0</v>
      </c>
      <c r="AV50" s="112">
        <v>0</v>
      </c>
      <c r="AW50" s="112">
        <v>0</v>
      </c>
      <c r="AX50" s="112">
        <v>0</v>
      </c>
      <c r="AY50" s="112">
        <v>0</v>
      </c>
      <c r="AZ50" s="112">
        <v>0</v>
      </c>
      <c r="BA50" s="112">
        <v>0</v>
      </c>
      <c r="BB50" s="112">
        <v>0</v>
      </c>
      <c r="BC50" s="112">
        <v>0</v>
      </c>
      <c r="BD50" s="112">
        <v>0</v>
      </c>
      <c r="BE50" s="112">
        <v>0</v>
      </c>
      <c r="BF50" s="112">
        <v>0</v>
      </c>
      <c r="BG50" s="112">
        <v>0</v>
      </c>
      <c r="BH50" s="112">
        <v>0</v>
      </c>
      <c r="BI50" s="112">
        <v>0</v>
      </c>
      <c r="BJ50" s="112">
        <v>0</v>
      </c>
      <c r="BK50" s="112">
        <v>0</v>
      </c>
      <c r="BL50" s="111">
        <v>0</v>
      </c>
      <c r="BM50" s="110">
        <f t="shared" si="9"/>
        <v>0</v>
      </c>
      <c r="BN50" s="95"/>
      <c r="BO50" s="110">
        <f t="shared" si="10"/>
        <v>0</v>
      </c>
      <c r="BP50" s="109">
        <v>0</v>
      </c>
      <c r="BQ50" s="108"/>
      <c r="BR50" s="107"/>
      <c r="BS50" s="106">
        <f t="shared" si="11"/>
        <v>0</v>
      </c>
    </row>
    <row r="51" spans="1:71" ht="12" hidden="1" customHeight="1" outlineLevel="1">
      <c r="A51" s="250">
        <f>+A47+1</f>
        <v>1994</v>
      </c>
      <c r="B51" s="197">
        <v>34424</v>
      </c>
      <c r="C51" s="113">
        <v>0</v>
      </c>
      <c r="D51" s="112">
        <v>0</v>
      </c>
      <c r="E51" s="112">
        <v>0</v>
      </c>
      <c r="F51" s="112">
        <v>0</v>
      </c>
      <c r="G51" s="113">
        <v>0</v>
      </c>
      <c r="H51" s="112">
        <v>0</v>
      </c>
      <c r="I51" s="112">
        <v>0</v>
      </c>
      <c r="J51" s="112">
        <v>0</v>
      </c>
      <c r="K51" s="112">
        <v>0</v>
      </c>
      <c r="L51" s="112">
        <v>0</v>
      </c>
      <c r="M51" s="112">
        <v>0</v>
      </c>
      <c r="N51" s="112">
        <v>0</v>
      </c>
      <c r="O51" s="112">
        <v>0</v>
      </c>
      <c r="P51" s="112">
        <v>0</v>
      </c>
      <c r="Q51" s="112">
        <v>0</v>
      </c>
      <c r="R51" s="112">
        <v>0</v>
      </c>
      <c r="S51" s="112">
        <v>0</v>
      </c>
      <c r="T51" s="112">
        <v>0</v>
      </c>
      <c r="U51" s="112">
        <v>0</v>
      </c>
      <c r="V51" s="112">
        <v>0</v>
      </c>
      <c r="W51" s="112">
        <v>0</v>
      </c>
      <c r="X51" s="112">
        <v>0</v>
      </c>
      <c r="Y51" s="112">
        <v>0</v>
      </c>
      <c r="Z51" s="112">
        <v>0</v>
      </c>
      <c r="AA51" s="112">
        <v>0</v>
      </c>
      <c r="AB51" s="112">
        <v>0</v>
      </c>
      <c r="AC51" s="112">
        <v>0</v>
      </c>
      <c r="AD51" s="112">
        <v>0</v>
      </c>
      <c r="AE51" s="112">
        <v>0</v>
      </c>
      <c r="AF51" s="110">
        <f t="shared" si="8"/>
        <v>0</v>
      </c>
      <c r="AG51" s="93"/>
      <c r="AH51" s="113">
        <v>0</v>
      </c>
      <c r="AI51" s="112">
        <v>0</v>
      </c>
      <c r="AJ51" s="112">
        <v>0</v>
      </c>
      <c r="AK51" s="112">
        <v>0</v>
      </c>
      <c r="AL51" s="112">
        <v>0</v>
      </c>
      <c r="AM51" s="112">
        <v>0</v>
      </c>
      <c r="AN51" s="112">
        <v>0</v>
      </c>
      <c r="AO51" s="112">
        <v>0</v>
      </c>
      <c r="AP51" s="112">
        <v>0</v>
      </c>
      <c r="AQ51" s="112">
        <v>0</v>
      </c>
      <c r="AR51" s="112">
        <v>0</v>
      </c>
      <c r="AS51" s="112">
        <v>0</v>
      </c>
      <c r="AT51" s="112">
        <v>0</v>
      </c>
      <c r="AU51" s="112">
        <v>0</v>
      </c>
      <c r="AV51" s="112">
        <v>0</v>
      </c>
      <c r="AW51" s="112">
        <v>0</v>
      </c>
      <c r="AX51" s="112">
        <v>0</v>
      </c>
      <c r="AY51" s="112">
        <v>0</v>
      </c>
      <c r="AZ51" s="112">
        <v>0</v>
      </c>
      <c r="BA51" s="112">
        <v>0</v>
      </c>
      <c r="BB51" s="112">
        <v>0</v>
      </c>
      <c r="BC51" s="112">
        <v>0</v>
      </c>
      <c r="BD51" s="112">
        <v>0</v>
      </c>
      <c r="BE51" s="112">
        <v>0</v>
      </c>
      <c r="BF51" s="112">
        <v>0</v>
      </c>
      <c r="BG51" s="112">
        <v>0</v>
      </c>
      <c r="BH51" s="112">
        <v>0</v>
      </c>
      <c r="BI51" s="112">
        <v>0</v>
      </c>
      <c r="BJ51" s="112">
        <v>0</v>
      </c>
      <c r="BK51" s="112">
        <v>0</v>
      </c>
      <c r="BL51" s="111">
        <v>0</v>
      </c>
      <c r="BM51" s="110">
        <f t="shared" si="9"/>
        <v>0</v>
      </c>
      <c r="BN51" s="95"/>
      <c r="BO51" s="110">
        <f t="shared" si="10"/>
        <v>0</v>
      </c>
      <c r="BP51" s="109">
        <v>0</v>
      </c>
      <c r="BQ51" s="108"/>
      <c r="BR51" s="107"/>
      <c r="BS51" s="106">
        <f t="shared" si="11"/>
        <v>0</v>
      </c>
    </row>
    <row r="52" spans="1:71" ht="12" hidden="1" customHeight="1" outlineLevel="1">
      <c r="A52" s="251"/>
      <c r="B52" s="198">
        <v>34515</v>
      </c>
      <c r="C52" s="113">
        <v>0</v>
      </c>
      <c r="D52" s="112">
        <v>0</v>
      </c>
      <c r="E52" s="112">
        <v>0</v>
      </c>
      <c r="F52" s="112">
        <v>0</v>
      </c>
      <c r="G52" s="113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0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0</v>
      </c>
      <c r="AD52" s="112">
        <v>0</v>
      </c>
      <c r="AE52" s="112">
        <v>0</v>
      </c>
      <c r="AF52" s="110">
        <f t="shared" si="8"/>
        <v>0</v>
      </c>
      <c r="AG52" s="93"/>
      <c r="AH52" s="113">
        <v>0</v>
      </c>
      <c r="AI52" s="112">
        <v>0</v>
      </c>
      <c r="AJ52" s="112">
        <v>0</v>
      </c>
      <c r="AK52" s="112">
        <v>0</v>
      </c>
      <c r="AL52" s="112">
        <v>0</v>
      </c>
      <c r="AM52" s="112">
        <v>0</v>
      </c>
      <c r="AN52" s="112">
        <v>0</v>
      </c>
      <c r="AO52" s="112">
        <v>0</v>
      </c>
      <c r="AP52" s="112">
        <v>0</v>
      </c>
      <c r="AQ52" s="112">
        <v>0</v>
      </c>
      <c r="AR52" s="112">
        <v>0</v>
      </c>
      <c r="AS52" s="112">
        <v>0</v>
      </c>
      <c r="AT52" s="112">
        <v>0</v>
      </c>
      <c r="AU52" s="112">
        <v>0</v>
      </c>
      <c r="AV52" s="112">
        <v>0</v>
      </c>
      <c r="AW52" s="112">
        <v>0</v>
      </c>
      <c r="AX52" s="112">
        <v>0</v>
      </c>
      <c r="AY52" s="112">
        <v>0</v>
      </c>
      <c r="AZ52" s="112">
        <v>0</v>
      </c>
      <c r="BA52" s="112">
        <v>0</v>
      </c>
      <c r="BB52" s="112">
        <v>0</v>
      </c>
      <c r="BC52" s="112">
        <v>0</v>
      </c>
      <c r="BD52" s="112">
        <v>0</v>
      </c>
      <c r="BE52" s="112">
        <v>0</v>
      </c>
      <c r="BF52" s="112">
        <v>0</v>
      </c>
      <c r="BG52" s="112">
        <v>0</v>
      </c>
      <c r="BH52" s="112">
        <v>0</v>
      </c>
      <c r="BI52" s="112">
        <v>0</v>
      </c>
      <c r="BJ52" s="112">
        <v>0</v>
      </c>
      <c r="BK52" s="112">
        <v>0</v>
      </c>
      <c r="BL52" s="111">
        <v>0</v>
      </c>
      <c r="BM52" s="110">
        <f t="shared" si="9"/>
        <v>0</v>
      </c>
      <c r="BN52" s="95"/>
      <c r="BO52" s="110">
        <f t="shared" si="10"/>
        <v>0</v>
      </c>
      <c r="BP52" s="109">
        <v>0</v>
      </c>
      <c r="BQ52" s="108"/>
      <c r="BR52" s="107"/>
      <c r="BS52" s="106">
        <f t="shared" si="11"/>
        <v>0</v>
      </c>
    </row>
    <row r="53" spans="1:71" ht="12" hidden="1" customHeight="1" outlineLevel="1">
      <c r="A53" s="251"/>
      <c r="B53" s="198">
        <v>34607</v>
      </c>
      <c r="C53" s="113">
        <v>0</v>
      </c>
      <c r="D53" s="112">
        <v>0</v>
      </c>
      <c r="E53" s="112">
        <v>0</v>
      </c>
      <c r="F53" s="112">
        <v>0</v>
      </c>
      <c r="G53" s="113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0">
        <f t="shared" si="8"/>
        <v>0</v>
      </c>
      <c r="AG53" s="93"/>
      <c r="AH53" s="113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12">
        <v>0</v>
      </c>
      <c r="AS53" s="112">
        <v>0</v>
      </c>
      <c r="AT53" s="112">
        <v>0</v>
      </c>
      <c r="AU53" s="112">
        <v>0</v>
      </c>
      <c r="AV53" s="112">
        <v>0</v>
      </c>
      <c r="AW53" s="112">
        <v>0</v>
      </c>
      <c r="AX53" s="112">
        <v>0</v>
      </c>
      <c r="AY53" s="112">
        <v>0</v>
      </c>
      <c r="AZ53" s="112">
        <v>0</v>
      </c>
      <c r="BA53" s="112">
        <v>0</v>
      </c>
      <c r="BB53" s="112">
        <v>0</v>
      </c>
      <c r="BC53" s="112">
        <v>0</v>
      </c>
      <c r="BD53" s="112">
        <v>0</v>
      </c>
      <c r="BE53" s="112">
        <v>0</v>
      </c>
      <c r="BF53" s="112">
        <v>0</v>
      </c>
      <c r="BG53" s="112">
        <v>0</v>
      </c>
      <c r="BH53" s="112">
        <v>0</v>
      </c>
      <c r="BI53" s="112">
        <v>0</v>
      </c>
      <c r="BJ53" s="112">
        <v>0</v>
      </c>
      <c r="BK53" s="112">
        <v>0</v>
      </c>
      <c r="BL53" s="111">
        <v>0</v>
      </c>
      <c r="BM53" s="110">
        <f t="shared" si="9"/>
        <v>0</v>
      </c>
      <c r="BN53" s="95"/>
      <c r="BO53" s="110">
        <f t="shared" si="10"/>
        <v>0</v>
      </c>
      <c r="BP53" s="109">
        <v>0</v>
      </c>
      <c r="BQ53" s="108"/>
      <c r="BR53" s="107"/>
      <c r="BS53" s="106">
        <f t="shared" si="11"/>
        <v>0</v>
      </c>
    </row>
    <row r="54" spans="1:71" ht="12" hidden="1" customHeight="1" outlineLevel="1" thickBot="1">
      <c r="A54" s="252"/>
      <c r="B54" s="198">
        <v>34699</v>
      </c>
      <c r="C54" s="113">
        <v>0</v>
      </c>
      <c r="D54" s="112">
        <v>0</v>
      </c>
      <c r="E54" s="112">
        <v>0</v>
      </c>
      <c r="F54" s="112">
        <v>0</v>
      </c>
      <c r="G54" s="113">
        <v>0</v>
      </c>
      <c r="H54" s="112">
        <v>0</v>
      </c>
      <c r="I54" s="112">
        <v>0</v>
      </c>
      <c r="J54" s="112">
        <v>0</v>
      </c>
      <c r="K54" s="112">
        <v>0</v>
      </c>
      <c r="L54" s="112">
        <v>0</v>
      </c>
      <c r="M54" s="112">
        <v>0</v>
      </c>
      <c r="N54" s="112">
        <v>0</v>
      </c>
      <c r="O54" s="112">
        <v>0</v>
      </c>
      <c r="P54" s="112">
        <v>0</v>
      </c>
      <c r="Q54" s="112">
        <v>0</v>
      </c>
      <c r="R54" s="112">
        <v>0</v>
      </c>
      <c r="S54" s="112">
        <v>0</v>
      </c>
      <c r="T54" s="112">
        <v>0</v>
      </c>
      <c r="U54" s="112">
        <v>0</v>
      </c>
      <c r="V54" s="112">
        <v>0</v>
      </c>
      <c r="W54" s="112">
        <v>0</v>
      </c>
      <c r="X54" s="112">
        <v>0</v>
      </c>
      <c r="Y54" s="112">
        <v>0</v>
      </c>
      <c r="Z54" s="112">
        <v>0</v>
      </c>
      <c r="AA54" s="112">
        <v>0</v>
      </c>
      <c r="AB54" s="112">
        <v>0</v>
      </c>
      <c r="AC54" s="112">
        <v>0</v>
      </c>
      <c r="AD54" s="112">
        <v>0</v>
      </c>
      <c r="AE54" s="112">
        <v>0</v>
      </c>
      <c r="AF54" s="110">
        <f t="shared" si="8"/>
        <v>0</v>
      </c>
      <c r="AG54" s="93"/>
      <c r="AH54" s="113">
        <v>0</v>
      </c>
      <c r="AI54" s="112">
        <v>0</v>
      </c>
      <c r="AJ54" s="112">
        <v>0</v>
      </c>
      <c r="AK54" s="112">
        <v>0</v>
      </c>
      <c r="AL54" s="112">
        <v>0</v>
      </c>
      <c r="AM54" s="112">
        <v>0</v>
      </c>
      <c r="AN54" s="112">
        <v>0</v>
      </c>
      <c r="AO54" s="112">
        <v>0</v>
      </c>
      <c r="AP54" s="112">
        <v>0</v>
      </c>
      <c r="AQ54" s="112">
        <v>0</v>
      </c>
      <c r="AR54" s="112">
        <v>0</v>
      </c>
      <c r="AS54" s="112">
        <v>0</v>
      </c>
      <c r="AT54" s="112">
        <v>0</v>
      </c>
      <c r="AU54" s="112">
        <v>0</v>
      </c>
      <c r="AV54" s="112">
        <v>0</v>
      </c>
      <c r="AW54" s="112">
        <v>0</v>
      </c>
      <c r="AX54" s="112">
        <v>0</v>
      </c>
      <c r="AY54" s="112">
        <v>0</v>
      </c>
      <c r="AZ54" s="112">
        <v>0</v>
      </c>
      <c r="BA54" s="112">
        <v>0</v>
      </c>
      <c r="BB54" s="112">
        <v>0</v>
      </c>
      <c r="BC54" s="112">
        <v>0</v>
      </c>
      <c r="BD54" s="112">
        <v>0</v>
      </c>
      <c r="BE54" s="112">
        <v>0</v>
      </c>
      <c r="BF54" s="112">
        <v>0</v>
      </c>
      <c r="BG54" s="112">
        <v>0</v>
      </c>
      <c r="BH54" s="112">
        <v>0</v>
      </c>
      <c r="BI54" s="112">
        <v>0</v>
      </c>
      <c r="BJ54" s="112">
        <v>0</v>
      </c>
      <c r="BK54" s="112">
        <v>0</v>
      </c>
      <c r="BL54" s="111">
        <v>0</v>
      </c>
      <c r="BM54" s="110">
        <f t="shared" si="9"/>
        <v>0</v>
      </c>
      <c r="BN54" s="95"/>
      <c r="BO54" s="110">
        <f t="shared" si="10"/>
        <v>0</v>
      </c>
      <c r="BP54" s="109">
        <v>0</v>
      </c>
      <c r="BQ54" s="108"/>
      <c r="BR54" s="107"/>
      <c r="BS54" s="106">
        <f t="shared" si="11"/>
        <v>0</v>
      </c>
    </row>
    <row r="55" spans="1:71" ht="12" hidden="1" customHeight="1" outlineLevel="1">
      <c r="A55" s="250">
        <f>+A51+1</f>
        <v>1995</v>
      </c>
      <c r="B55" s="197">
        <v>34789</v>
      </c>
      <c r="C55" s="113">
        <v>0</v>
      </c>
      <c r="D55" s="112">
        <v>0</v>
      </c>
      <c r="E55" s="112">
        <v>0</v>
      </c>
      <c r="F55" s="112">
        <v>0</v>
      </c>
      <c r="G55" s="113">
        <v>0</v>
      </c>
      <c r="H55" s="112">
        <v>0</v>
      </c>
      <c r="I55" s="112">
        <v>0</v>
      </c>
      <c r="J55" s="112">
        <v>0</v>
      </c>
      <c r="K55" s="112">
        <v>0</v>
      </c>
      <c r="L55" s="112">
        <v>0</v>
      </c>
      <c r="M55" s="112">
        <v>0</v>
      </c>
      <c r="N55" s="112">
        <v>0</v>
      </c>
      <c r="O55" s="112">
        <v>0</v>
      </c>
      <c r="P55" s="112">
        <v>0</v>
      </c>
      <c r="Q55" s="112">
        <v>0</v>
      </c>
      <c r="R55" s="112">
        <v>0</v>
      </c>
      <c r="S55" s="112">
        <v>0</v>
      </c>
      <c r="T55" s="112">
        <v>0</v>
      </c>
      <c r="U55" s="112">
        <v>0</v>
      </c>
      <c r="V55" s="112">
        <v>0</v>
      </c>
      <c r="W55" s="112">
        <v>0</v>
      </c>
      <c r="X55" s="112">
        <v>0</v>
      </c>
      <c r="Y55" s="112">
        <v>0</v>
      </c>
      <c r="Z55" s="112">
        <v>0</v>
      </c>
      <c r="AA55" s="112">
        <v>0</v>
      </c>
      <c r="AB55" s="112">
        <v>0</v>
      </c>
      <c r="AC55" s="112">
        <v>0</v>
      </c>
      <c r="AD55" s="112">
        <v>0</v>
      </c>
      <c r="AE55" s="112">
        <v>0</v>
      </c>
      <c r="AF55" s="110">
        <f t="shared" si="8"/>
        <v>0</v>
      </c>
      <c r="AG55" s="93"/>
      <c r="AH55" s="113">
        <v>0</v>
      </c>
      <c r="AI55" s="112">
        <v>0</v>
      </c>
      <c r="AJ55" s="112">
        <v>0</v>
      </c>
      <c r="AK55" s="112">
        <v>0</v>
      </c>
      <c r="AL55" s="112">
        <v>0</v>
      </c>
      <c r="AM55" s="112">
        <v>0</v>
      </c>
      <c r="AN55" s="112">
        <v>0</v>
      </c>
      <c r="AO55" s="112">
        <v>0</v>
      </c>
      <c r="AP55" s="112">
        <v>0</v>
      </c>
      <c r="AQ55" s="112">
        <v>0</v>
      </c>
      <c r="AR55" s="112">
        <v>0</v>
      </c>
      <c r="AS55" s="112">
        <v>0</v>
      </c>
      <c r="AT55" s="112">
        <v>0</v>
      </c>
      <c r="AU55" s="112">
        <v>0</v>
      </c>
      <c r="AV55" s="112">
        <v>0</v>
      </c>
      <c r="AW55" s="112">
        <v>0</v>
      </c>
      <c r="AX55" s="112">
        <v>0</v>
      </c>
      <c r="AY55" s="112">
        <v>0</v>
      </c>
      <c r="AZ55" s="112">
        <v>0</v>
      </c>
      <c r="BA55" s="112">
        <v>0</v>
      </c>
      <c r="BB55" s="112">
        <v>0</v>
      </c>
      <c r="BC55" s="112">
        <v>0</v>
      </c>
      <c r="BD55" s="112">
        <v>0</v>
      </c>
      <c r="BE55" s="112">
        <v>0</v>
      </c>
      <c r="BF55" s="112">
        <v>0</v>
      </c>
      <c r="BG55" s="112">
        <v>0</v>
      </c>
      <c r="BH55" s="112">
        <v>0</v>
      </c>
      <c r="BI55" s="112">
        <v>0</v>
      </c>
      <c r="BJ55" s="112">
        <v>0</v>
      </c>
      <c r="BK55" s="112">
        <v>0</v>
      </c>
      <c r="BL55" s="111">
        <v>0</v>
      </c>
      <c r="BM55" s="110">
        <f t="shared" si="9"/>
        <v>0</v>
      </c>
      <c r="BN55" s="95"/>
      <c r="BO55" s="110">
        <f t="shared" si="10"/>
        <v>0</v>
      </c>
      <c r="BP55" s="109">
        <v>0</v>
      </c>
      <c r="BQ55" s="108"/>
      <c r="BR55" s="107"/>
      <c r="BS55" s="106">
        <f t="shared" si="11"/>
        <v>0</v>
      </c>
    </row>
    <row r="56" spans="1:71" ht="12" hidden="1" customHeight="1" outlineLevel="1">
      <c r="A56" s="251"/>
      <c r="B56" s="198">
        <v>34880</v>
      </c>
      <c r="C56" s="113">
        <v>0</v>
      </c>
      <c r="D56" s="112">
        <v>0</v>
      </c>
      <c r="E56" s="112">
        <v>0</v>
      </c>
      <c r="F56" s="112">
        <v>0</v>
      </c>
      <c r="G56" s="113">
        <v>0</v>
      </c>
      <c r="H56" s="112">
        <v>0</v>
      </c>
      <c r="I56" s="112">
        <v>0</v>
      </c>
      <c r="J56" s="112">
        <v>0</v>
      </c>
      <c r="K56" s="112">
        <v>0</v>
      </c>
      <c r="L56" s="112">
        <v>0</v>
      </c>
      <c r="M56" s="112">
        <v>0</v>
      </c>
      <c r="N56" s="112">
        <v>0</v>
      </c>
      <c r="O56" s="112">
        <v>0</v>
      </c>
      <c r="P56" s="112">
        <v>0</v>
      </c>
      <c r="Q56" s="112">
        <v>0</v>
      </c>
      <c r="R56" s="112">
        <v>0</v>
      </c>
      <c r="S56" s="112">
        <v>0</v>
      </c>
      <c r="T56" s="112">
        <v>0</v>
      </c>
      <c r="U56" s="112">
        <v>0</v>
      </c>
      <c r="V56" s="112">
        <v>0</v>
      </c>
      <c r="W56" s="112">
        <v>0</v>
      </c>
      <c r="X56" s="112">
        <v>0</v>
      </c>
      <c r="Y56" s="112">
        <v>0</v>
      </c>
      <c r="Z56" s="112">
        <v>0</v>
      </c>
      <c r="AA56" s="112">
        <v>0</v>
      </c>
      <c r="AB56" s="112">
        <v>0</v>
      </c>
      <c r="AC56" s="112">
        <v>0</v>
      </c>
      <c r="AD56" s="112">
        <v>0</v>
      </c>
      <c r="AE56" s="112">
        <v>0</v>
      </c>
      <c r="AF56" s="110">
        <f t="shared" si="8"/>
        <v>0</v>
      </c>
      <c r="AG56" s="93"/>
      <c r="AH56" s="113">
        <v>0</v>
      </c>
      <c r="AI56" s="112">
        <v>0</v>
      </c>
      <c r="AJ56" s="112">
        <v>0</v>
      </c>
      <c r="AK56" s="112">
        <v>0</v>
      </c>
      <c r="AL56" s="112">
        <v>0</v>
      </c>
      <c r="AM56" s="112">
        <v>0</v>
      </c>
      <c r="AN56" s="112">
        <v>0</v>
      </c>
      <c r="AO56" s="112">
        <v>0</v>
      </c>
      <c r="AP56" s="112">
        <v>0</v>
      </c>
      <c r="AQ56" s="112">
        <v>0</v>
      </c>
      <c r="AR56" s="112">
        <v>0</v>
      </c>
      <c r="AS56" s="112">
        <v>0</v>
      </c>
      <c r="AT56" s="112">
        <v>0</v>
      </c>
      <c r="AU56" s="112">
        <v>0</v>
      </c>
      <c r="AV56" s="112">
        <v>0</v>
      </c>
      <c r="AW56" s="112">
        <v>0</v>
      </c>
      <c r="AX56" s="112">
        <v>0</v>
      </c>
      <c r="AY56" s="112">
        <v>0</v>
      </c>
      <c r="AZ56" s="112">
        <v>0</v>
      </c>
      <c r="BA56" s="112">
        <v>0</v>
      </c>
      <c r="BB56" s="112">
        <v>0</v>
      </c>
      <c r="BC56" s="112">
        <v>0</v>
      </c>
      <c r="BD56" s="112">
        <v>0</v>
      </c>
      <c r="BE56" s="112">
        <v>0</v>
      </c>
      <c r="BF56" s="112">
        <v>0</v>
      </c>
      <c r="BG56" s="112">
        <v>0</v>
      </c>
      <c r="BH56" s="112">
        <v>0</v>
      </c>
      <c r="BI56" s="112">
        <v>0</v>
      </c>
      <c r="BJ56" s="112">
        <v>0</v>
      </c>
      <c r="BK56" s="112">
        <v>0</v>
      </c>
      <c r="BL56" s="111">
        <v>0</v>
      </c>
      <c r="BM56" s="110">
        <f t="shared" si="9"/>
        <v>0</v>
      </c>
      <c r="BN56" s="95"/>
      <c r="BO56" s="110">
        <f t="shared" si="10"/>
        <v>0</v>
      </c>
      <c r="BP56" s="109">
        <v>0</v>
      </c>
      <c r="BQ56" s="108"/>
      <c r="BR56" s="107"/>
      <c r="BS56" s="106">
        <f t="shared" si="11"/>
        <v>0</v>
      </c>
    </row>
    <row r="57" spans="1:71" ht="12" hidden="1" customHeight="1" outlineLevel="1">
      <c r="A57" s="251"/>
      <c r="B57" s="198">
        <v>34972</v>
      </c>
      <c r="C57" s="113">
        <v>0</v>
      </c>
      <c r="D57" s="112">
        <v>0</v>
      </c>
      <c r="E57" s="112">
        <v>0</v>
      </c>
      <c r="F57" s="112">
        <v>0</v>
      </c>
      <c r="G57" s="113">
        <v>0</v>
      </c>
      <c r="H57" s="112">
        <v>0</v>
      </c>
      <c r="I57" s="112">
        <v>0</v>
      </c>
      <c r="J57" s="112">
        <v>0</v>
      </c>
      <c r="K57" s="112">
        <v>0</v>
      </c>
      <c r="L57" s="112">
        <v>0</v>
      </c>
      <c r="M57" s="112">
        <v>0</v>
      </c>
      <c r="N57" s="112">
        <v>0</v>
      </c>
      <c r="O57" s="112">
        <v>0</v>
      </c>
      <c r="P57" s="112">
        <v>0</v>
      </c>
      <c r="Q57" s="112">
        <v>0</v>
      </c>
      <c r="R57" s="112">
        <v>0</v>
      </c>
      <c r="S57" s="112">
        <v>0</v>
      </c>
      <c r="T57" s="112">
        <v>0</v>
      </c>
      <c r="U57" s="112">
        <v>0</v>
      </c>
      <c r="V57" s="112">
        <v>0</v>
      </c>
      <c r="W57" s="112">
        <v>0</v>
      </c>
      <c r="X57" s="112">
        <v>0</v>
      </c>
      <c r="Y57" s="112">
        <v>0</v>
      </c>
      <c r="Z57" s="112">
        <v>0</v>
      </c>
      <c r="AA57" s="112">
        <v>0</v>
      </c>
      <c r="AB57" s="112">
        <v>0</v>
      </c>
      <c r="AC57" s="112">
        <v>0</v>
      </c>
      <c r="AD57" s="112">
        <v>0</v>
      </c>
      <c r="AE57" s="112">
        <v>0</v>
      </c>
      <c r="AF57" s="110">
        <f t="shared" si="8"/>
        <v>0</v>
      </c>
      <c r="AG57" s="93"/>
      <c r="AH57" s="113">
        <v>0</v>
      </c>
      <c r="AI57" s="112">
        <v>0</v>
      </c>
      <c r="AJ57" s="112">
        <v>0</v>
      </c>
      <c r="AK57" s="112">
        <v>0</v>
      </c>
      <c r="AL57" s="112">
        <v>0</v>
      </c>
      <c r="AM57" s="112">
        <v>0</v>
      </c>
      <c r="AN57" s="112">
        <v>0</v>
      </c>
      <c r="AO57" s="112">
        <v>0</v>
      </c>
      <c r="AP57" s="112">
        <v>0</v>
      </c>
      <c r="AQ57" s="112">
        <v>0</v>
      </c>
      <c r="AR57" s="112">
        <v>0</v>
      </c>
      <c r="AS57" s="112">
        <v>0</v>
      </c>
      <c r="AT57" s="112">
        <v>0</v>
      </c>
      <c r="AU57" s="112">
        <v>0</v>
      </c>
      <c r="AV57" s="112">
        <v>0</v>
      </c>
      <c r="AW57" s="112">
        <v>0</v>
      </c>
      <c r="AX57" s="112">
        <v>0</v>
      </c>
      <c r="AY57" s="112">
        <v>0</v>
      </c>
      <c r="AZ57" s="112">
        <v>0</v>
      </c>
      <c r="BA57" s="112">
        <v>0</v>
      </c>
      <c r="BB57" s="112">
        <v>0</v>
      </c>
      <c r="BC57" s="112">
        <v>0</v>
      </c>
      <c r="BD57" s="112">
        <v>0</v>
      </c>
      <c r="BE57" s="112">
        <v>0</v>
      </c>
      <c r="BF57" s="112">
        <v>0</v>
      </c>
      <c r="BG57" s="112">
        <v>0</v>
      </c>
      <c r="BH57" s="112">
        <v>0</v>
      </c>
      <c r="BI57" s="112">
        <v>0</v>
      </c>
      <c r="BJ57" s="112">
        <v>0</v>
      </c>
      <c r="BK57" s="112">
        <v>0</v>
      </c>
      <c r="BL57" s="111">
        <v>0</v>
      </c>
      <c r="BM57" s="110">
        <f t="shared" si="9"/>
        <v>0</v>
      </c>
      <c r="BN57" s="95"/>
      <c r="BO57" s="110">
        <f t="shared" si="10"/>
        <v>0</v>
      </c>
      <c r="BP57" s="109">
        <v>0</v>
      </c>
      <c r="BQ57" s="108"/>
      <c r="BR57" s="107"/>
      <c r="BS57" s="106">
        <f t="shared" si="11"/>
        <v>0</v>
      </c>
    </row>
    <row r="58" spans="1:71" ht="12" hidden="1" customHeight="1" outlineLevel="1" thickBot="1">
      <c r="A58" s="252"/>
      <c r="B58" s="198">
        <v>35064</v>
      </c>
      <c r="C58" s="113">
        <v>0</v>
      </c>
      <c r="D58" s="112">
        <v>0</v>
      </c>
      <c r="E58" s="112">
        <v>0</v>
      </c>
      <c r="F58" s="112">
        <v>0</v>
      </c>
      <c r="G58" s="113">
        <v>0</v>
      </c>
      <c r="H58" s="112">
        <v>0</v>
      </c>
      <c r="I58" s="112">
        <v>0</v>
      </c>
      <c r="J58" s="112">
        <v>0</v>
      </c>
      <c r="K58" s="112">
        <v>0</v>
      </c>
      <c r="L58" s="112">
        <v>0</v>
      </c>
      <c r="M58" s="112">
        <v>0</v>
      </c>
      <c r="N58" s="112">
        <v>0</v>
      </c>
      <c r="O58" s="112">
        <v>0</v>
      </c>
      <c r="P58" s="112">
        <v>0</v>
      </c>
      <c r="Q58" s="112">
        <v>0</v>
      </c>
      <c r="R58" s="112">
        <v>0</v>
      </c>
      <c r="S58" s="112">
        <v>0</v>
      </c>
      <c r="T58" s="112">
        <v>0</v>
      </c>
      <c r="U58" s="112">
        <v>0</v>
      </c>
      <c r="V58" s="112">
        <v>0</v>
      </c>
      <c r="W58" s="112">
        <v>0</v>
      </c>
      <c r="X58" s="112">
        <v>0</v>
      </c>
      <c r="Y58" s="112">
        <v>0</v>
      </c>
      <c r="Z58" s="112">
        <v>0</v>
      </c>
      <c r="AA58" s="112">
        <v>0</v>
      </c>
      <c r="AB58" s="112">
        <v>0</v>
      </c>
      <c r="AC58" s="112">
        <v>0</v>
      </c>
      <c r="AD58" s="112">
        <v>0</v>
      </c>
      <c r="AE58" s="112">
        <v>0</v>
      </c>
      <c r="AF58" s="110">
        <f t="shared" si="8"/>
        <v>0</v>
      </c>
      <c r="AG58" s="93"/>
      <c r="AH58" s="113">
        <v>0</v>
      </c>
      <c r="AI58" s="112">
        <v>0</v>
      </c>
      <c r="AJ58" s="112">
        <v>0</v>
      </c>
      <c r="AK58" s="112">
        <v>0</v>
      </c>
      <c r="AL58" s="112">
        <v>0</v>
      </c>
      <c r="AM58" s="112">
        <v>0</v>
      </c>
      <c r="AN58" s="112">
        <v>0</v>
      </c>
      <c r="AO58" s="112">
        <v>0</v>
      </c>
      <c r="AP58" s="112">
        <v>0</v>
      </c>
      <c r="AQ58" s="112">
        <v>0</v>
      </c>
      <c r="AR58" s="112">
        <v>0</v>
      </c>
      <c r="AS58" s="112">
        <v>0</v>
      </c>
      <c r="AT58" s="112">
        <v>0</v>
      </c>
      <c r="AU58" s="112">
        <v>0</v>
      </c>
      <c r="AV58" s="112">
        <v>0</v>
      </c>
      <c r="AW58" s="112">
        <v>0</v>
      </c>
      <c r="AX58" s="112">
        <v>0</v>
      </c>
      <c r="AY58" s="112">
        <v>0</v>
      </c>
      <c r="AZ58" s="112">
        <v>0</v>
      </c>
      <c r="BA58" s="112">
        <v>0</v>
      </c>
      <c r="BB58" s="112">
        <v>0</v>
      </c>
      <c r="BC58" s="112">
        <v>0</v>
      </c>
      <c r="BD58" s="112">
        <v>0</v>
      </c>
      <c r="BE58" s="112">
        <v>0</v>
      </c>
      <c r="BF58" s="112">
        <v>0</v>
      </c>
      <c r="BG58" s="112">
        <v>0</v>
      </c>
      <c r="BH58" s="112">
        <v>0</v>
      </c>
      <c r="BI58" s="112">
        <v>0</v>
      </c>
      <c r="BJ58" s="112">
        <v>0</v>
      </c>
      <c r="BK58" s="112">
        <v>0</v>
      </c>
      <c r="BL58" s="111">
        <v>0</v>
      </c>
      <c r="BM58" s="110">
        <f t="shared" si="9"/>
        <v>0</v>
      </c>
      <c r="BN58" s="95"/>
      <c r="BO58" s="110">
        <f t="shared" si="10"/>
        <v>0</v>
      </c>
      <c r="BP58" s="109">
        <v>0</v>
      </c>
      <c r="BQ58" s="108"/>
      <c r="BR58" s="107"/>
      <c r="BS58" s="106">
        <f t="shared" si="11"/>
        <v>0</v>
      </c>
    </row>
    <row r="59" spans="1:71" ht="12" hidden="1" customHeight="1" outlineLevel="1">
      <c r="A59" s="250">
        <f>+A55+1</f>
        <v>1996</v>
      </c>
      <c r="B59" s="197">
        <v>35155</v>
      </c>
      <c r="C59" s="113">
        <v>0</v>
      </c>
      <c r="D59" s="112">
        <v>0</v>
      </c>
      <c r="E59" s="112">
        <v>0</v>
      </c>
      <c r="F59" s="112">
        <v>0</v>
      </c>
      <c r="G59" s="113">
        <v>0</v>
      </c>
      <c r="H59" s="112">
        <v>0</v>
      </c>
      <c r="I59" s="112">
        <v>0</v>
      </c>
      <c r="J59" s="112">
        <v>0</v>
      </c>
      <c r="K59" s="112">
        <v>0</v>
      </c>
      <c r="L59" s="112">
        <v>0</v>
      </c>
      <c r="M59" s="112">
        <v>0</v>
      </c>
      <c r="N59" s="112">
        <v>0</v>
      </c>
      <c r="O59" s="112">
        <v>0</v>
      </c>
      <c r="P59" s="112">
        <v>0</v>
      </c>
      <c r="Q59" s="112">
        <v>0</v>
      </c>
      <c r="R59" s="112">
        <v>0</v>
      </c>
      <c r="S59" s="112">
        <v>0</v>
      </c>
      <c r="T59" s="112">
        <v>0</v>
      </c>
      <c r="U59" s="112">
        <v>0</v>
      </c>
      <c r="V59" s="112">
        <v>0</v>
      </c>
      <c r="W59" s="112">
        <v>0</v>
      </c>
      <c r="X59" s="112">
        <v>0</v>
      </c>
      <c r="Y59" s="112">
        <v>0</v>
      </c>
      <c r="Z59" s="112">
        <v>0</v>
      </c>
      <c r="AA59" s="112">
        <v>0</v>
      </c>
      <c r="AB59" s="112">
        <v>0</v>
      </c>
      <c r="AC59" s="112">
        <v>0</v>
      </c>
      <c r="AD59" s="112">
        <v>0</v>
      </c>
      <c r="AE59" s="112">
        <v>0</v>
      </c>
      <c r="AF59" s="110">
        <f t="shared" si="8"/>
        <v>0</v>
      </c>
      <c r="AG59" s="93"/>
      <c r="AH59" s="113">
        <v>0</v>
      </c>
      <c r="AI59" s="112">
        <v>0</v>
      </c>
      <c r="AJ59" s="112">
        <v>0</v>
      </c>
      <c r="AK59" s="112">
        <v>0</v>
      </c>
      <c r="AL59" s="112">
        <v>0</v>
      </c>
      <c r="AM59" s="112">
        <v>0</v>
      </c>
      <c r="AN59" s="112">
        <v>0</v>
      </c>
      <c r="AO59" s="112">
        <v>0</v>
      </c>
      <c r="AP59" s="112">
        <v>0</v>
      </c>
      <c r="AQ59" s="112">
        <v>0</v>
      </c>
      <c r="AR59" s="112">
        <v>0</v>
      </c>
      <c r="AS59" s="112">
        <v>0</v>
      </c>
      <c r="AT59" s="112">
        <v>0</v>
      </c>
      <c r="AU59" s="112">
        <v>0</v>
      </c>
      <c r="AV59" s="112">
        <v>0</v>
      </c>
      <c r="AW59" s="112">
        <v>0</v>
      </c>
      <c r="AX59" s="112">
        <v>0</v>
      </c>
      <c r="AY59" s="112">
        <v>0</v>
      </c>
      <c r="AZ59" s="112">
        <v>0</v>
      </c>
      <c r="BA59" s="112">
        <v>0</v>
      </c>
      <c r="BB59" s="112">
        <v>0</v>
      </c>
      <c r="BC59" s="112">
        <v>0</v>
      </c>
      <c r="BD59" s="112">
        <v>0</v>
      </c>
      <c r="BE59" s="112">
        <v>0</v>
      </c>
      <c r="BF59" s="112">
        <v>0</v>
      </c>
      <c r="BG59" s="112">
        <v>0</v>
      </c>
      <c r="BH59" s="112">
        <v>0</v>
      </c>
      <c r="BI59" s="112">
        <v>0</v>
      </c>
      <c r="BJ59" s="112">
        <v>0</v>
      </c>
      <c r="BK59" s="112">
        <v>0</v>
      </c>
      <c r="BL59" s="111">
        <v>0</v>
      </c>
      <c r="BM59" s="110">
        <f t="shared" si="9"/>
        <v>0</v>
      </c>
      <c r="BN59" s="95"/>
      <c r="BO59" s="110">
        <f t="shared" si="10"/>
        <v>0</v>
      </c>
      <c r="BP59" s="109">
        <v>0</v>
      </c>
      <c r="BQ59" s="108"/>
      <c r="BR59" s="107"/>
      <c r="BS59" s="106">
        <f t="shared" si="11"/>
        <v>0</v>
      </c>
    </row>
    <row r="60" spans="1:71" ht="12" hidden="1" customHeight="1" outlineLevel="1">
      <c r="A60" s="251"/>
      <c r="B60" s="198">
        <v>35246</v>
      </c>
      <c r="C60" s="113">
        <v>0</v>
      </c>
      <c r="D60" s="112">
        <v>0</v>
      </c>
      <c r="E60" s="112">
        <v>0</v>
      </c>
      <c r="F60" s="112">
        <v>0</v>
      </c>
      <c r="G60" s="113">
        <v>0</v>
      </c>
      <c r="H60" s="112">
        <v>0</v>
      </c>
      <c r="I60" s="112">
        <v>0</v>
      </c>
      <c r="J60" s="112">
        <v>0</v>
      </c>
      <c r="K60" s="112">
        <v>0</v>
      </c>
      <c r="L60" s="112">
        <v>0</v>
      </c>
      <c r="M60" s="112">
        <v>0</v>
      </c>
      <c r="N60" s="112">
        <v>0</v>
      </c>
      <c r="O60" s="112">
        <v>0</v>
      </c>
      <c r="P60" s="112">
        <v>0</v>
      </c>
      <c r="Q60" s="112">
        <v>0</v>
      </c>
      <c r="R60" s="112">
        <v>0</v>
      </c>
      <c r="S60" s="112">
        <v>0</v>
      </c>
      <c r="T60" s="112">
        <v>0</v>
      </c>
      <c r="U60" s="112">
        <v>0</v>
      </c>
      <c r="V60" s="112">
        <v>0</v>
      </c>
      <c r="W60" s="112">
        <v>0</v>
      </c>
      <c r="X60" s="112">
        <v>0</v>
      </c>
      <c r="Y60" s="112">
        <v>0</v>
      </c>
      <c r="Z60" s="112">
        <v>0</v>
      </c>
      <c r="AA60" s="112">
        <v>0</v>
      </c>
      <c r="AB60" s="112">
        <v>0</v>
      </c>
      <c r="AC60" s="112">
        <v>0</v>
      </c>
      <c r="AD60" s="112">
        <v>0</v>
      </c>
      <c r="AE60" s="112">
        <v>0</v>
      </c>
      <c r="AF60" s="110">
        <f t="shared" si="8"/>
        <v>0</v>
      </c>
      <c r="AG60" s="93"/>
      <c r="AH60" s="113">
        <v>0</v>
      </c>
      <c r="AI60" s="112">
        <v>0</v>
      </c>
      <c r="AJ60" s="112">
        <v>0</v>
      </c>
      <c r="AK60" s="112">
        <v>0</v>
      </c>
      <c r="AL60" s="112">
        <v>0</v>
      </c>
      <c r="AM60" s="112">
        <v>0</v>
      </c>
      <c r="AN60" s="112">
        <v>0</v>
      </c>
      <c r="AO60" s="112">
        <v>0</v>
      </c>
      <c r="AP60" s="112">
        <v>0</v>
      </c>
      <c r="AQ60" s="112">
        <v>0</v>
      </c>
      <c r="AR60" s="112">
        <v>0</v>
      </c>
      <c r="AS60" s="112">
        <v>0</v>
      </c>
      <c r="AT60" s="112">
        <v>0</v>
      </c>
      <c r="AU60" s="112">
        <v>0</v>
      </c>
      <c r="AV60" s="112">
        <v>0</v>
      </c>
      <c r="AW60" s="112">
        <v>0</v>
      </c>
      <c r="AX60" s="112">
        <v>0</v>
      </c>
      <c r="AY60" s="112">
        <v>0</v>
      </c>
      <c r="AZ60" s="112">
        <v>0</v>
      </c>
      <c r="BA60" s="112">
        <v>0</v>
      </c>
      <c r="BB60" s="112">
        <v>0</v>
      </c>
      <c r="BC60" s="112">
        <v>0</v>
      </c>
      <c r="BD60" s="112">
        <v>0</v>
      </c>
      <c r="BE60" s="112">
        <v>0</v>
      </c>
      <c r="BF60" s="112">
        <v>0</v>
      </c>
      <c r="BG60" s="112">
        <v>0</v>
      </c>
      <c r="BH60" s="112">
        <v>0</v>
      </c>
      <c r="BI60" s="112">
        <v>0</v>
      </c>
      <c r="BJ60" s="112">
        <v>0</v>
      </c>
      <c r="BK60" s="112">
        <v>0</v>
      </c>
      <c r="BL60" s="111">
        <v>0</v>
      </c>
      <c r="BM60" s="110">
        <f t="shared" si="9"/>
        <v>0</v>
      </c>
      <c r="BN60" s="95"/>
      <c r="BO60" s="110">
        <f t="shared" si="10"/>
        <v>0</v>
      </c>
      <c r="BP60" s="109">
        <v>0</v>
      </c>
      <c r="BQ60" s="108"/>
      <c r="BR60" s="107"/>
      <c r="BS60" s="106">
        <f t="shared" si="11"/>
        <v>0</v>
      </c>
    </row>
    <row r="61" spans="1:71" ht="12" hidden="1" customHeight="1" outlineLevel="1">
      <c r="A61" s="251"/>
      <c r="B61" s="198">
        <v>35338</v>
      </c>
      <c r="C61" s="113">
        <v>0</v>
      </c>
      <c r="D61" s="112">
        <v>0</v>
      </c>
      <c r="E61" s="112">
        <v>0</v>
      </c>
      <c r="F61" s="112">
        <v>0</v>
      </c>
      <c r="G61" s="113">
        <v>0</v>
      </c>
      <c r="H61" s="112">
        <v>0</v>
      </c>
      <c r="I61" s="112">
        <v>0</v>
      </c>
      <c r="J61" s="112">
        <v>0</v>
      </c>
      <c r="K61" s="112">
        <v>0</v>
      </c>
      <c r="L61" s="112">
        <v>0</v>
      </c>
      <c r="M61" s="112">
        <v>0</v>
      </c>
      <c r="N61" s="112">
        <v>0</v>
      </c>
      <c r="O61" s="112">
        <v>0</v>
      </c>
      <c r="P61" s="112">
        <v>0</v>
      </c>
      <c r="Q61" s="112">
        <v>0</v>
      </c>
      <c r="R61" s="112">
        <v>0</v>
      </c>
      <c r="S61" s="112">
        <v>0</v>
      </c>
      <c r="T61" s="112">
        <v>0</v>
      </c>
      <c r="U61" s="112">
        <v>0</v>
      </c>
      <c r="V61" s="112">
        <v>0</v>
      </c>
      <c r="W61" s="112">
        <v>0</v>
      </c>
      <c r="X61" s="112">
        <v>0</v>
      </c>
      <c r="Y61" s="112">
        <v>0</v>
      </c>
      <c r="Z61" s="112">
        <v>0</v>
      </c>
      <c r="AA61" s="112">
        <v>0</v>
      </c>
      <c r="AB61" s="112">
        <v>0</v>
      </c>
      <c r="AC61" s="112">
        <v>0</v>
      </c>
      <c r="AD61" s="112">
        <v>0</v>
      </c>
      <c r="AE61" s="112">
        <v>0</v>
      </c>
      <c r="AF61" s="110">
        <f t="shared" si="8"/>
        <v>0</v>
      </c>
      <c r="AG61" s="93"/>
      <c r="AH61" s="113">
        <v>0</v>
      </c>
      <c r="AI61" s="112">
        <v>0</v>
      </c>
      <c r="AJ61" s="112">
        <v>0</v>
      </c>
      <c r="AK61" s="112">
        <v>0</v>
      </c>
      <c r="AL61" s="112">
        <v>0</v>
      </c>
      <c r="AM61" s="112">
        <v>0</v>
      </c>
      <c r="AN61" s="112">
        <v>0</v>
      </c>
      <c r="AO61" s="112">
        <v>0</v>
      </c>
      <c r="AP61" s="112">
        <v>0</v>
      </c>
      <c r="AQ61" s="112">
        <v>0</v>
      </c>
      <c r="AR61" s="112">
        <v>0</v>
      </c>
      <c r="AS61" s="112">
        <v>0</v>
      </c>
      <c r="AT61" s="112">
        <v>0</v>
      </c>
      <c r="AU61" s="112">
        <v>0</v>
      </c>
      <c r="AV61" s="112">
        <v>0</v>
      </c>
      <c r="AW61" s="112">
        <v>0</v>
      </c>
      <c r="AX61" s="112">
        <v>0</v>
      </c>
      <c r="AY61" s="112">
        <v>0</v>
      </c>
      <c r="AZ61" s="112">
        <v>0</v>
      </c>
      <c r="BA61" s="112">
        <v>0</v>
      </c>
      <c r="BB61" s="112">
        <v>0</v>
      </c>
      <c r="BC61" s="112">
        <v>0</v>
      </c>
      <c r="BD61" s="112">
        <v>0</v>
      </c>
      <c r="BE61" s="112">
        <v>0</v>
      </c>
      <c r="BF61" s="112">
        <v>0</v>
      </c>
      <c r="BG61" s="112">
        <v>0</v>
      </c>
      <c r="BH61" s="112">
        <v>0</v>
      </c>
      <c r="BI61" s="112">
        <v>0</v>
      </c>
      <c r="BJ61" s="112">
        <v>0</v>
      </c>
      <c r="BK61" s="112">
        <v>0</v>
      </c>
      <c r="BL61" s="111">
        <v>0</v>
      </c>
      <c r="BM61" s="110">
        <f t="shared" si="9"/>
        <v>0</v>
      </c>
      <c r="BN61" s="95"/>
      <c r="BO61" s="110">
        <f t="shared" si="10"/>
        <v>0</v>
      </c>
      <c r="BP61" s="109">
        <v>0</v>
      </c>
      <c r="BQ61" s="108"/>
      <c r="BR61" s="107"/>
      <c r="BS61" s="106">
        <f t="shared" si="11"/>
        <v>0</v>
      </c>
    </row>
    <row r="62" spans="1:71" ht="12" hidden="1" customHeight="1" outlineLevel="1" thickBot="1">
      <c r="A62" s="252"/>
      <c r="B62" s="198">
        <v>35430</v>
      </c>
      <c r="C62" s="113">
        <v>0</v>
      </c>
      <c r="D62" s="112">
        <v>0</v>
      </c>
      <c r="E62" s="112">
        <v>0</v>
      </c>
      <c r="F62" s="112">
        <v>0</v>
      </c>
      <c r="G62" s="113">
        <v>0</v>
      </c>
      <c r="H62" s="112">
        <v>0</v>
      </c>
      <c r="I62" s="112">
        <v>0</v>
      </c>
      <c r="J62" s="112">
        <v>0</v>
      </c>
      <c r="K62" s="112">
        <v>0</v>
      </c>
      <c r="L62" s="112">
        <v>0</v>
      </c>
      <c r="M62" s="112">
        <v>0</v>
      </c>
      <c r="N62" s="112">
        <v>0</v>
      </c>
      <c r="O62" s="112">
        <v>0</v>
      </c>
      <c r="P62" s="112">
        <v>0</v>
      </c>
      <c r="Q62" s="112">
        <v>0</v>
      </c>
      <c r="R62" s="112">
        <v>0</v>
      </c>
      <c r="S62" s="112">
        <v>0</v>
      </c>
      <c r="T62" s="112">
        <v>0</v>
      </c>
      <c r="U62" s="112">
        <v>0</v>
      </c>
      <c r="V62" s="112">
        <v>0</v>
      </c>
      <c r="W62" s="112">
        <v>0</v>
      </c>
      <c r="X62" s="112">
        <v>0</v>
      </c>
      <c r="Y62" s="112">
        <v>0</v>
      </c>
      <c r="Z62" s="112">
        <v>0</v>
      </c>
      <c r="AA62" s="112">
        <v>0</v>
      </c>
      <c r="AB62" s="112">
        <v>0</v>
      </c>
      <c r="AC62" s="112">
        <v>0</v>
      </c>
      <c r="AD62" s="112">
        <v>0</v>
      </c>
      <c r="AE62" s="112">
        <v>0</v>
      </c>
      <c r="AF62" s="110">
        <f t="shared" si="8"/>
        <v>0</v>
      </c>
      <c r="AG62" s="93"/>
      <c r="AH62" s="113">
        <v>0</v>
      </c>
      <c r="AI62" s="112">
        <v>0</v>
      </c>
      <c r="AJ62" s="112">
        <v>0</v>
      </c>
      <c r="AK62" s="112">
        <v>0</v>
      </c>
      <c r="AL62" s="112">
        <v>0</v>
      </c>
      <c r="AM62" s="112">
        <v>0</v>
      </c>
      <c r="AN62" s="112">
        <v>0</v>
      </c>
      <c r="AO62" s="112">
        <v>0</v>
      </c>
      <c r="AP62" s="112">
        <v>0</v>
      </c>
      <c r="AQ62" s="112">
        <v>0</v>
      </c>
      <c r="AR62" s="112">
        <v>0</v>
      </c>
      <c r="AS62" s="112">
        <v>0</v>
      </c>
      <c r="AT62" s="112">
        <v>0</v>
      </c>
      <c r="AU62" s="112">
        <v>0</v>
      </c>
      <c r="AV62" s="112">
        <v>0</v>
      </c>
      <c r="AW62" s="112">
        <v>0</v>
      </c>
      <c r="AX62" s="112">
        <v>0</v>
      </c>
      <c r="AY62" s="112">
        <v>0</v>
      </c>
      <c r="AZ62" s="112">
        <v>0</v>
      </c>
      <c r="BA62" s="112">
        <v>0</v>
      </c>
      <c r="BB62" s="112">
        <v>0</v>
      </c>
      <c r="BC62" s="112">
        <v>0</v>
      </c>
      <c r="BD62" s="112">
        <v>0</v>
      </c>
      <c r="BE62" s="112">
        <v>0</v>
      </c>
      <c r="BF62" s="112">
        <v>0</v>
      </c>
      <c r="BG62" s="112">
        <v>0</v>
      </c>
      <c r="BH62" s="112">
        <v>0</v>
      </c>
      <c r="BI62" s="112">
        <v>0</v>
      </c>
      <c r="BJ62" s="112">
        <v>0</v>
      </c>
      <c r="BK62" s="112">
        <v>0</v>
      </c>
      <c r="BL62" s="111">
        <v>0</v>
      </c>
      <c r="BM62" s="110">
        <f t="shared" si="9"/>
        <v>0</v>
      </c>
      <c r="BN62" s="95"/>
      <c r="BO62" s="110">
        <f t="shared" si="10"/>
        <v>0</v>
      </c>
      <c r="BP62" s="109">
        <v>0</v>
      </c>
      <c r="BQ62" s="108"/>
      <c r="BR62" s="107"/>
      <c r="BS62" s="106">
        <f t="shared" si="11"/>
        <v>0</v>
      </c>
    </row>
    <row r="63" spans="1:71" ht="12" hidden="1" customHeight="1" outlineLevel="1">
      <c r="A63" s="250">
        <f>+A59+1</f>
        <v>1997</v>
      </c>
      <c r="B63" s="197">
        <v>35520</v>
      </c>
      <c r="C63" s="113">
        <v>0</v>
      </c>
      <c r="D63" s="112">
        <v>0</v>
      </c>
      <c r="E63" s="112">
        <v>0</v>
      </c>
      <c r="F63" s="112">
        <v>0</v>
      </c>
      <c r="G63" s="113">
        <v>0</v>
      </c>
      <c r="H63" s="112">
        <v>0</v>
      </c>
      <c r="I63" s="112">
        <v>0</v>
      </c>
      <c r="J63" s="112">
        <v>0</v>
      </c>
      <c r="K63" s="112">
        <v>0</v>
      </c>
      <c r="L63" s="112">
        <v>0</v>
      </c>
      <c r="M63" s="112">
        <v>0</v>
      </c>
      <c r="N63" s="112">
        <v>0</v>
      </c>
      <c r="O63" s="112">
        <v>0</v>
      </c>
      <c r="P63" s="112">
        <v>0</v>
      </c>
      <c r="Q63" s="112">
        <v>0</v>
      </c>
      <c r="R63" s="112">
        <v>0</v>
      </c>
      <c r="S63" s="112">
        <v>0</v>
      </c>
      <c r="T63" s="112">
        <v>0</v>
      </c>
      <c r="U63" s="112">
        <v>0</v>
      </c>
      <c r="V63" s="112">
        <v>0</v>
      </c>
      <c r="W63" s="112">
        <v>0</v>
      </c>
      <c r="X63" s="112">
        <v>0</v>
      </c>
      <c r="Y63" s="112">
        <v>0</v>
      </c>
      <c r="Z63" s="112">
        <v>0</v>
      </c>
      <c r="AA63" s="112">
        <v>0</v>
      </c>
      <c r="AB63" s="112">
        <v>0</v>
      </c>
      <c r="AC63" s="112">
        <v>0</v>
      </c>
      <c r="AD63" s="112">
        <v>0</v>
      </c>
      <c r="AE63" s="112">
        <v>0</v>
      </c>
      <c r="AF63" s="110">
        <f t="shared" si="8"/>
        <v>0</v>
      </c>
      <c r="AG63" s="93"/>
      <c r="AH63" s="113">
        <v>0</v>
      </c>
      <c r="AI63" s="112">
        <v>0</v>
      </c>
      <c r="AJ63" s="112">
        <v>0</v>
      </c>
      <c r="AK63" s="112">
        <v>0</v>
      </c>
      <c r="AL63" s="112">
        <v>0</v>
      </c>
      <c r="AM63" s="112">
        <v>0</v>
      </c>
      <c r="AN63" s="112">
        <v>0</v>
      </c>
      <c r="AO63" s="112">
        <v>0</v>
      </c>
      <c r="AP63" s="112">
        <v>0</v>
      </c>
      <c r="AQ63" s="112">
        <v>0</v>
      </c>
      <c r="AR63" s="112">
        <v>0</v>
      </c>
      <c r="AS63" s="112">
        <v>0</v>
      </c>
      <c r="AT63" s="112">
        <v>0</v>
      </c>
      <c r="AU63" s="112">
        <v>0</v>
      </c>
      <c r="AV63" s="112">
        <v>0</v>
      </c>
      <c r="AW63" s="112">
        <v>0</v>
      </c>
      <c r="AX63" s="112">
        <v>0</v>
      </c>
      <c r="AY63" s="112">
        <v>0</v>
      </c>
      <c r="AZ63" s="112">
        <v>0</v>
      </c>
      <c r="BA63" s="112">
        <v>0</v>
      </c>
      <c r="BB63" s="112">
        <v>0</v>
      </c>
      <c r="BC63" s="112">
        <v>0</v>
      </c>
      <c r="BD63" s="112">
        <v>0</v>
      </c>
      <c r="BE63" s="112">
        <v>0</v>
      </c>
      <c r="BF63" s="112">
        <v>0</v>
      </c>
      <c r="BG63" s="112">
        <v>0</v>
      </c>
      <c r="BH63" s="112">
        <v>0</v>
      </c>
      <c r="BI63" s="112">
        <v>0</v>
      </c>
      <c r="BJ63" s="112">
        <v>0</v>
      </c>
      <c r="BK63" s="112">
        <v>0</v>
      </c>
      <c r="BL63" s="111">
        <v>0</v>
      </c>
      <c r="BM63" s="110">
        <f t="shared" si="9"/>
        <v>0</v>
      </c>
      <c r="BN63" s="95"/>
      <c r="BO63" s="110">
        <f t="shared" si="10"/>
        <v>0</v>
      </c>
      <c r="BP63" s="109">
        <v>0</v>
      </c>
      <c r="BQ63" s="108"/>
      <c r="BR63" s="107"/>
      <c r="BS63" s="106">
        <f t="shared" si="11"/>
        <v>0</v>
      </c>
    </row>
    <row r="64" spans="1:71" ht="12" hidden="1" customHeight="1" outlineLevel="1">
      <c r="A64" s="251"/>
      <c r="B64" s="198">
        <v>35611</v>
      </c>
      <c r="C64" s="113">
        <v>0</v>
      </c>
      <c r="D64" s="112">
        <v>0</v>
      </c>
      <c r="E64" s="112">
        <v>0</v>
      </c>
      <c r="F64" s="112">
        <v>0</v>
      </c>
      <c r="G64" s="113">
        <v>0</v>
      </c>
      <c r="H64" s="112">
        <v>0</v>
      </c>
      <c r="I64" s="112">
        <v>0</v>
      </c>
      <c r="J64" s="112">
        <v>0</v>
      </c>
      <c r="K64" s="112">
        <v>0</v>
      </c>
      <c r="L64" s="112">
        <v>0</v>
      </c>
      <c r="M64" s="112">
        <v>0</v>
      </c>
      <c r="N64" s="112">
        <v>0</v>
      </c>
      <c r="O64" s="112">
        <v>0</v>
      </c>
      <c r="P64" s="112">
        <v>0</v>
      </c>
      <c r="Q64" s="112">
        <v>0</v>
      </c>
      <c r="R64" s="112">
        <v>0</v>
      </c>
      <c r="S64" s="112">
        <v>0</v>
      </c>
      <c r="T64" s="112">
        <v>0</v>
      </c>
      <c r="U64" s="112">
        <v>0</v>
      </c>
      <c r="V64" s="112">
        <v>0</v>
      </c>
      <c r="W64" s="112">
        <v>0</v>
      </c>
      <c r="X64" s="112">
        <v>0</v>
      </c>
      <c r="Y64" s="112">
        <v>0</v>
      </c>
      <c r="Z64" s="112">
        <v>0</v>
      </c>
      <c r="AA64" s="112">
        <v>0</v>
      </c>
      <c r="AB64" s="112">
        <v>0</v>
      </c>
      <c r="AC64" s="112">
        <v>0</v>
      </c>
      <c r="AD64" s="112">
        <v>0</v>
      </c>
      <c r="AE64" s="112">
        <v>0</v>
      </c>
      <c r="AF64" s="110">
        <f t="shared" si="8"/>
        <v>0</v>
      </c>
      <c r="AG64" s="93"/>
      <c r="AH64" s="113">
        <v>0</v>
      </c>
      <c r="AI64" s="112">
        <v>0</v>
      </c>
      <c r="AJ64" s="112">
        <v>0</v>
      </c>
      <c r="AK64" s="112">
        <v>0</v>
      </c>
      <c r="AL64" s="112">
        <v>0</v>
      </c>
      <c r="AM64" s="112">
        <v>0</v>
      </c>
      <c r="AN64" s="112">
        <v>0</v>
      </c>
      <c r="AO64" s="112">
        <v>0</v>
      </c>
      <c r="AP64" s="112">
        <v>0</v>
      </c>
      <c r="AQ64" s="112">
        <v>0</v>
      </c>
      <c r="AR64" s="112">
        <v>0</v>
      </c>
      <c r="AS64" s="112">
        <v>0</v>
      </c>
      <c r="AT64" s="112">
        <v>0</v>
      </c>
      <c r="AU64" s="112">
        <v>0</v>
      </c>
      <c r="AV64" s="112">
        <v>0</v>
      </c>
      <c r="AW64" s="112">
        <v>0</v>
      </c>
      <c r="AX64" s="112">
        <v>0</v>
      </c>
      <c r="AY64" s="112">
        <v>0</v>
      </c>
      <c r="AZ64" s="112">
        <v>0</v>
      </c>
      <c r="BA64" s="112">
        <v>0</v>
      </c>
      <c r="BB64" s="112">
        <v>0</v>
      </c>
      <c r="BC64" s="112">
        <v>0</v>
      </c>
      <c r="BD64" s="112">
        <v>0</v>
      </c>
      <c r="BE64" s="112">
        <v>0</v>
      </c>
      <c r="BF64" s="112">
        <v>0</v>
      </c>
      <c r="BG64" s="112">
        <v>0</v>
      </c>
      <c r="BH64" s="112">
        <v>0</v>
      </c>
      <c r="BI64" s="112">
        <v>0</v>
      </c>
      <c r="BJ64" s="112">
        <v>0</v>
      </c>
      <c r="BK64" s="112">
        <v>0</v>
      </c>
      <c r="BL64" s="111">
        <v>0</v>
      </c>
      <c r="BM64" s="110">
        <f t="shared" si="9"/>
        <v>0</v>
      </c>
      <c r="BN64" s="95"/>
      <c r="BO64" s="110">
        <f t="shared" si="10"/>
        <v>0</v>
      </c>
      <c r="BP64" s="109">
        <v>0</v>
      </c>
      <c r="BQ64" s="108"/>
      <c r="BR64" s="107"/>
      <c r="BS64" s="106">
        <f t="shared" si="11"/>
        <v>0</v>
      </c>
    </row>
    <row r="65" spans="1:83" ht="12" hidden="1" customHeight="1" outlineLevel="1">
      <c r="A65" s="251"/>
      <c r="B65" s="198">
        <v>35703</v>
      </c>
      <c r="C65" s="113">
        <v>0</v>
      </c>
      <c r="D65" s="112">
        <v>0</v>
      </c>
      <c r="E65" s="112">
        <v>0</v>
      </c>
      <c r="F65" s="112">
        <v>0</v>
      </c>
      <c r="G65" s="113">
        <v>0</v>
      </c>
      <c r="H65" s="112">
        <v>0</v>
      </c>
      <c r="I65" s="112">
        <v>0</v>
      </c>
      <c r="J65" s="112">
        <v>0</v>
      </c>
      <c r="K65" s="112">
        <v>0</v>
      </c>
      <c r="L65" s="112">
        <v>0</v>
      </c>
      <c r="M65" s="112">
        <v>0</v>
      </c>
      <c r="N65" s="112">
        <v>0</v>
      </c>
      <c r="O65" s="112">
        <v>0</v>
      </c>
      <c r="P65" s="112">
        <v>0</v>
      </c>
      <c r="Q65" s="112">
        <v>0</v>
      </c>
      <c r="R65" s="112">
        <v>0</v>
      </c>
      <c r="S65" s="112">
        <v>0</v>
      </c>
      <c r="T65" s="112">
        <v>0</v>
      </c>
      <c r="U65" s="112">
        <v>0</v>
      </c>
      <c r="V65" s="112">
        <v>0</v>
      </c>
      <c r="W65" s="112">
        <v>0</v>
      </c>
      <c r="X65" s="112">
        <v>0</v>
      </c>
      <c r="Y65" s="112">
        <v>0</v>
      </c>
      <c r="Z65" s="112">
        <v>0</v>
      </c>
      <c r="AA65" s="112">
        <v>0</v>
      </c>
      <c r="AB65" s="112">
        <v>0</v>
      </c>
      <c r="AC65" s="112">
        <v>0</v>
      </c>
      <c r="AD65" s="112">
        <v>0</v>
      </c>
      <c r="AE65" s="112">
        <v>0</v>
      </c>
      <c r="AF65" s="110">
        <f t="shared" si="8"/>
        <v>0</v>
      </c>
      <c r="AG65" s="93"/>
      <c r="AH65" s="113">
        <v>0</v>
      </c>
      <c r="AI65" s="112">
        <v>0</v>
      </c>
      <c r="AJ65" s="112">
        <v>0</v>
      </c>
      <c r="AK65" s="112">
        <v>0</v>
      </c>
      <c r="AL65" s="112">
        <v>0</v>
      </c>
      <c r="AM65" s="112">
        <v>0</v>
      </c>
      <c r="AN65" s="112">
        <v>0</v>
      </c>
      <c r="AO65" s="112">
        <v>0</v>
      </c>
      <c r="AP65" s="112">
        <v>0</v>
      </c>
      <c r="AQ65" s="112">
        <v>0</v>
      </c>
      <c r="AR65" s="112">
        <v>0</v>
      </c>
      <c r="AS65" s="112">
        <v>0</v>
      </c>
      <c r="AT65" s="112">
        <v>0</v>
      </c>
      <c r="AU65" s="112">
        <v>0</v>
      </c>
      <c r="AV65" s="112">
        <v>0</v>
      </c>
      <c r="AW65" s="112">
        <v>0</v>
      </c>
      <c r="AX65" s="112">
        <v>0</v>
      </c>
      <c r="AY65" s="112">
        <v>0</v>
      </c>
      <c r="AZ65" s="112">
        <v>0</v>
      </c>
      <c r="BA65" s="112">
        <v>0</v>
      </c>
      <c r="BB65" s="112">
        <v>0</v>
      </c>
      <c r="BC65" s="112">
        <v>0</v>
      </c>
      <c r="BD65" s="112">
        <v>0</v>
      </c>
      <c r="BE65" s="112">
        <v>0</v>
      </c>
      <c r="BF65" s="112">
        <v>0</v>
      </c>
      <c r="BG65" s="112">
        <v>0</v>
      </c>
      <c r="BH65" s="112">
        <v>0</v>
      </c>
      <c r="BI65" s="112">
        <v>0</v>
      </c>
      <c r="BJ65" s="112">
        <v>0</v>
      </c>
      <c r="BK65" s="112">
        <v>0</v>
      </c>
      <c r="BL65" s="111">
        <v>0</v>
      </c>
      <c r="BM65" s="110">
        <f t="shared" si="9"/>
        <v>0</v>
      </c>
      <c r="BN65" s="95"/>
      <c r="BO65" s="110">
        <f t="shared" si="10"/>
        <v>0</v>
      </c>
      <c r="BP65" s="109">
        <v>0</v>
      </c>
      <c r="BQ65" s="108"/>
      <c r="BR65" s="107"/>
      <c r="BS65" s="106">
        <f t="shared" si="11"/>
        <v>0</v>
      </c>
    </row>
    <row r="66" spans="1:83" ht="12" hidden="1" customHeight="1" outlineLevel="1" thickBot="1">
      <c r="A66" s="252"/>
      <c r="B66" s="198">
        <v>35795</v>
      </c>
      <c r="C66" s="113">
        <v>0</v>
      </c>
      <c r="D66" s="112">
        <v>0</v>
      </c>
      <c r="E66" s="112">
        <v>0</v>
      </c>
      <c r="F66" s="112">
        <v>0</v>
      </c>
      <c r="G66" s="113">
        <v>0</v>
      </c>
      <c r="H66" s="112">
        <v>0</v>
      </c>
      <c r="I66" s="112">
        <v>0</v>
      </c>
      <c r="J66" s="112">
        <v>0</v>
      </c>
      <c r="K66" s="112">
        <v>0</v>
      </c>
      <c r="L66" s="112">
        <v>0</v>
      </c>
      <c r="M66" s="112">
        <v>0</v>
      </c>
      <c r="N66" s="112">
        <v>0</v>
      </c>
      <c r="O66" s="112">
        <v>0</v>
      </c>
      <c r="P66" s="112">
        <v>0</v>
      </c>
      <c r="Q66" s="112">
        <v>0</v>
      </c>
      <c r="R66" s="112">
        <v>0</v>
      </c>
      <c r="S66" s="112">
        <v>0</v>
      </c>
      <c r="T66" s="112">
        <v>0</v>
      </c>
      <c r="U66" s="112">
        <v>0</v>
      </c>
      <c r="V66" s="112">
        <v>0</v>
      </c>
      <c r="W66" s="112">
        <v>0</v>
      </c>
      <c r="X66" s="112">
        <v>0</v>
      </c>
      <c r="Y66" s="112">
        <v>0</v>
      </c>
      <c r="Z66" s="112">
        <v>0</v>
      </c>
      <c r="AA66" s="112">
        <v>0</v>
      </c>
      <c r="AB66" s="112">
        <v>0</v>
      </c>
      <c r="AC66" s="112">
        <v>0</v>
      </c>
      <c r="AD66" s="112">
        <v>0</v>
      </c>
      <c r="AE66" s="112">
        <v>0</v>
      </c>
      <c r="AF66" s="110">
        <f t="shared" si="8"/>
        <v>0</v>
      </c>
      <c r="AG66" s="93"/>
      <c r="AH66" s="113">
        <v>0</v>
      </c>
      <c r="AI66" s="112">
        <v>0</v>
      </c>
      <c r="AJ66" s="112">
        <v>0</v>
      </c>
      <c r="AK66" s="112">
        <v>0</v>
      </c>
      <c r="AL66" s="112">
        <v>0</v>
      </c>
      <c r="AM66" s="112">
        <v>0</v>
      </c>
      <c r="AN66" s="112">
        <v>0</v>
      </c>
      <c r="AO66" s="112">
        <v>0</v>
      </c>
      <c r="AP66" s="112">
        <v>0</v>
      </c>
      <c r="AQ66" s="112">
        <v>0</v>
      </c>
      <c r="AR66" s="112">
        <v>0</v>
      </c>
      <c r="AS66" s="112">
        <v>0</v>
      </c>
      <c r="AT66" s="112">
        <v>0</v>
      </c>
      <c r="AU66" s="112">
        <v>0</v>
      </c>
      <c r="AV66" s="112">
        <v>0</v>
      </c>
      <c r="AW66" s="112">
        <v>0</v>
      </c>
      <c r="AX66" s="112">
        <v>0</v>
      </c>
      <c r="AY66" s="112">
        <v>0</v>
      </c>
      <c r="AZ66" s="112">
        <v>0</v>
      </c>
      <c r="BA66" s="112">
        <v>0</v>
      </c>
      <c r="BB66" s="112">
        <v>0</v>
      </c>
      <c r="BC66" s="112">
        <v>0</v>
      </c>
      <c r="BD66" s="112">
        <v>0</v>
      </c>
      <c r="BE66" s="112">
        <v>0</v>
      </c>
      <c r="BF66" s="112">
        <v>0</v>
      </c>
      <c r="BG66" s="112">
        <v>0</v>
      </c>
      <c r="BH66" s="112">
        <v>0</v>
      </c>
      <c r="BI66" s="112">
        <v>0</v>
      </c>
      <c r="BJ66" s="112">
        <v>0</v>
      </c>
      <c r="BK66" s="112">
        <v>0</v>
      </c>
      <c r="BL66" s="111">
        <v>0</v>
      </c>
      <c r="BM66" s="110">
        <f t="shared" si="9"/>
        <v>0</v>
      </c>
      <c r="BN66" s="95"/>
      <c r="BO66" s="110">
        <f t="shared" si="10"/>
        <v>0</v>
      </c>
      <c r="BP66" s="109">
        <v>0</v>
      </c>
      <c r="BQ66" s="108"/>
      <c r="BR66" s="107"/>
      <c r="BS66" s="106">
        <f t="shared" si="11"/>
        <v>0</v>
      </c>
    </row>
    <row r="67" spans="1:83" ht="12" hidden="1" customHeight="1" outlineLevel="1">
      <c r="A67" s="250">
        <f>+A63+1</f>
        <v>1998</v>
      </c>
      <c r="B67" s="197">
        <v>35885</v>
      </c>
      <c r="C67" s="113">
        <v>0</v>
      </c>
      <c r="D67" s="112">
        <v>0</v>
      </c>
      <c r="E67" s="112">
        <v>0</v>
      </c>
      <c r="F67" s="112">
        <v>0</v>
      </c>
      <c r="G67" s="113">
        <v>0</v>
      </c>
      <c r="H67" s="112">
        <v>0</v>
      </c>
      <c r="I67" s="112">
        <v>0</v>
      </c>
      <c r="J67" s="112">
        <v>0</v>
      </c>
      <c r="K67" s="112">
        <v>0</v>
      </c>
      <c r="L67" s="112">
        <v>0</v>
      </c>
      <c r="M67" s="112">
        <v>0</v>
      </c>
      <c r="N67" s="112">
        <v>0</v>
      </c>
      <c r="O67" s="112">
        <v>0</v>
      </c>
      <c r="P67" s="112">
        <v>0</v>
      </c>
      <c r="Q67" s="112">
        <v>0</v>
      </c>
      <c r="R67" s="112">
        <v>0</v>
      </c>
      <c r="S67" s="112">
        <v>0</v>
      </c>
      <c r="T67" s="112">
        <v>0</v>
      </c>
      <c r="U67" s="112">
        <v>0</v>
      </c>
      <c r="V67" s="112">
        <v>0</v>
      </c>
      <c r="W67" s="112">
        <v>0</v>
      </c>
      <c r="X67" s="112">
        <v>0</v>
      </c>
      <c r="Y67" s="112">
        <v>0</v>
      </c>
      <c r="Z67" s="112">
        <v>0</v>
      </c>
      <c r="AA67" s="112">
        <v>0</v>
      </c>
      <c r="AB67" s="112">
        <v>0</v>
      </c>
      <c r="AC67" s="112">
        <v>0</v>
      </c>
      <c r="AD67" s="112">
        <v>0</v>
      </c>
      <c r="AE67" s="112">
        <v>0</v>
      </c>
      <c r="AF67" s="110">
        <f t="shared" si="8"/>
        <v>0</v>
      </c>
      <c r="AG67" s="93"/>
      <c r="AH67" s="113">
        <v>0</v>
      </c>
      <c r="AI67" s="112">
        <v>0</v>
      </c>
      <c r="AJ67" s="112">
        <v>0</v>
      </c>
      <c r="AK67" s="112">
        <v>0</v>
      </c>
      <c r="AL67" s="112">
        <v>0</v>
      </c>
      <c r="AM67" s="112">
        <v>0</v>
      </c>
      <c r="AN67" s="112">
        <v>0</v>
      </c>
      <c r="AO67" s="112">
        <v>0</v>
      </c>
      <c r="AP67" s="112">
        <v>0</v>
      </c>
      <c r="AQ67" s="112">
        <v>0</v>
      </c>
      <c r="AR67" s="112">
        <v>0</v>
      </c>
      <c r="AS67" s="112">
        <v>0</v>
      </c>
      <c r="AT67" s="112">
        <v>0</v>
      </c>
      <c r="AU67" s="112">
        <v>0</v>
      </c>
      <c r="AV67" s="112">
        <v>0</v>
      </c>
      <c r="AW67" s="112">
        <v>0</v>
      </c>
      <c r="AX67" s="112">
        <v>0</v>
      </c>
      <c r="AY67" s="112">
        <v>0</v>
      </c>
      <c r="AZ67" s="112">
        <v>0</v>
      </c>
      <c r="BA67" s="112">
        <v>0</v>
      </c>
      <c r="BB67" s="112">
        <v>0</v>
      </c>
      <c r="BC67" s="112">
        <v>0</v>
      </c>
      <c r="BD67" s="112">
        <v>0</v>
      </c>
      <c r="BE67" s="112">
        <v>0</v>
      </c>
      <c r="BF67" s="112">
        <v>0</v>
      </c>
      <c r="BG67" s="112">
        <v>0</v>
      </c>
      <c r="BH67" s="112">
        <v>0</v>
      </c>
      <c r="BI67" s="112">
        <v>0</v>
      </c>
      <c r="BJ67" s="112">
        <v>0</v>
      </c>
      <c r="BK67" s="112">
        <v>0</v>
      </c>
      <c r="BL67" s="111">
        <v>0</v>
      </c>
      <c r="BM67" s="110">
        <f t="shared" si="9"/>
        <v>0</v>
      </c>
      <c r="BN67" s="95"/>
      <c r="BO67" s="110">
        <f t="shared" si="10"/>
        <v>0</v>
      </c>
      <c r="BP67" s="109">
        <v>0</v>
      </c>
      <c r="BQ67" s="108"/>
      <c r="BR67" s="107"/>
      <c r="BS67" s="106">
        <f t="shared" si="11"/>
        <v>0</v>
      </c>
    </row>
    <row r="68" spans="1:83" ht="12" hidden="1" customHeight="1" outlineLevel="1">
      <c r="A68" s="251"/>
      <c r="B68" s="198">
        <v>35976</v>
      </c>
      <c r="C68" s="113">
        <v>0</v>
      </c>
      <c r="D68" s="112">
        <v>0</v>
      </c>
      <c r="E68" s="112">
        <v>0</v>
      </c>
      <c r="F68" s="112">
        <v>0</v>
      </c>
      <c r="G68" s="113">
        <v>0</v>
      </c>
      <c r="H68" s="112">
        <v>0</v>
      </c>
      <c r="I68" s="112">
        <v>0</v>
      </c>
      <c r="J68" s="112">
        <v>0</v>
      </c>
      <c r="K68" s="112">
        <v>0</v>
      </c>
      <c r="L68" s="112">
        <v>0</v>
      </c>
      <c r="M68" s="112">
        <v>0</v>
      </c>
      <c r="N68" s="112">
        <v>0</v>
      </c>
      <c r="O68" s="112">
        <v>0</v>
      </c>
      <c r="P68" s="112">
        <v>0</v>
      </c>
      <c r="Q68" s="112">
        <v>0</v>
      </c>
      <c r="R68" s="112">
        <v>0</v>
      </c>
      <c r="S68" s="112">
        <v>0</v>
      </c>
      <c r="T68" s="112">
        <v>0</v>
      </c>
      <c r="U68" s="112">
        <v>0</v>
      </c>
      <c r="V68" s="112">
        <v>0</v>
      </c>
      <c r="W68" s="112">
        <v>0</v>
      </c>
      <c r="X68" s="112">
        <v>0</v>
      </c>
      <c r="Y68" s="112">
        <v>0</v>
      </c>
      <c r="Z68" s="112">
        <v>0</v>
      </c>
      <c r="AA68" s="112">
        <v>0</v>
      </c>
      <c r="AB68" s="112">
        <v>0</v>
      </c>
      <c r="AC68" s="112">
        <v>0</v>
      </c>
      <c r="AD68" s="112">
        <v>0</v>
      </c>
      <c r="AE68" s="112">
        <v>0</v>
      </c>
      <c r="AF68" s="110">
        <f t="shared" si="8"/>
        <v>0</v>
      </c>
      <c r="AG68" s="93"/>
      <c r="AH68" s="113">
        <v>0</v>
      </c>
      <c r="AI68" s="112">
        <v>0</v>
      </c>
      <c r="AJ68" s="112">
        <v>0</v>
      </c>
      <c r="AK68" s="112">
        <v>0</v>
      </c>
      <c r="AL68" s="112">
        <v>0</v>
      </c>
      <c r="AM68" s="112">
        <v>0</v>
      </c>
      <c r="AN68" s="112">
        <v>0</v>
      </c>
      <c r="AO68" s="112">
        <v>0</v>
      </c>
      <c r="AP68" s="112">
        <v>0</v>
      </c>
      <c r="AQ68" s="112">
        <v>0</v>
      </c>
      <c r="AR68" s="112">
        <v>0</v>
      </c>
      <c r="AS68" s="112">
        <v>0</v>
      </c>
      <c r="AT68" s="112">
        <v>0</v>
      </c>
      <c r="AU68" s="112">
        <v>0</v>
      </c>
      <c r="AV68" s="112">
        <v>0</v>
      </c>
      <c r="AW68" s="112">
        <v>0</v>
      </c>
      <c r="AX68" s="112">
        <v>0</v>
      </c>
      <c r="AY68" s="112">
        <v>0</v>
      </c>
      <c r="AZ68" s="112">
        <v>0</v>
      </c>
      <c r="BA68" s="112">
        <v>0</v>
      </c>
      <c r="BB68" s="112">
        <v>0</v>
      </c>
      <c r="BC68" s="112">
        <v>0</v>
      </c>
      <c r="BD68" s="112">
        <v>0</v>
      </c>
      <c r="BE68" s="112">
        <v>0</v>
      </c>
      <c r="BF68" s="112">
        <v>0</v>
      </c>
      <c r="BG68" s="112">
        <v>0</v>
      </c>
      <c r="BH68" s="112">
        <v>0</v>
      </c>
      <c r="BI68" s="112">
        <v>0</v>
      </c>
      <c r="BJ68" s="112">
        <v>0</v>
      </c>
      <c r="BK68" s="112">
        <v>0</v>
      </c>
      <c r="BL68" s="111">
        <v>0</v>
      </c>
      <c r="BM68" s="110">
        <f t="shared" si="9"/>
        <v>0</v>
      </c>
      <c r="BN68" s="95"/>
      <c r="BO68" s="110">
        <f t="shared" si="10"/>
        <v>0</v>
      </c>
      <c r="BP68" s="109">
        <v>0</v>
      </c>
      <c r="BQ68" s="108"/>
      <c r="BR68" s="107"/>
      <c r="BS68" s="106">
        <f t="shared" si="11"/>
        <v>0</v>
      </c>
    </row>
    <row r="69" spans="1:83" ht="12" hidden="1" customHeight="1" outlineLevel="1">
      <c r="A69" s="251"/>
      <c r="B69" s="198">
        <v>36068</v>
      </c>
      <c r="C69" s="113">
        <v>0</v>
      </c>
      <c r="D69" s="112">
        <v>0</v>
      </c>
      <c r="E69" s="112">
        <v>0</v>
      </c>
      <c r="F69" s="112">
        <v>0</v>
      </c>
      <c r="G69" s="113">
        <v>0</v>
      </c>
      <c r="H69" s="112">
        <v>0</v>
      </c>
      <c r="I69" s="112">
        <v>0</v>
      </c>
      <c r="J69" s="112">
        <v>0</v>
      </c>
      <c r="K69" s="112">
        <v>0</v>
      </c>
      <c r="L69" s="112">
        <v>0</v>
      </c>
      <c r="M69" s="112">
        <v>0</v>
      </c>
      <c r="N69" s="112">
        <v>0</v>
      </c>
      <c r="O69" s="112">
        <v>0</v>
      </c>
      <c r="P69" s="112">
        <v>0</v>
      </c>
      <c r="Q69" s="112">
        <v>0</v>
      </c>
      <c r="R69" s="112">
        <v>0</v>
      </c>
      <c r="S69" s="112">
        <v>0</v>
      </c>
      <c r="T69" s="112">
        <v>0</v>
      </c>
      <c r="U69" s="112">
        <v>0</v>
      </c>
      <c r="V69" s="112">
        <v>0</v>
      </c>
      <c r="W69" s="112">
        <v>0</v>
      </c>
      <c r="X69" s="112">
        <v>0</v>
      </c>
      <c r="Y69" s="112">
        <v>0</v>
      </c>
      <c r="Z69" s="112">
        <v>0</v>
      </c>
      <c r="AA69" s="112">
        <v>0</v>
      </c>
      <c r="AB69" s="112">
        <v>0</v>
      </c>
      <c r="AC69" s="112">
        <v>0</v>
      </c>
      <c r="AD69" s="112">
        <v>0</v>
      </c>
      <c r="AE69" s="112">
        <v>0</v>
      </c>
      <c r="AF69" s="110">
        <f t="shared" si="8"/>
        <v>0</v>
      </c>
      <c r="AG69" s="93"/>
      <c r="AH69" s="113">
        <v>0</v>
      </c>
      <c r="AI69" s="112">
        <v>0</v>
      </c>
      <c r="AJ69" s="112">
        <v>0</v>
      </c>
      <c r="AK69" s="112">
        <v>0</v>
      </c>
      <c r="AL69" s="112">
        <v>0</v>
      </c>
      <c r="AM69" s="112">
        <v>0</v>
      </c>
      <c r="AN69" s="112">
        <v>0</v>
      </c>
      <c r="AO69" s="112">
        <v>0</v>
      </c>
      <c r="AP69" s="112">
        <v>0</v>
      </c>
      <c r="AQ69" s="112">
        <v>0</v>
      </c>
      <c r="AR69" s="112">
        <v>0</v>
      </c>
      <c r="AS69" s="112">
        <v>0</v>
      </c>
      <c r="AT69" s="112">
        <v>0</v>
      </c>
      <c r="AU69" s="112">
        <v>0</v>
      </c>
      <c r="AV69" s="112">
        <v>0</v>
      </c>
      <c r="AW69" s="112">
        <v>0</v>
      </c>
      <c r="AX69" s="112">
        <v>0</v>
      </c>
      <c r="AY69" s="112">
        <v>0</v>
      </c>
      <c r="AZ69" s="112">
        <v>0</v>
      </c>
      <c r="BA69" s="112">
        <v>0</v>
      </c>
      <c r="BB69" s="112">
        <v>0</v>
      </c>
      <c r="BC69" s="112">
        <v>0</v>
      </c>
      <c r="BD69" s="112">
        <v>0</v>
      </c>
      <c r="BE69" s="112">
        <v>0</v>
      </c>
      <c r="BF69" s="112">
        <v>0</v>
      </c>
      <c r="BG69" s="112">
        <v>0</v>
      </c>
      <c r="BH69" s="112">
        <v>0</v>
      </c>
      <c r="BI69" s="112">
        <v>0</v>
      </c>
      <c r="BJ69" s="112">
        <v>0</v>
      </c>
      <c r="BK69" s="112">
        <v>0</v>
      </c>
      <c r="BL69" s="111">
        <v>0</v>
      </c>
      <c r="BM69" s="110">
        <f t="shared" si="9"/>
        <v>0</v>
      </c>
      <c r="BN69" s="95"/>
      <c r="BO69" s="110">
        <f t="shared" si="10"/>
        <v>0</v>
      </c>
      <c r="BP69" s="109">
        <v>0</v>
      </c>
      <c r="BQ69" s="108"/>
      <c r="BR69" s="107"/>
      <c r="BS69" s="106">
        <f t="shared" si="11"/>
        <v>0</v>
      </c>
    </row>
    <row r="70" spans="1:83" ht="12" hidden="1" customHeight="1" outlineLevel="1" thickBot="1">
      <c r="A70" s="252"/>
      <c r="B70" s="198">
        <v>36160</v>
      </c>
      <c r="C70" s="113">
        <v>0</v>
      </c>
      <c r="D70" s="112">
        <v>0</v>
      </c>
      <c r="E70" s="112">
        <v>0</v>
      </c>
      <c r="F70" s="112">
        <v>0</v>
      </c>
      <c r="G70" s="113">
        <v>0</v>
      </c>
      <c r="H70" s="112">
        <v>0</v>
      </c>
      <c r="I70" s="112">
        <v>0</v>
      </c>
      <c r="J70" s="112">
        <v>0</v>
      </c>
      <c r="K70" s="112">
        <v>0</v>
      </c>
      <c r="L70" s="112">
        <v>0</v>
      </c>
      <c r="M70" s="112">
        <v>0</v>
      </c>
      <c r="N70" s="112">
        <v>0</v>
      </c>
      <c r="O70" s="112">
        <v>0</v>
      </c>
      <c r="P70" s="112">
        <v>0</v>
      </c>
      <c r="Q70" s="112">
        <v>0</v>
      </c>
      <c r="R70" s="112">
        <v>0</v>
      </c>
      <c r="S70" s="112">
        <v>0</v>
      </c>
      <c r="T70" s="112">
        <v>0</v>
      </c>
      <c r="U70" s="112">
        <v>0</v>
      </c>
      <c r="V70" s="112">
        <v>0</v>
      </c>
      <c r="W70" s="112">
        <v>0</v>
      </c>
      <c r="X70" s="112">
        <v>0</v>
      </c>
      <c r="Y70" s="112">
        <v>0</v>
      </c>
      <c r="Z70" s="112">
        <v>0</v>
      </c>
      <c r="AA70" s="112">
        <v>0</v>
      </c>
      <c r="AB70" s="112">
        <v>0</v>
      </c>
      <c r="AC70" s="112">
        <v>0</v>
      </c>
      <c r="AD70" s="112">
        <v>0</v>
      </c>
      <c r="AE70" s="112">
        <v>0</v>
      </c>
      <c r="AF70" s="110">
        <f t="shared" si="8"/>
        <v>0</v>
      </c>
      <c r="AG70" s="93"/>
      <c r="AH70" s="113">
        <v>0</v>
      </c>
      <c r="AI70" s="112">
        <v>0</v>
      </c>
      <c r="AJ70" s="112">
        <v>0</v>
      </c>
      <c r="AK70" s="112">
        <v>0</v>
      </c>
      <c r="AL70" s="112">
        <v>0</v>
      </c>
      <c r="AM70" s="112">
        <v>0</v>
      </c>
      <c r="AN70" s="112">
        <v>0</v>
      </c>
      <c r="AO70" s="112">
        <v>0</v>
      </c>
      <c r="AP70" s="112">
        <v>0</v>
      </c>
      <c r="AQ70" s="112">
        <v>0</v>
      </c>
      <c r="AR70" s="112">
        <v>0</v>
      </c>
      <c r="AS70" s="112">
        <v>0</v>
      </c>
      <c r="AT70" s="112">
        <v>0</v>
      </c>
      <c r="AU70" s="112">
        <v>0</v>
      </c>
      <c r="AV70" s="112">
        <v>0</v>
      </c>
      <c r="AW70" s="112">
        <v>0</v>
      </c>
      <c r="AX70" s="112">
        <v>0</v>
      </c>
      <c r="AY70" s="112">
        <v>0</v>
      </c>
      <c r="AZ70" s="112">
        <v>0</v>
      </c>
      <c r="BA70" s="112">
        <v>0</v>
      </c>
      <c r="BB70" s="112">
        <v>0</v>
      </c>
      <c r="BC70" s="112">
        <v>0</v>
      </c>
      <c r="BD70" s="112">
        <v>0</v>
      </c>
      <c r="BE70" s="112">
        <v>0</v>
      </c>
      <c r="BF70" s="112">
        <v>0</v>
      </c>
      <c r="BG70" s="112">
        <v>0</v>
      </c>
      <c r="BH70" s="112">
        <v>0</v>
      </c>
      <c r="BI70" s="112">
        <v>0</v>
      </c>
      <c r="BJ70" s="112">
        <v>0</v>
      </c>
      <c r="BK70" s="112">
        <v>0</v>
      </c>
      <c r="BL70" s="111">
        <v>0</v>
      </c>
      <c r="BM70" s="110">
        <f t="shared" si="9"/>
        <v>0</v>
      </c>
      <c r="BN70" s="95"/>
      <c r="BO70" s="110">
        <f t="shared" si="10"/>
        <v>0</v>
      </c>
      <c r="BP70" s="109">
        <v>0</v>
      </c>
      <c r="BQ70" s="108"/>
      <c r="BR70" s="107"/>
      <c r="BS70" s="106">
        <f t="shared" si="11"/>
        <v>0</v>
      </c>
    </row>
    <row r="71" spans="1:83" ht="12" hidden="1" customHeight="1" outlineLevel="1">
      <c r="A71" s="250">
        <f>+A67+1</f>
        <v>1999</v>
      </c>
      <c r="B71" s="197">
        <v>36250</v>
      </c>
      <c r="C71" s="113">
        <v>0</v>
      </c>
      <c r="D71" s="112">
        <v>0</v>
      </c>
      <c r="E71" s="112">
        <v>0</v>
      </c>
      <c r="F71" s="112">
        <v>0</v>
      </c>
      <c r="G71" s="113">
        <v>0</v>
      </c>
      <c r="H71" s="112">
        <v>0</v>
      </c>
      <c r="I71" s="112">
        <v>0</v>
      </c>
      <c r="J71" s="112">
        <v>0</v>
      </c>
      <c r="K71" s="112">
        <v>0</v>
      </c>
      <c r="L71" s="112">
        <v>0</v>
      </c>
      <c r="M71" s="112">
        <v>0</v>
      </c>
      <c r="N71" s="112">
        <v>0</v>
      </c>
      <c r="O71" s="112">
        <v>0</v>
      </c>
      <c r="P71" s="112">
        <v>0</v>
      </c>
      <c r="Q71" s="112">
        <v>0</v>
      </c>
      <c r="R71" s="112">
        <v>0</v>
      </c>
      <c r="S71" s="112">
        <v>0</v>
      </c>
      <c r="T71" s="112">
        <v>0</v>
      </c>
      <c r="U71" s="112">
        <v>0</v>
      </c>
      <c r="V71" s="112">
        <v>0</v>
      </c>
      <c r="W71" s="112">
        <v>0</v>
      </c>
      <c r="X71" s="112">
        <v>0</v>
      </c>
      <c r="Y71" s="112">
        <v>0</v>
      </c>
      <c r="Z71" s="112">
        <v>0</v>
      </c>
      <c r="AA71" s="112">
        <v>0</v>
      </c>
      <c r="AB71" s="112">
        <v>0</v>
      </c>
      <c r="AC71" s="112">
        <v>0</v>
      </c>
      <c r="AD71" s="112">
        <v>0</v>
      </c>
      <c r="AE71" s="112">
        <v>0</v>
      </c>
      <c r="AF71" s="110">
        <f t="shared" si="8"/>
        <v>0</v>
      </c>
      <c r="AG71" s="93"/>
      <c r="AH71" s="113">
        <v>0</v>
      </c>
      <c r="AI71" s="112">
        <v>0</v>
      </c>
      <c r="AJ71" s="112">
        <v>0</v>
      </c>
      <c r="AK71" s="112">
        <v>0</v>
      </c>
      <c r="AL71" s="112">
        <v>0</v>
      </c>
      <c r="AM71" s="112">
        <v>0</v>
      </c>
      <c r="AN71" s="112">
        <v>0</v>
      </c>
      <c r="AO71" s="112">
        <v>0</v>
      </c>
      <c r="AP71" s="112">
        <v>0</v>
      </c>
      <c r="AQ71" s="112">
        <v>0</v>
      </c>
      <c r="AR71" s="112">
        <v>0</v>
      </c>
      <c r="AS71" s="112">
        <v>0</v>
      </c>
      <c r="AT71" s="112">
        <v>0</v>
      </c>
      <c r="AU71" s="112">
        <v>0</v>
      </c>
      <c r="AV71" s="112">
        <v>0</v>
      </c>
      <c r="AW71" s="112">
        <v>0</v>
      </c>
      <c r="AX71" s="112">
        <v>0</v>
      </c>
      <c r="AY71" s="112">
        <v>0</v>
      </c>
      <c r="AZ71" s="112">
        <v>0</v>
      </c>
      <c r="BA71" s="112">
        <v>0</v>
      </c>
      <c r="BB71" s="112">
        <v>0</v>
      </c>
      <c r="BC71" s="112">
        <v>0</v>
      </c>
      <c r="BD71" s="112">
        <v>0</v>
      </c>
      <c r="BE71" s="112">
        <v>0</v>
      </c>
      <c r="BF71" s="112">
        <v>0</v>
      </c>
      <c r="BG71" s="112">
        <v>0</v>
      </c>
      <c r="BH71" s="112">
        <v>0</v>
      </c>
      <c r="BI71" s="112">
        <v>0</v>
      </c>
      <c r="BJ71" s="112">
        <v>0</v>
      </c>
      <c r="BK71" s="112">
        <v>0</v>
      </c>
      <c r="BL71" s="111">
        <v>0</v>
      </c>
      <c r="BM71" s="110">
        <f t="shared" si="9"/>
        <v>0</v>
      </c>
      <c r="BN71" s="95"/>
      <c r="BO71" s="110">
        <f t="shared" si="10"/>
        <v>0</v>
      </c>
      <c r="BP71" s="109">
        <v>0</v>
      </c>
      <c r="BQ71" s="108"/>
      <c r="BR71" s="107"/>
      <c r="BS71" s="106">
        <f t="shared" si="11"/>
        <v>0</v>
      </c>
    </row>
    <row r="72" spans="1:83" ht="12" hidden="1" customHeight="1" outlineLevel="1">
      <c r="A72" s="251"/>
      <c r="B72" s="198">
        <v>36341</v>
      </c>
      <c r="C72" s="113">
        <v>0</v>
      </c>
      <c r="D72" s="112">
        <v>0</v>
      </c>
      <c r="E72" s="112">
        <v>0</v>
      </c>
      <c r="F72" s="112">
        <v>0</v>
      </c>
      <c r="G72" s="113">
        <v>0</v>
      </c>
      <c r="H72" s="112">
        <v>0</v>
      </c>
      <c r="I72" s="112">
        <v>0</v>
      </c>
      <c r="J72" s="112">
        <v>0</v>
      </c>
      <c r="K72" s="112">
        <v>0</v>
      </c>
      <c r="L72" s="112">
        <v>0</v>
      </c>
      <c r="M72" s="112">
        <v>0</v>
      </c>
      <c r="N72" s="112">
        <v>0</v>
      </c>
      <c r="O72" s="112">
        <v>0</v>
      </c>
      <c r="P72" s="112">
        <v>0</v>
      </c>
      <c r="Q72" s="112">
        <v>0</v>
      </c>
      <c r="R72" s="112">
        <v>0</v>
      </c>
      <c r="S72" s="112">
        <v>0</v>
      </c>
      <c r="T72" s="112">
        <v>0</v>
      </c>
      <c r="U72" s="112">
        <v>0</v>
      </c>
      <c r="V72" s="112">
        <v>0</v>
      </c>
      <c r="W72" s="112">
        <v>0</v>
      </c>
      <c r="X72" s="112">
        <v>0</v>
      </c>
      <c r="Y72" s="112">
        <v>0</v>
      </c>
      <c r="Z72" s="112">
        <v>0</v>
      </c>
      <c r="AA72" s="112">
        <v>0</v>
      </c>
      <c r="AB72" s="112">
        <v>0</v>
      </c>
      <c r="AC72" s="112">
        <v>0</v>
      </c>
      <c r="AD72" s="112">
        <v>0</v>
      </c>
      <c r="AE72" s="112">
        <v>0</v>
      </c>
      <c r="AF72" s="110">
        <f t="shared" si="8"/>
        <v>0</v>
      </c>
      <c r="AG72" s="93"/>
      <c r="AH72" s="113">
        <v>0</v>
      </c>
      <c r="AI72" s="112">
        <v>0</v>
      </c>
      <c r="AJ72" s="112">
        <v>0</v>
      </c>
      <c r="AK72" s="112">
        <v>0</v>
      </c>
      <c r="AL72" s="112">
        <v>0</v>
      </c>
      <c r="AM72" s="112">
        <v>0</v>
      </c>
      <c r="AN72" s="112">
        <v>0</v>
      </c>
      <c r="AO72" s="112">
        <v>0</v>
      </c>
      <c r="AP72" s="112">
        <v>0</v>
      </c>
      <c r="AQ72" s="112">
        <v>0</v>
      </c>
      <c r="AR72" s="112">
        <v>0</v>
      </c>
      <c r="AS72" s="112">
        <v>0</v>
      </c>
      <c r="AT72" s="112">
        <v>0</v>
      </c>
      <c r="AU72" s="112">
        <v>0</v>
      </c>
      <c r="AV72" s="112">
        <v>0</v>
      </c>
      <c r="AW72" s="112">
        <v>0</v>
      </c>
      <c r="AX72" s="112">
        <v>0</v>
      </c>
      <c r="AY72" s="112">
        <v>0</v>
      </c>
      <c r="AZ72" s="112">
        <v>0</v>
      </c>
      <c r="BA72" s="112">
        <v>0</v>
      </c>
      <c r="BB72" s="112">
        <v>0</v>
      </c>
      <c r="BC72" s="112">
        <v>0</v>
      </c>
      <c r="BD72" s="112">
        <v>0</v>
      </c>
      <c r="BE72" s="112">
        <v>0</v>
      </c>
      <c r="BF72" s="112">
        <v>0</v>
      </c>
      <c r="BG72" s="112">
        <v>0</v>
      </c>
      <c r="BH72" s="112">
        <v>0</v>
      </c>
      <c r="BI72" s="112">
        <v>0</v>
      </c>
      <c r="BJ72" s="112">
        <v>0</v>
      </c>
      <c r="BK72" s="112">
        <v>0</v>
      </c>
      <c r="BL72" s="111">
        <v>0</v>
      </c>
      <c r="BM72" s="110">
        <f t="shared" si="9"/>
        <v>0</v>
      </c>
      <c r="BN72" s="95"/>
      <c r="BO72" s="110">
        <f t="shared" si="10"/>
        <v>0</v>
      </c>
      <c r="BP72" s="109">
        <v>0</v>
      </c>
      <c r="BQ72" s="108"/>
      <c r="BR72" s="107"/>
      <c r="BS72" s="106">
        <f t="shared" si="11"/>
        <v>0</v>
      </c>
    </row>
    <row r="73" spans="1:83" ht="12" hidden="1" customHeight="1" outlineLevel="1">
      <c r="A73" s="251"/>
      <c r="B73" s="198">
        <v>36433</v>
      </c>
      <c r="C73" s="113">
        <v>0</v>
      </c>
      <c r="D73" s="112">
        <v>0</v>
      </c>
      <c r="E73" s="112">
        <v>0</v>
      </c>
      <c r="F73" s="112">
        <v>0</v>
      </c>
      <c r="G73" s="113">
        <v>0</v>
      </c>
      <c r="H73" s="112">
        <v>0</v>
      </c>
      <c r="I73" s="112">
        <v>0</v>
      </c>
      <c r="J73" s="112">
        <v>0</v>
      </c>
      <c r="K73" s="112">
        <v>0</v>
      </c>
      <c r="L73" s="112">
        <v>0</v>
      </c>
      <c r="M73" s="112">
        <v>0</v>
      </c>
      <c r="N73" s="112">
        <v>0</v>
      </c>
      <c r="O73" s="112">
        <v>0</v>
      </c>
      <c r="P73" s="112">
        <v>0</v>
      </c>
      <c r="Q73" s="112">
        <v>0</v>
      </c>
      <c r="R73" s="112">
        <v>0</v>
      </c>
      <c r="S73" s="112">
        <v>0</v>
      </c>
      <c r="T73" s="112">
        <v>0</v>
      </c>
      <c r="U73" s="112">
        <v>0</v>
      </c>
      <c r="V73" s="112">
        <v>0</v>
      </c>
      <c r="W73" s="112">
        <v>0</v>
      </c>
      <c r="X73" s="112">
        <v>0</v>
      </c>
      <c r="Y73" s="112">
        <v>0</v>
      </c>
      <c r="Z73" s="112">
        <v>0</v>
      </c>
      <c r="AA73" s="112">
        <v>0</v>
      </c>
      <c r="AB73" s="112">
        <v>0</v>
      </c>
      <c r="AC73" s="112">
        <v>0</v>
      </c>
      <c r="AD73" s="112">
        <v>0</v>
      </c>
      <c r="AE73" s="112">
        <v>0</v>
      </c>
      <c r="AF73" s="110">
        <f t="shared" si="8"/>
        <v>0</v>
      </c>
      <c r="AG73" s="93"/>
      <c r="AH73" s="113">
        <v>0</v>
      </c>
      <c r="AI73" s="112">
        <v>0</v>
      </c>
      <c r="AJ73" s="112">
        <v>0</v>
      </c>
      <c r="AK73" s="112">
        <v>0</v>
      </c>
      <c r="AL73" s="112">
        <v>0</v>
      </c>
      <c r="AM73" s="112">
        <v>0</v>
      </c>
      <c r="AN73" s="112">
        <v>0</v>
      </c>
      <c r="AO73" s="112">
        <v>0</v>
      </c>
      <c r="AP73" s="112">
        <v>0</v>
      </c>
      <c r="AQ73" s="112">
        <v>0</v>
      </c>
      <c r="AR73" s="112">
        <v>0</v>
      </c>
      <c r="AS73" s="112">
        <v>0</v>
      </c>
      <c r="AT73" s="112">
        <v>0</v>
      </c>
      <c r="AU73" s="112">
        <v>0</v>
      </c>
      <c r="AV73" s="112">
        <v>0</v>
      </c>
      <c r="AW73" s="112">
        <v>0</v>
      </c>
      <c r="AX73" s="112">
        <v>0</v>
      </c>
      <c r="AY73" s="112">
        <v>0</v>
      </c>
      <c r="AZ73" s="112">
        <v>0</v>
      </c>
      <c r="BA73" s="112">
        <v>0</v>
      </c>
      <c r="BB73" s="112">
        <v>0</v>
      </c>
      <c r="BC73" s="112">
        <v>0</v>
      </c>
      <c r="BD73" s="112">
        <v>0</v>
      </c>
      <c r="BE73" s="112">
        <v>0</v>
      </c>
      <c r="BF73" s="112">
        <v>0</v>
      </c>
      <c r="BG73" s="112">
        <v>0</v>
      </c>
      <c r="BH73" s="112">
        <v>0</v>
      </c>
      <c r="BI73" s="112">
        <v>0</v>
      </c>
      <c r="BJ73" s="112">
        <v>0</v>
      </c>
      <c r="BK73" s="112">
        <v>0</v>
      </c>
      <c r="BL73" s="111">
        <v>0</v>
      </c>
      <c r="BM73" s="110">
        <f t="shared" si="9"/>
        <v>0</v>
      </c>
      <c r="BN73" s="95"/>
      <c r="BO73" s="110">
        <f t="shared" si="10"/>
        <v>0</v>
      </c>
      <c r="BP73" s="109">
        <v>0</v>
      </c>
      <c r="BQ73" s="108"/>
      <c r="BR73" s="107"/>
      <c r="BS73" s="106">
        <f t="shared" si="11"/>
        <v>0</v>
      </c>
    </row>
    <row r="74" spans="1:83" ht="12" hidden="1" customHeight="1" outlineLevel="1" thickBot="1">
      <c r="A74" s="252"/>
      <c r="B74" s="198">
        <v>36525</v>
      </c>
      <c r="C74" s="113">
        <v>0</v>
      </c>
      <c r="D74" s="112">
        <v>0</v>
      </c>
      <c r="E74" s="112">
        <v>0</v>
      </c>
      <c r="F74" s="112">
        <v>0</v>
      </c>
      <c r="G74" s="113">
        <v>0</v>
      </c>
      <c r="H74" s="112">
        <v>0</v>
      </c>
      <c r="I74" s="112">
        <v>0</v>
      </c>
      <c r="J74" s="112">
        <v>0</v>
      </c>
      <c r="K74" s="112">
        <v>0</v>
      </c>
      <c r="L74" s="112">
        <v>0</v>
      </c>
      <c r="M74" s="112">
        <v>0</v>
      </c>
      <c r="N74" s="112">
        <v>0</v>
      </c>
      <c r="O74" s="112">
        <v>0</v>
      </c>
      <c r="P74" s="112">
        <v>0</v>
      </c>
      <c r="Q74" s="112">
        <v>0</v>
      </c>
      <c r="R74" s="112">
        <v>0</v>
      </c>
      <c r="S74" s="112">
        <v>0</v>
      </c>
      <c r="T74" s="112">
        <v>0</v>
      </c>
      <c r="U74" s="112">
        <v>0</v>
      </c>
      <c r="V74" s="112">
        <v>0</v>
      </c>
      <c r="W74" s="112">
        <v>0</v>
      </c>
      <c r="X74" s="112">
        <v>0</v>
      </c>
      <c r="Y74" s="112">
        <v>0</v>
      </c>
      <c r="Z74" s="112">
        <v>0</v>
      </c>
      <c r="AA74" s="112">
        <v>0</v>
      </c>
      <c r="AB74" s="112">
        <v>0</v>
      </c>
      <c r="AC74" s="112">
        <v>0</v>
      </c>
      <c r="AD74" s="112">
        <v>0</v>
      </c>
      <c r="AE74" s="112">
        <v>0</v>
      </c>
      <c r="AF74" s="110">
        <f t="shared" si="8"/>
        <v>0</v>
      </c>
      <c r="AG74" s="93"/>
      <c r="AH74" s="113">
        <v>0</v>
      </c>
      <c r="AI74" s="112">
        <v>0</v>
      </c>
      <c r="AJ74" s="112">
        <v>0</v>
      </c>
      <c r="AK74" s="112">
        <v>0</v>
      </c>
      <c r="AL74" s="112">
        <v>0</v>
      </c>
      <c r="AM74" s="112">
        <v>0</v>
      </c>
      <c r="AN74" s="112">
        <v>0</v>
      </c>
      <c r="AO74" s="112">
        <v>0</v>
      </c>
      <c r="AP74" s="112">
        <v>0</v>
      </c>
      <c r="AQ74" s="112">
        <v>0</v>
      </c>
      <c r="AR74" s="112">
        <v>0</v>
      </c>
      <c r="AS74" s="112">
        <v>0</v>
      </c>
      <c r="AT74" s="112">
        <v>0</v>
      </c>
      <c r="AU74" s="112">
        <v>0</v>
      </c>
      <c r="AV74" s="112">
        <v>0</v>
      </c>
      <c r="AW74" s="112">
        <v>0</v>
      </c>
      <c r="AX74" s="112">
        <v>0</v>
      </c>
      <c r="AY74" s="112">
        <v>0</v>
      </c>
      <c r="AZ74" s="112">
        <v>0</v>
      </c>
      <c r="BA74" s="112">
        <v>0</v>
      </c>
      <c r="BB74" s="112">
        <v>0</v>
      </c>
      <c r="BC74" s="112">
        <v>0</v>
      </c>
      <c r="BD74" s="112">
        <v>0</v>
      </c>
      <c r="BE74" s="112">
        <v>0</v>
      </c>
      <c r="BF74" s="112">
        <v>0</v>
      </c>
      <c r="BG74" s="112">
        <v>0</v>
      </c>
      <c r="BH74" s="112">
        <v>0</v>
      </c>
      <c r="BI74" s="112">
        <v>0</v>
      </c>
      <c r="BJ74" s="112">
        <v>0</v>
      </c>
      <c r="BK74" s="112">
        <v>0</v>
      </c>
      <c r="BL74" s="111">
        <v>0</v>
      </c>
      <c r="BM74" s="110">
        <f t="shared" si="9"/>
        <v>0</v>
      </c>
      <c r="BN74" s="95"/>
      <c r="BO74" s="110">
        <f t="shared" si="10"/>
        <v>0</v>
      </c>
      <c r="BP74" s="109">
        <v>0</v>
      </c>
      <c r="BQ74" s="108"/>
      <c r="BR74" s="107"/>
      <c r="BS74" s="106">
        <f t="shared" si="11"/>
        <v>0</v>
      </c>
    </row>
    <row r="75" spans="1:83" ht="12" hidden="1" customHeight="1" outlineLevel="1">
      <c r="A75" s="250">
        <v>2000</v>
      </c>
      <c r="B75" s="197">
        <v>36616</v>
      </c>
      <c r="C75" s="113">
        <v>0</v>
      </c>
      <c r="D75" s="112">
        <v>0</v>
      </c>
      <c r="E75" s="112">
        <v>0</v>
      </c>
      <c r="F75" s="112">
        <v>0</v>
      </c>
      <c r="G75" s="113">
        <v>0</v>
      </c>
      <c r="H75" s="112">
        <v>0</v>
      </c>
      <c r="I75" s="112">
        <v>0</v>
      </c>
      <c r="J75" s="112">
        <v>0</v>
      </c>
      <c r="K75" s="112">
        <v>0</v>
      </c>
      <c r="L75" s="112">
        <v>0</v>
      </c>
      <c r="M75" s="112">
        <v>0</v>
      </c>
      <c r="N75" s="112">
        <v>0</v>
      </c>
      <c r="O75" s="112">
        <v>0</v>
      </c>
      <c r="P75" s="112">
        <v>0</v>
      </c>
      <c r="Q75" s="112">
        <v>0</v>
      </c>
      <c r="R75" s="112">
        <v>0</v>
      </c>
      <c r="S75" s="112">
        <v>0</v>
      </c>
      <c r="T75" s="112">
        <v>0</v>
      </c>
      <c r="U75" s="112">
        <v>0</v>
      </c>
      <c r="V75" s="112">
        <v>0</v>
      </c>
      <c r="W75" s="112">
        <v>0</v>
      </c>
      <c r="X75" s="112">
        <v>0</v>
      </c>
      <c r="Y75" s="112">
        <v>0</v>
      </c>
      <c r="Z75" s="112">
        <v>0</v>
      </c>
      <c r="AA75" s="112">
        <v>0</v>
      </c>
      <c r="AB75" s="112">
        <v>0</v>
      </c>
      <c r="AC75" s="112">
        <v>0</v>
      </c>
      <c r="AD75" s="112">
        <v>0</v>
      </c>
      <c r="AE75" s="112">
        <v>0</v>
      </c>
      <c r="AF75" s="110">
        <f t="shared" si="8"/>
        <v>0</v>
      </c>
      <c r="AG75" s="93"/>
      <c r="AH75" s="113">
        <v>0</v>
      </c>
      <c r="AI75" s="112">
        <v>0</v>
      </c>
      <c r="AJ75" s="112">
        <v>0</v>
      </c>
      <c r="AK75" s="112">
        <v>0</v>
      </c>
      <c r="AL75" s="112">
        <v>0</v>
      </c>
      <c r="AM75" s="112">
        <v>0</v>
      </c>
      <c r="AN75" s="112">
        <v>0</v>
      </c>
      <c r="AO75" s="112">
        <v>0</v>
      </c>
      <c r="AP75" s="112">
        <v>0</v>
      </c>
      <c r="AQ75" s="112">
        <v>0</v>
      </c>
      <c r="AR75" s="112">
        <v>0</v>
      </c>
      <c r="AS75" s="112">
        <v>0</v>
      </c>
      <c r="AT75" s="112">
        <v>0</v>
      </c>
      <c r="AU75" s="112">
        <v>0</v>
      </c>
      <c r="AV75" s="112">
        <v>0</v>
      </c>
      <c r="AW75" s="112">
        <v>0</v>
      </c>
      <c r="AX75" s="112">
        <v>0</v>
      </c>
      <c r="AY75" s="112">
        <v>0</v>
      </c>
      <c r="AZ75" s="112">
        <v>0</v>
      </c>
      <c r="BA75" s="112">
        <v>0</v>
      </c>
      <c r="BB75" s="112">
        <v>0</v>
      </c>
      <c r="BC75" s="112">
        <v>0</v>
      </c>
      <c r="BD75" s="112">
        <v>0</v>
      </c>
      <c r="BE75" s="112">
        <v>0</v>
      </c>
      <c r="BF75" s="112">
        <v>0</v>
      </c>
      <c r="BG75" s="112">
        <v>0</v>
      </c>
      <c r="BH75" s="112">
        <v>0</v>
      </c>
      <c r="BI75" s="112">
        <v>0</v>
      </c>
      <c r="BJ75" s="112">
        <v>0</v>
      </c>
      <c r="BK75" s="112">
        <v>0</v>
      </c>
      <c r="BL75" s="111">
        <v>0</v>
      </c>
      <c r="BM75" s="110">
        <f t="shared" si="9"/>
        <v>0</v>
      </c>
      <c r="BN75" s="95"/>
      <c r="BO75" s="110">
        <f t="shared" si="10"/>
        <v>0</v>
      </c>
      <c r="BP75" s="109">
        <v>0</v>
      </c>
      <c r="BQ75" s="108"/>
      <c r="BR75" s="107"/>
      <c r="BS75" s="106">
        <f t="shared" si="11"/>
        <v>0</v>
      </c>
    </row>
    <row r="76" spans="1:83" ht="12" hidden="1" customHeight="1" outlineLevel="1">
      <c r="A76" s="251"/>
      <c r="B76" s="198">
        <v>36707</v>
      </c>
      <c r="C76" s="113">
        <v>0</v>
      </c>
      <c r="D76" s="112">
        <v>0</v>
      </c>
      <c r="E76" s="112">
        <v>0</v>
      </c>
      <c r="F76" s="112">
        <v>0</v>
      </c>
      <c r="G76" s="113">
        <v>0</v>
      </c>
      <c r="H76" s="112">
        <v>0</v>
      </c>
      <c r="I76" s="112">
        <v>0</v>
      </c>
      <c r="J76" s="112">
        <v>0</v>
      </c>
      <c r="K76" s="112">
        <v>0</v>
      </c>
      <c r="L76" s="112">
        <v>0</v>
      </c>
      <c r="M76" s="112">
        <v>0</v>
      </c>
      <c r="N76" s="112">
        <v>0</v>
      </c>
      <c r="O76" s="112">
        <v>0</v>
      </c>
      <c r="P76" s="112">
        <v>0</v>
      </c>
      <c r="Q76" s="112">
        <v>0</v>
      </c>
      <c r="R76" s="112">
        <v>0</v>
      </c>
      <c r="S76" s="112">
        <v>0</v>
      </c>
      <c r="T76" s="112">
        <v>0</v>
      </c>
      <c r="U76" s="112">
        <v>0</v>
      </c>
      <c r="V76" s="112">
        <v>0</v>
      </c>
      <c r="W76" s="112">
        <v>0</v>
      </c>
      <c r="X76" s="112">
        <v>0</v>
      </c>
      <c r="Y76" s="112">
        <v>0</v>
      </c>
      <c r="Z76" s="112">
        <v>0</v>
      </c>
      <c r="AA76" s="112">
        <v>0</v>
      </c>
      <c r="AB76" s="112">
        <v>0</v>
      </c>
      <c r="AC76" s="112">
        <v>0</v>
      </c>
      <c r="AD76" s="112">
        <v>0</v>
      </c>
      <c r="AE76" s="112">
        <v>0</v>
      </c>
      <c r="AF76" s="110">
        <f t="shared" si="0"/>
        <v>0</v>
      </c>
      <c r="AG76" s="93"/>
      <c r="AH76" s="113">
        <v>0</v>
      </c>
      <c r="AI76" s="112">
        <v>0</v>
      </c>
      <c r="AJ76" s="112">
        <v>0</v>
      </c>
      <c r="AK76" s="112">
        <v>0</v>
      </c>
      <c r="AL76" s="112">
        <v>0</v>
      </c>
      <c r="AM76" s="112">
        <v>0</v>
      </c>
      <c r="AN76" s="112">
        <v>0</v>
      </c>
      <c r="AO76" s="112">
        <v>0</v>
      </c>
      <c r="AP76" s="112">
        <v>0</v>
      </c>
      <c r="AQ76" s="112">
        <v>0</v>
      </c>
      <c r="AR76" s="112">
        <v>0</v>
      </c>
      <c r="AS76" s="112">
        <v>0</v>
      </c>
      <c r="AT76" s="112">
        <v>0</v>
      </c>
      <c r="AU76" s="112">
        <v>0</v>
      </c>
      <c r="AV76" s="112">
        <v>0</v>
      </c>
      <c r="AW76" s="112">
        <v>0</v>
      </c>
      <c r="AX76" s="112">
        <v>0</v>
      </c>
      <c r="AY76" s="112">
        <v>0</v>
      </c>
      <c r="AZ76" s="112">
        <v>0</v>
      </c>
      <c r="BA76" s="112">
        <v>0</v>
      </c>
      <c r="BB76" s="112">
        <v>0</v>
      </c>
      <c r="BC76" s="112">
        <v>0</v>
      </c>
      <c r="BD76" s="112">
        <v>0</v>
      </c>
      <c r="BE76" s="112">
        <v>0</v>
      </c>
      <c r="BF76" s="112">
        <v>0</v>
      </c>
      <c r="BG76" s="112">
        <v>0</v>
      </c>
      <c r="BH76" s="112">
        <v>0</v>
      </c>
      <c r="BI76" s="112">
        <v>0</v>
      </c>
      <c r="BJ76" s="112">
        <v>0</v>
      </c>
      <c r="BK76" s="112">
        <v>0</v>
      </c>
      <c r="BL76" s="111">
        <v>0</v>
      </c>
      <c r="BM76" s="110">
        <f t="shared" si="9"/>
        <v>0</v>
      </c>
      <c r="BN76" s="95"/>
      <c r="BO76" s="110">
        <f t="shared" si="10"/>
        <v>0</v>
      </c>
      <c r="BP76" s="109">
        <v>0</v>
      </c>
      <c r="BQ76" s="108"/>
      <c r="BR76" s="107"/>
      <c r="BS76" s="106">
        <f t="shared" si="11"/>
        <v>0</v>
      </c>
    </row>
    <row r="77" spans="1:83" ht="12" hidden="1" customHeight="1" outlineLevel="1">
      <c r="A77" s="251"/>
      <c r="B77" s="198">
        <v>36799</v>
      </c>
      <c r="C77" s="113">
        <v>0</v>
      </c>
      <c r="D77" s="112">
        <v>0</v>
      </c>
      <c r="E77" s="112">
        <v>0</v>
      </c>
      <c r="F77" s="112">
        <v>0</v>
      </c>
      <c r="G77" s="113">
        <v>0</v>
      </c>
      <c r="H77" s="112">
        <v>0</v>
      </c>
      <c r="I77" s="112">
        <v>0</v>
      </c>
      <c r="J77" s="112">
        <v>0</v>
      </c>
      <c r="K77" s="112">
        <v>0</v>
      </c>
      <c r="L77" s="112">
        <v>0</v>
      </c>
      <c r="M77" s="112">
        <v>0</v>
      </c>
      <c r="N77" s="112">
        <v>0</v>
      </c>
      <c r="O77" s="112">
        <v>0</v>
      </c>
      <c r="P77" s="112">
        <v>0</v>
      </c>
      <c r="Q77" s="112">
        <v>0</v>
      </c>
      <c r="R77" s="112">
        <v>0</v>
      </c>
      <c r="S77" s="112">
        <v>0</v>
      </c>
      <c r="T77" s="112">
        <v>0</v>
      </c>
      <c r="U77" s="112">
        <v>0</v>
      </c>
      <c r="V77" s="112">
        <v>0</v>
      </c>
      <c r="W77" s="112">
        <v>0</v>
      </c>
      <c r="X77" s="112">
        <v>0</v>
      </c>
      <c r="Y77" s="112">
        <v>0</v>
      </c>
      <c r="Z77" s="112">
        <v>0</v>
      </c>
      <c r="AA77" s="112">
        <v>0</v>
      </c>
      <c r="AB77" s="112">
        <v>0</v>
      </c>
      <c r="AC77" s="112">
        <v>0</v>
      </c>
      <c r="AD77" s="112">
        <v>0</v>
      </c>
      <c r="AE77" s="112">
        <v>0</v>
      </c>
      <c r="AF77" s="110">
        <f t="shared" si="0"/>
        <v>0</v>
      </c>
      <c r="AG77" s="93"/>
      <c r="AH77" s="113">
        <v>0</v>
      </c>
      <c r="AI77" s="112">
        <v>0</v>
      </c>
      <c r="AJ77" s="112">
        <v>0</v>
      </c>
      <c r="AK77" s="112">
        <v>0</v>
      </c>
      <c r="AL77" s="112">
        <v>0</v>
      </c>
      <c r="AM77" s="112">
        <v>0</v>
      </c>
      <c r="AN77" s="112">
        <v>0</v>
      </c>
      <c r="AO77" s="112">
        <v>0</v>
      </c>
      <c r="AP77" s="112">
        <v>0</v>
      </c>
      <c r="AQ77" s="112">
        <v>0</v>
      </c>
      <c r="AR77" s="112">
        <v>0</v>
      </c>
      <c r="AS77" s="112">
        <v>0</v>
      </c>
      <c r="AT77" s="112">
        <v>0</v>
      </c>
      <c r="AU77" s="112">
        <v>0</v>
      </c>
      <c r="AV77" s="112">
        <v>0</v>
      </c>
      <c r="AW77" s="112">
        <v>0</v>
      </c>
      <c r="AX77" s="112">
        <v>0</v>
      </c>
      <c r="AY77" s="112">
        <v>0</v>
      </c>
      <c r="AZ77" s="112">
        <v>0</v>
      </c>
      <c r="BA77" s="112">
        <v>0</v>
      </c>
      <c r="BB77" s="112">
        <v>0</v>
      </c>
      <c r="BC77" s="112">
        <v>0</v>
      </c>
      <c r="BD77" s="112">
        <v>0</v>
      </c>
      <c r="BE77" s="112">
        <v>0</v>
      </c>
      <c r="BF77" s="112">
        <v>0</v>
      </c>
      <c r="BG77" s="112">
        <v>0</v>
      </c>
      <c r="BH77" s="112">
        <v>0</v>
      </c>
      <c r="BI77" s="112">
        <v>0</v>
      </c>
      <c r="BJ77" s="112">
        <v>0</v>
      </c>
      <c r="BK77" s="112">
        <v>0</v>
      </c>
      <c r="BL77" s="111">
        <v>0</v>
      </c>
      <c r="BM77" s="110">
        <f t="shared" si="1"/>
        <v>0</v>
      </c>
      <c r="BN77" s="95"/>
      <c r="BO77" s="110">
        <f t="shared" si="2"/>
        <v>0</v>
      </c>
      <c r="BP77" s="109">
        <v>0</v>
      </c>
      <c r="BQ77" s="108"/>
      <c r="BR77" s="107"/>
      <c r="BS77" s="110">
        <f t="shared" si="3"/>
        <v>0</v>
      </c>
    </row>
    <row r="78" spans="1:83" ht="12" hidden="1" customHeight="1" outlineLevel="1" thickBot="1">
      <c r="A78" s="252"/>
      <c r="B78" s="198">
        <v>36891</v>
      </c>
      <c r="C78" s="113">
        <v>0</v>
      </c>
      <c r="D78" s="112">
        <v>0</v>
      </c>
      <c r="E78" s="112">
        <v>0</v>
      </c>
      <c r="F78" s="112">
        <v>0</v>
      </c>
      <c r="G78" s="113">
        <v>0</v>
      </c>
      <c r="H78" s="112">
        <v>0</v>
      </c>
      <c r="I78" s="112">
        <v>0</v>
      </c>
      <c r="J78" s="112">
        <v>0</v>
      </c>
      <c r="K78" s="112">
        <v>0</v>
      </c>
      <c r="L78" s="112">
        <v>0</v>
      </c>
      <c r="M78" s="112">
        <v>0</v>
      </c>
      <c r="N78" s="112">
        <v>0</v>
      </c>
      <c r="O78" s="112">
        <v>0</v>
      </c>
      <c r="P78" s="112">
        <v>0</v>
      </c>
      <c r="Q78" s="112">
        <v>0</v>
      </c>
      <c r="R78" s="112">
        <v>0</v>
      </c>
      <c r="S78" s="112">
        <v>0</v>
      </c>
      <c r="T78" s="112">
        <v>0</v>
      </c>
      <c r="U78" s="112">
        <v>0</v>
      </c>
      <c r="V78" s="112">
        <v>0</v>
      </c>
      <c r="W78" s="112">
        <v>0</v>
      </c>
      <c r="X78" s="112">
        <v>0</v>
      </c>
      <c r="Y78" s="112">
        <v>0</v>
      </c>
      <c r="Z78" s="112">
        <v>0</v>
      </c>
      <c r="AA78" s="112">
        <v>0</v>
      </c>
      <c r="AB78" s="112">
        <v>0</v>
      </c>
      <c r="AC78" s="112">
        <v>0</v>
      </c>
      <c r="AD78" s="112">
        <v>0</v>
      </c>
      <c r="AE78" s="112">
        <v>0</v>
      </c>
      <c r="AF78" s="110">
        <f t="shared" si="0"/>
        <v>0</v>
      </c>
      <c r="AG78" s="93"/>
      <c r="AH78" s="113">
        <v>0</v>
      </c>
      <c r="AI78" s="112">
        <v>0</v>
      </c>
      <c r="AJ78" s="112">
        <v>0</v>
      </c>
      <c r="AK78" s="112">
        <v>0</v>
      </c>
      <c r="AL78" s="112">
        <v>0</v>
      </c>
      <c r="AM78" s="112">
        <v>0</v>
      </c>
      <c r="AN78" s="112">
        <v>0</v>
      </c>
      <c r="AO78" s="112">
        <v>0</v>
      </c>
      <c r="AP78" s="112">
        <v>0</v>
      </c>
      <c r="AQ78" s="112">
        <v>0</v>
      </c>
      <c r="AR78" s="112">
        <v>0</v>
      </c>
      <c r="AS78" s="112">
        <v>0</v>
      </c>
      <c r="AT78" s="112">
        <v>0</v>
      </c>
      <c r="AU78" s="112">
        <v>0</v>
      </c>
      <c r="AV78" s="112">
        <v>0</v>
      </c>
      <c r="AW78" s="112">
        <v>0</v>
      </c>
      <c r="AX78" s="112">
        <v>0</v>
      </c>
      <c r="AY78" s="112">
        <v>0</v>
      </c>
      <c r="AZ78" s="112">
        <v>0</v>
      </c>
      <c r="BA78" s="112">
        <v>0</v>
      </c>
      <c r="BB78" s="112">
        <v>0</v>
      </c>
      <c r="BC78" s="112">
        <v>0</v>
      </c>
      <c r="BD78" s="112">
        <v>0</v>
      </c>
      <c r="BE78" s="112">
        <v>0</v>
      </c>
      <c r="BF78" s="112">
        <v>0</v>
      </c>
      <c r="BG78" s="112">
        <v>0</v>
      </c>
      <c r="BH78" s="112">
        <v>0</v>
      </c>
      <c r="BI78" s="112">
        <v>0</v>
      </c>
      <c r="BJ78" s="112">
        <v>0</v>
      </c>
      <c r="BK78" s="112">
        <v>0</v>
      </c>
      <c r="BL78" s="111">
        <v>0</v>
      </c>
      <c r="BM78" s="110">
        <f t="shared" si="1"/>
        <v>0</v>
      </c>
      <c r="BN78" s="95"/>
      <c r="BO78" s="110">
        <f t="shared" si="2"/>
        <v>0</v>
      </c>
      <c r="BP78" s="109">
        <v>0</v>
      </c>
      <c r="BQ78" s="108"/>
      <c r="BR78" s="107"/>
      <c r="BS78" s="106">
        <f t="shared" si="3"/>
        <v>0</v>
      </c>
    </row>
    <row r="79" spans="1:83" collapsed="1">
      <c r="A79" s="250">
        <f>+A75+1</f>
        <v>2001</v>
      </c>
      <c r="B79" s="197">
        <v>36981</v>
      </c>
      <c r="C79" s="103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0">
        <v>0</v>
      </c>
      <c r="R79" s="100">
        <v>0</v>
      </c>
      <c r="S79" s="100">
        <v>0</v>
      </c>
      <c r="T79" s="100">
        <v>0</v>
      </c>
      <c r="U79" s="100">
        <v>0</v>
      </c>
      <c r="V79" s="100">
        <v>0</v>
      </c>
      <c r="W79" s="100">
        <v>0</v>
      </c>
      <c r="X79" s="100">
        <v>0</v>
      </c>
      <c r="Y79" s="100">
        <v>0</v>
      </c>
      <c r="Z79" s="100">
        <v>0</v>
      </c>
      <c r="AA79" s="100">
        <v>0</v>
      </c>
      <c r="AB79" s="100">
        <v>0</v>
      </c>
      <c r="AC79" s="100">
        <v>0</v>
      </c>
      <c r="AD79" s="100">
        <v>0</v>
      </c>
      <c r="AE79" s="100">
        <v>0</v>
      </c>
      <c r="AF79" s="102">
        <f t="shared" si="0"/>
        <v>0</v>
      </c>
      <c r="AG79" s="93"/>
      <c r="AH79" s="164">
        <v>0</v>
      </c>
      <c r="AI79" s="164">
        <v>0</v>
      </c>
      <c r="AJ79" s="164">
        <v>0</v>
      </c>
      <c r="AK79" s="100">
        <v>0</v>
      </c>
      <c r="AL79" s="100">
        <v>0</v>
      </c>
      <c r="AM79" s="100">
        <v>0</v>
      </c>
      <c r="AN79" s="100">
        <v>0</v>
      </c>
      <c r="AO79" s="100">
        <v>0</v>
      </c>
      <c r="AP79" s="100">
        <v>0</v>
      </c>
      <c r="AQ79" s="100">
        <v>0</v>
      </c>
      <c r="AR79" s="100">
        <v>0</v>
      </c>
      <c r="AS79" s="100">
        <v>0</v>
      </c>
      <c r="AT79" s="100">
        <v>0</v>
      </c>
      <c r="AU79" s="100">
        <v>0</v>
      </c>
      <c r="AV79" s="100">
        <v>0</v>
      </c>
      <c r="AW79" s="100">
        <v>0</v>
      </c>
      <c r="AX79" s="100">
        <v>0</v>
      </c>
      <c r="AY79" s="100">
        <v>0</v>
      </c>
      <c r="AZ79" s="100">
        <v>0</v>
      </c>
      <c r="BA79" s="100">
        <v>0</v>
      </c>
      <c r="BB79" s="100">
        <v>0</v>
      </c>
      <c r="BC79" s="100">
        <v>0</v>
      </c>
      <c r="BD79" s="100">
        <v>0</v>
      </c>
      <c r="BE79" s="100">
        <v>0</v>
      </c>
      <c r="BF79" s="100">
        <v>0</v>
      </c>
      <c r="BG79" s="100">
        <v>0</v>
      </c>
      <c r="BH79" s="100">
        <v>0</v>
      </c>
      <c r="BI79" s="100">
        <v>0</v>
      </c>
      <c r="BJ79" s="100">
        <v>0</v>
      </c>
      <c r="BK79" s="100">
        <v>0</v>
      </c>
      <c r="BL79" s="100">
        <v>0</v>
      </c>
      <c r="BM79" s="102">
        <f t="shared" si="1"/>
        <v>0</v>
      </c>
      <c r="BN79" s="95"/>
      <c r="BO79" s="102">
        <f>AF79+BM79</f>
        <v>0</v>
      </c>
      <c r="BP79" s="103"/>
      <c r="BQ79" s="100"/>
      <c r="BR79" s="100"/>
      <c r="BS79" s="102">
        <f t="shared" si="3"/>
        <v>0</v>
      </c>
      <c r="BT79" s="126">
        <f>SUM(BO79:BO82)</f>
        <v>0</v>
      </c>
      <c r="BU79" s="126"/>
      <c r="BX79" s="126">
        <f>SUM(BS79:BS82)</f>
        <v>0</v>
      </c>
      <c r="CD79" s="126"/>
      <c r="CE79" s="126"/>
    </row>
    <row r="80" spans="1:83">
      <c r="A80" s="251"/>
      <c r="B80" s="198">
        <v>37072</v>
      </c>
      <c r="C80" s="103">
        <v>0</v>
      </c>
      <c r="D80" s="100">
        <v>0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0</v>
      </c>
      <c r="P80" s="100">
        <v>0</v>
      </c>
      <c r="Q80" s="100">
        <v>0</v>
      </c>
      <c r="R80" s="100">
        <v>0</v>
      </c>
      <c r="S80" s="100">
        <v>0</v>
      </c>
      <c r="T80" s="100">
        <v>0</v>
      </c>
      <c r="U80" s="100">
        <v>0</v>
      </c>
      <c r="V80" s="100">
        <v>0</v>
      </c>
      <c r="W80" s="100">
        <v>0</v>
      </c>
      <c r="X80" s="100">
        <v>0</v>
      </c>
      <c r="Y80" s="100">
        <v>0</v>
      </c>
      <c r="Z80" s="100">
        <v>0</v>
      </c>
      <c r="AA80" s="100">
        <v>0</v>
      </c>
      <c r="AB80" s="100">
        <v>0</v>
      </c>
      <c r="AC80" s="100">
        <v>0</v>
      </c>
      <c r="AD80" s="100">
        <v>0</v>
      </c>
      <c r="AE80" s="100">
        <v>0</v>
      </c>
      <c r="AF80" s="102">
        <f t="shared" si="0"/>
        <v>0</v>
      </c>
      <c r="AG80" s="93"/>
      <c r="AH80" s="164">
        <v>0</v>
      </c>
      <c r="AI80" s="164">
        <v>0</v>
      </c>
      <c r="AJ80" s="164">
        <v>0</v>
      </c>
      <c r="AK80" s="100">
        <v>0</v>
      </c>
      <c r="AL80" s="100">
        <v>0</v>
      </c>
      <c r="AM80" s="100">
        <v>0</v>
      </c>
      <c r="AN80" s="100">
        <v>0</v>
      </c>
      <c r="AO80" s="100">
        <v>0</v>
      </c>
      <c r="AP80" s="100">
        <v>0</v>
      </c>
      <c r="AQ80" s="100">
        <v>0</v>
      </c>
      <c r="AR80" s="100">
        <v>0</v>
      </c>
      <c r="AS80" s="100">
        <v>0</v>
      </c>
      <c r="AT80" s="100">
        <v>0</v>
      </c>
      <c r="AU80" s="100">
        <v>0</v>
      </c>
      <c r="AV80" s="100">
        <v>0</v>
      </c>
      <c r="AW80" s="100">
        <v>0</v>
      </c>
      <c r="AX80" s="100">
        <v>0</v>
      </c>
      <c r="AY80" s="100">
        <v>0</v>
      </c>
      <c r="AZ80" s="100">
        <v>0</v>
      </c>
      <c r="BA80" s="100">
        <v>0</v>
      </c>
      <c r="BB80" s="100">
        <v>0</v>
      </c>
      <c r="BC80" s="100">
        <v>0</v>
      </c>
      <c r="BD80" s="100">
        <v>0</v>
      </c>
      <c r="BE80" s="100">
        <v>0</v>
      </c>
      <c r="BF80" s="100">
        <v>0</v>
      </c>
      <c r="BG80" s="100">
        <v>0</v>
      </c>
      <c r="BH80" s="100">
        <v>0</v>
      </c>
      <c r="BI80" s="100">
        <v>0</v>
      </c>
      <c r="BJ80" s="100">
        <v>0</v>
      </c>
      <c r="BK80" s="100">
        <v>0</v>
      </c>
      <c r="BL80" s="100">
        <v>0</v>
      </c>
      <c r="BM80" s="102">
        <f t="shared" si="1"/>
        <v>0</v>
      </c>
      <c r="BN80" s="95"/>
      <c r="BO80" s="102">
        <f t="shared" si="2"/>
        <v>0</v>
      </c>
      <c r="BP80" s="103"/>
      <c r="BQ80" s="100"/>
      <c r="BR80" s="100"/>
      <c r="BS80" s="102">
        <f t="shared" si="3"/>
        <v>0</v>
      </c>
      <c r="BU80" s="126"/>
    </row>
    <row r="81" spans="1:79">
      <c r="A81" s="251"/>
      <c r="B81" s="198">
        <v>37164</v>
      </c>
      <c r="C81" s="103">
        <v>0</v>
      </c>
      <c r="D81" s="100">
        <v>0</v>
      </c>
      <c r="E81" s="100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100">
        <v>0</v>
      </c>
      <c r="O81" s="100">
        <v>0</v>
      </c>
      <c r="P81" s="100">
        <v>0</v>
      </c>
      <c r="Q81" s="100">
        <v>0</v>
      </c>
      <c r="R81" s="100">
        <v>0</v>
      </c>
      <c r="S81" s="100">
        <v>0</v>
      </c>
      <c r="T81" s="100">
        <v>0</v>
      </c>
      <c r="U81" s="100">
        <v>0</v>
      </c>
      <c r="V81" s="100">
        <v>0</v>
      </c>
      <c r="W81" s="100">
        <v>0</v>
      </c>
      <c r="X81" s="100">
        <v>0</v>
      </c>
      <c r="Y81" s="100">
        <v>0</v>
      </c>
      <c r="Z81" s="100">
        <v>0</v>
      </c>
      <c r="AA81" s="100">
        <v>0</v>
      </c>
      <c r="AB81" s="100">
        <v>0</v>
      </c>
      <c r="AC81" s="100">
        <v>0</v>
      </c>
      <c r="AD81" s="100">
        <v>0</v>
      </c>
      <c r="AE81" s="100">
        <v>0</v>
      </c>
      <c r="AF81" s="102">
        <f t="shared" si="0"/>
        <v>0</v>
      </c>
      <c r="AG81" s="93"/>
      <c r="AH81" s="164">
        <v>0</v>
      </c>
      <c r="AI81" s="164">
        <v>0</v>
      </c>
      <c r="AJ81" s="164">
        <v>0</v>
      </c>
      <c r="AK81" s="100">
        <v>0</v>
      </c>
      <c r="AL81" s="100">
        <v>0</v>
      </c>
      <c r="AM81" s="100">
        <v>0</v>
      </c>
      <c r="AN81" s="100">
        <v>0</v>
      </c>
      <c r="AO81" s="100">
        <v>0</v>
      </c>
      <c r="AP81" s="100">
        <v>0</v>
      </c>
      <c r="AQ81" s="100">
        <v>0</v>
      </c>
      <c r="AR81" s="100">
        <v>0</v>
      </c>
      <c r="AS81" s="100">
        <v>0</v>
      </c>
      <c r="AT81" s="100">
        <v>0</v>
      </c>
      <c r="AU81" s="100">
        <v>0</v>
      </c>
      <c r="AV81" s="100">
        <v>0</v>
      </c>
      <c r="AW81" s="100">
        <v>0</v>
      </c>
      <c r="AX81" s="100">
        <v>0</v>
      </c>
      <c r="AY81" s="100">
        <v>0</v>
      </c>
      <c r="AZ81" s="100">
        <v>0</v>
      </c>
      <c r="BA81" s="100">
        <v>0</v>
      </c>
      <c r="BB81" s="100">
        <v>0</v>
      </c>
      <c r="BC81" s="100">
        <v>0</v>
      </c>
      <c r="BD81" s="100">
        <v>0</v>
      </c>
      <c r="BE81" s="100">
        <v>0</v>
      </c>
      <c r="BF81" s="100">
        <v>0</v>
      </c>
      <c r="BG81" s="100">
        <v>0</v>
      </c>
      <c r="BH81" s="100">
        <v>0</v>
      </c>
      <c r="BI81" s="100">
        <v>0</v>
      </c>
      <c r="BJ81" s="100">
        <v>0</v>
      </c>
      <c r="BK81" s="100">
        <v>0</v>
      </c>
      <c r="BL81" s="100">
        <v>0</v>
      </c>
      <c r="BM81" s="102">
        <f t="shared" si="1"/>
        <v>0</v>
      </c>
      <c r="BN81" s="95"/>
      <c r="BO81" s="102">
        <f t="shared" si="2"/>
        <v>0</v>
      </c>
      <c r="BP81" s="103"/>
      <c r="BQ81" s="100"/>
      <c r="BR81" s="100"/>
      <c r="BS81" s="102">
        <f t="shared" si="3"/>
        <v>0</v>
      </c>
      <c r="BU81" s="126"/>
    </row>
    <row r="82" spans="1:79" ht="12" thickBot="1">
      <c r="A82" s="252"/>
      <c r="B82" s="199">
        <v>37256</v>
      </c>
      <c r="C82" s="103">
        <v>0</v>
      </c>
      <c r="D82" s="100">
        <v>0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100">
        <v>0</v>
      </c>
      <c r="O82" s="100">
        <v>0</v>
      </c>
      <c r="P82" s="100">
        <v>0</v>
      </c>
      <c r="Q82" s="100">
        <v>0</v>
      </c>
      <c r="R82" s="100">
        <v>0</v>
      </c>
      <c r="S82" s="100">
        <v>0</v>
      </c>
      <c r="T82" s="100">
        <v>0</v>
      </c>
      <c r="U82" s="100">
        <v>0</v>
      </c>
      <c r="V82" s="100">
        <v>0</v>
      </c>
      <c r="W82" s="100">
        <v>0</v>
      </c>
      <c r="X82" s="100">
        <v>0</v>
      </c>
      <c r="Y82" s="100">
        <v>0</v>
      </c>
      <c r="Z82" s="100">
        <v>0</v>
      </c>
      <c r="AA82" s="100">
        <v>0</v>
      </c>
      <c r="AB82" s="100">
        <v>0</v>
      </c>
      <c r="AC82" s="100">
        <v>0</v>
      </c>
      <c r="AD82" s="100">
        <v>0</v>
      </c>
      <c r="AE82" s="100">
        <v>0</v>
      </c>
      <c r="AF82" s="102">
        <f t="shared" si="0"/>
        <v>0</v>
      </c>
      <c r="AG82" s="93"/>
      <c r="AH82" s="164">
        <v>0</v>
      </c>
      <c r="AI82" s="164">
        <v>0</v>
      </c>
      <c r="AJ82" s="164">
        <v>0</v>
      </c>
      <c r="AK82" s="100">
        <v>0</v>
      </c>
      <c r="AL82" s="100">
        <v>0</v>
      </c>
      <c r="AM82" s="100">
        <v>0</v>
      </c>
      <c r="AN82" s="100">
        <v>0</v>
      </c>
      <c r="AO82" s="100">
        <v>0</v>
      </c>
      <c r="AP82" s="100">
        <v>0</v>
      </c>
      <c r="AQ82" s="100">
        <v>0</v>
      </c>
      <c r="AR82" s="100">
        <v>0</v>
      </c>
      <c r="AS82" s="100">
        <v>0</v>
      </c>
      <c r="AT82" s="100">
        <v>0</v>
      </c>
      <c r="AU82" s="100">
        <v>0</v>
      </c>
      <c r="AV82" s="100">
        <v>0</v>
      </c>
      <c r="AW82" s="100">
        <v>0</v>
      </c>
      <c r="AX82" s="100">
        <v>0</v>
      </c>
      <c r="AY82" s="100">
        <v>0</v>
      </c>
      <c r="AZ82" s="100">
        <v>0</v>
      </c>
      <c r="BA82" s="100">
        <v>0</v>
      </c>
      <c r="BB82" s="100">
        <v>0</v>
      </c>
      <c r="BC82" s="100">
        <v>0</v>
      </c>
      <c r="BD82" s="100">
        <v>0</v>
      </c>
      <c r="BE82" s="100">
        <v>0</v>
      </c>
      <c r="BF82" s="100">
        <v>0</v>
      </c>
      <c r="BG82" s="100">
        <v>0</v>
      </c>
      <c r="BH82" s="100">
        <v>0</v>
      </c>
      <c r="BI82" s="100">
        <v>0</v>
      </c>
      <c r="BJ82" s="100">
        <v>0</v>
      </c>
      <c r="BK82" s="100">
        <v>0</v>
      </c>
      <c r="BL82" s="100">
        <v>0</v>
      </c>
      <c r="BM82" s="102">
        <f t="shared" si="1"/>
        <v>0</v>
      </c>
      <c r="BN82" s="95"/>
      <c r="BO82" s="102">
        <f t="shared" si="2"/>
        <v>0</v>
      </c>
      <c r="BP82" s="103"/>
      <c r="BQ82" s="100"/>
      <c r="BR82" s="100"/>
      <c r="BS82" s="102">
        <f t="shared" si="3"/>
        <v>0</v>
      </c>
      <c r="BT82" s="126"/>
      <c r="BU82" s="126"/>
      <c r="BV82" s="91"/>
      <c r="BW82" s="153"/>
      <c r="BX82" s="91"/>
      <c r="BY82" s="91"/>
      <c r="BZ82" s="153"/>
      <c r="CA82" s="126"/>
    </row>
    <row r="83" spans="1:79">
      <c r="A83" s="250">
        <f>+A79+1</f>
        <v>2002</v>
      </c>
      <c r="B83" s="197">
        <v>37346</v>
      </c>
      <c r="C83" s="103">
        <v>0</v>
      </c>
      <c r="D83" s="100">
        <v>0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100">
        <v>0</v>
      </c>
      <c r="O83" s="100">
        <v>0</v>
      </c>
      <c r="P83" s="100">
        <v>0</v>
      </c>
      <c r="Q83" s="100">
        <v>0</v>
      </c>
      <c r="R83" s="100">
        <v>0</v>
      </c>
      <c r="S83" s="100">
        <v>0</v>
      </c>
      <c r="T83" s="100">
        <v>0</v>
      </c>
      <c r="U83" s="100">
        <v>0</v>
      </c>
      <c r="V83" s="100">
        <v>0</v>
      </c>
      <c r="W83" s="100">
        <v>0</v>
      </c>
      <c r="X83" s="100">
        <v>0</v>
      </c>
      <c r="Y83" s="100">
        <v>0</v>
      </c>
      <c r="Z83" s="100">
        <v>0</v>
      </c>
      <c r="AA83" s="100">
        <v>0</v>
      </c>
      <c r="AB83" s="100">
        <v>0</v>
      </c>
      <c r="AC83" s="100">
        <v>0</v>
      </c>
      <c r="AD83" s="100">
        <v>0</v>
      </c>
      <c r="AE83" s="100">
        <v>0</v>
      </c>
      <c r="AF83" s="102">
        <f t="shared" ref="AF83:AF115" si="12">SUM(C83:AE83)</f>
        <v>0</v>
      </c>
      <c r="AG83" s="93"/>
      <c r="AH83" s="164">
        <v>0</v>
      </c>
      <c r="AI83" s="164">
        <v>0</v>
      </c>
      <c r="AJ83" s="164">
        <v>0</v>
      </c>
      <c r="AK83" s="100">
        <v>0</v>
      </c>
      <c r="AL83" s="100">
        <v>0</v>
      </c>
      <c r="AM83" s="100">
        <v>0</v>
      </c>
      <c r="AN83" s="100">
        <v>0</v>
      </c>
      <c r="AO83" s="100">
        <v>0</v>
      </c>
      <c r="AP83" s="100">
        <v>0</v>
      </c>
      <c r="AQ83" s="100">
        <v>0</v>
      </c>
      <c r="AR83" s="100">
        <v>0</v>
      </c>
      <c r="AS83" s="100">
        <v>0</v>
      </c>
      <c r="AT83" s="100">
        <v>0</v>
      </c>
      <c r="AU83" s="100">
        <v>0</v>
      </c>
      <c r="AV83" s="100">
        <v>0</v>
      </c>
      <c r="AW83" s="100">
        <v>0</v>
      </c>
      <c r="AX83" s="100">
        <v>0</v>
      </c>
      <c r="AY83" s="100">
        <v>0</v>
      </c>
      <c r="AZ83" s="100">
        <v>0</v>
      </c>
      <c r="BA83" s="100">
        <v>0</v>
      </c>
      <c r="BB83" s="100">
        <v>0</v>
      </c>
      <c r="BC83" s="100">
        <v>0</v>
      </c>
      <c r="BD83" s="100">
        <v>0</v>
      </c>
      <c r="BE83" s="100">
        <v>0</v>
      </c>
      <c r="BF83" s="100">
        <v>0</v>
      </c>
      <c r="BG83" s="100">
        <v>0</v>
      </c>
      <c r="BH83" s="100">
        <v>0</v>
      </c>
      <c r="BI83" s="100">
        <v>0</v>
      </c>
      <c r="BJ83" s="100">
        <v>0</v>
      </c>
      <c r="BK83" s="100">
        <v>0</v>
      </c>
      <c r="BL83" s="100">
        <v>0</v>
      </c>
      <c r="BM83" s="102">
        <f t="shared" ref="BM83:BM115" si="13">SUM(AH83:BL83)</f>
        <v>0</v>
      </c>
      <c r="BN83" s="95"/>
      <c r="BO83" s="102">
        <f t="shared" ref="BO83:BO115" si="14">AF83+BM83</f>
        <v>0</v>
      </c>
      <c r="BP83" s="103"/>
      <c r="BQ83" s="100"/>
      <c r="BR83" s="100"/>
      <c r="BS83" s="102">
        <f t="shared" ref="BS83:BS115" si="15">SUM(BO83:BR83)</f>
        <v>0</v>
      </c>
      <c r="BT83" s="126">
        <f>SUM(BO83:BO86)</f>
        <v>0</v>
      </c>
      <c r="BU83" s="126"/>
      <c r="BX83" s="126">
        <f>SUM(BS83:BS86)</f>
        <v>0</v>
      </c>
    </row>
    <row r="84" spans="1:79">
      <c r="A84" s="251"/>
      <c r="B84" s="198">
        <v>37437</v>
      </c>
      <c r="C84" s="103">
        <v>0</v>
      </c>
      <c r="D84" s="100">
        <v>0</v>
      </c>
      <c r="E84" s="100">
        <v>0</v>
      </c>
      <c r="F84" s="100">
        <v>0</v>
      </c>
      <c r="G84" s="100">
        <v>0</v>
      </c>
      <c r="H84" s="100">
        <v>0</v>
      </c>
      <c r="I84" s="100">
        <v>0</v>
      </c>
      <c r="J84" s="100">
        <v>0</v>
      </c>
      <c r="K84" s="100">
        <v>0</v>
      </c>
      <c r="L84" s="100">
        <v>0</v>
      </c>
      <c r="M84" s="100">
        <v>0</v>
      </c>
      <c r="N84" s="100">
        <v>0</v>
      </c>
      <c r="O84" s="100">
        <v>0</v>
      </c>
      <c r="P84" s="100">
        <v>0</v>
      </c>
      <c r="Q84" s="100">
        <v>0</v>
      </c>
      <c r="R84" s="100">
        <v>0</v>
      </c>
      <c r="S84" s="100">
        <v>0</v>
      </c>
      <c r="T84" s="100">
        <v>0</v>
      </c>
      <c r="U84" s="100">
        <v>0</v>
      </c>
      <c r="V84" s="100">
        <v>0</v>
      </c>
      <c r="W84" s="100">
        <v>0</v>
      </c>
      <c r="X84" s="100">
        <v>0</v>
      </c>
      <c r="Y84" s="100">
        <v>0</v>
      </c>
      <c r="Z84" s="100">
        <v>0</v>
      </c>
      <c r="AA84" s="100">
        <v>0</v>
      </c>
      <c r="AB84" s="100">
        <v>0</v>
      </c>
      <c r="AC84" s="100">
        <v>0</v>
      </c>
      <c r="AD84" s="100">
        <v>0</v>
      </c>
      <c r="AE84" s="100">
        <v>0</v>
      </c>
      <c r="AF84" s="102">
        <f t="shared" si="12"/>
        <v>0</v>
      </c>
      <c r="AG84" s="93"/>
      <c r="AH84" s="164">
        <v>0</v>
      </c>
      <c r="AI84" s="164">
        <v>0</v>
      </c>
      <c r="AJ84" s="164">
        <v>0</v>
      </c>
      <c r="AK84" s="100">
        <v>0</v>
      </c>
      <c r="AL84" s="100">
        <v>0</v>
      </c>
      <c r="AM84" s="100">
        <v>0</v>
      </c>
      <c r="AN84" s="100">
        <v>0</v>
      </c>
      <c r="AO84" s="100">
        <v>0</v>
      </c>
      <c r="AP84" s="100">
        <v>0</v>
      </c>
      <c r="AQ84" s="100">
        <v>0</v>
      </c>
      <c r="AR84" s="100">
        <v>0</v>
      </c>
      <c r="AS84" s="100">
        <v>0</v>
      </c>
      <c r="AT84" s="100">
        <v>0</v>
      </c>
      <c r="AU84" s="100">
        <v>0</v>
      </c>
      <c r="AV84" s="100">
        <v>0</v>
      </c>
      <c r="AW84" s="100">
        <v>0</v>
      </c>
      <c r="AX84" s="100">
        <v>0</v>
      </c>
      <c r="AY84" s="100">
        <v>0</v>
      </c>
      <c r="AZ84" s="100">
        <v>0</v>
      </c>
      <c r="BA84" s="100">
        <v>0</v>
      </c>
      <c r="BB84" s="100">
        <v>0</v>
      </c>
      <c r="BC84" s="100">
        <v>0</v>
      </c>
      <c r="BD84" s="100">
        <v>0</v>
      </c>
      <c r="BE84" s="100">
        <v>0</v>
      </c>
      <c r="BF84" s="100">
        <v>0</v>
      </c>
      <c r="BG84" s="100">
        <v>0</v>
      </c>
      <c r="BH84" s="100">
        <v>0</v>
      </c>
      <c r="BI84" s="100">
        <v>0</v>
      </c>
      <c r="BJ84" s="100">
        <v>0</v>
      </c>
      <c r="BK84" s="100">
        <v>0</v>
      </c>
      <c r="BL84" s="100">
        <v>0</v>
      </c>
      <c r="BM84" s="102">
        <f t="shared" si="13"/>
        <v>0</v>
      </c>
      <c r="BN84" s="95"/>
      <c r="BO84" s="102">
        <f t="shared" si="14"/>
        <v>0</v>
      </c>
      <c r="BP84" s="103"/>
      <c r="BQ84" s="100"/>
      <c r="BR84" s="100"/>
      <c r="BS84" s="102">
        <f t="shared" si="15"/>
        <v>0</v>
      </c>
      <c r="BU84" s="126"/>
    </row>
    <row r="85" spans="1:79">
      <c r="A85" s="251"/>
      <c r="B85" s="198">
        <v>37529</v>
      </c>
      <c r="C85" s="103">
        <v>0</v>
      </c>
      <c r="D85" s="100">
        <v>0</v>
      </c>
      <c r="E85" s="100">
        <v>0</v>
      </c>
      <c r="F85" s="100">
        <v>0</v>
      </c>
      <c r="G85" s="100">
        <v>0</v>
      </c>
      <c r="H85" s="100">
        <v>0</v>
      </c>
      <c r="I85" s="100">
        <v>0</v>
      </c>
      <c r="J85" s="100">
        <v>0</v>
      </c>
      <c r="K85" s="100">
        <v>0</v>
      </c>
      <c r="L85" s="100">
        <v>0</v>
      </c>
      <c r="M85" s="100">
        <v>0</v>
      </c>
      <c r="N85" s="100">
        <v>0</v>
      </c>
      <c r="O85" s="100">
        <v>0</v>
      </c>
      <c r="P85" s="100">
        <v>0</v>
      </c>
      <c r="Q85" s="100">
        <v>0</v>
      </c>
      <c r="R85" s="100">
        <v>0</v>
      </c>
      <c r="S85" s="100">
        <v>0</v>
      </c>
      <c r="T85" s="100">
        <v>0</v>
      </c>
      <c r="U85" s="100">
        <v>0</v>
      </c>
      <c r="V85" s="100">
        <v>0</v>
      </c>
      <c r="W85" s="100">
        <v>0</v>
      </c>
      <c r="X85" s="100">
        <v>0</v>
      </c>
      <c r="Y85" s="100">
        <v>0</v>
      </c>
      <c r="Z85" s="100">
        <v>0</v>
      </c>
      <c r="AA85" s="100">
        <v>0</v>
      </c>
      <c r="AB85" s="100">
        <v>0</v>
      </c>
      <c r="AC85" s="100">
        <v>0</v>
      </c>
      <c r="AD85" s="100">
        <v>0</v>
      </c>
      <c r="AE85" s="100">
        <v>0</v>
      </c>
      <c r="AF85" s="102">
        <f t="shared" si="12"/>
        <v>0</v>
      </c>
      <c r="AG85" s="93"/>
      <c r="AH85" s="164">
        <v>0</v>
      </c>
      <c r="AI85" s="164">
        <v>0</v>
      </c>
      <c r="AJ85" s="164">
        <v>0</v>
      </c>
      <c r="AK85" s="100">
        <v>0</v>
      </c>
      <c r="AL85" s="100">
        <v>0</v>
      </c>
      <c r="AM85" s="100">
        <v>0</v>
      </c>
      <c r="AN85" s="100">
        <v>0</v>
      </c>
      <c r="AO85" s="100">
        <v>0</v>
      </c>
      <c r="AP85" s="100">
        <v>0</v>
      </c>
      <c r="AQ85" s="100">
        <v>0</v>
      </c>
      <c r="AR85" s="100">
        <v>0</v>
      </c>
      <c r="AS85" s="100">
        <v>0</v>
      </c>
      <c r="AT85" s="100">
        <v>0</v>
      </c>
      <c r="AU85" s="100">
        <v>0</v>
      </c>
      <c r="AV85" s="100">
        <v>0</v>
      </c>
      <c r="AW85" s="100">
        <v>0</v>
      </c>
      <c r="AX85" s="100">
        <v>0</v>
      </c>
      <c r="AY85" s="100">
        <v>0</v>
      </c>
      <c r="AZ85" s="100">
        <v>0</v>
      </c>
      <c r="BA85" s="100">
        <v>0</v>
      </c>
      <c r="BB85" s="100">
        <v>0</v>
      </c>
      <c r="BC85" s="100">
        <v>0</v>
      </c>
      <c r="BD85" s="100">
        <v>0</v>
      </c>
      <c r="BE85" s="100">
        <v>0</v>
      </c>
      <c r="BF85" s="100">
        <v>0</v>
      </c>
      <c r="BG85" s="100">
        <v>0</v>
      </c>
      <c r="BH85" s="100">
        <v>0</v>
      </c>
      <c r="BI85" s="100">
        <v>0</v>
      </c>
      <c r="BJ85" s="100">
        <v>0</v>
      </c>
      <c r="BK85" s="100">
        <v>0</v>
      </c>
      <c r="BL85" s="100">
        <v>0</v>
      </c>
      <c r="BM85" s="102">
        <f t="shared" si="13"/>
        <v>0</v>
      </c>
      <c r="BN85" s="95"/>
      <c r="BO85" s="102">
        <f t="shared" si="14"/>
        <v>0</v>
      </c>
      <c r="BP85" s="103"/>
      <c r="BQ85" s="100"/>
      <c r="BR85" s="100"/>
      <c r="BS85" s="102">
        <f t="shared" si="15"/>
        <v>0</v>
      </c>
      <c r="BU85" s="126"/>
    </row>
    <row r="86" spans="1:79" ht="12" thickBot="1">
      <c r="A86" s="252"/>
      <c r="B86" s="199">
        <v>37621</v>
      </c>
      <c r="C86" s="103">
        <v>0</v>
      </c>
      <c r="D86" s="100">
        <v>0</v>
      </c>
      <c r="E86" s="100">
        <v>0</v>
      </c>
      <c r="F86" s="100">
        <v>0</v>
      </c>
      <c r="G86" s="100">
        <v>0</v>
      </c>
      <c r="H86" s="100">
        <v>0</v>
      </c>
      <c r="I86" s="100">
        <v>0</v>
      </c>
      <c r="J86" s="100">
        <v>0</v>
      </c>
      <c r="K86" s="100">
        <v>0</v>
      </c>
      <c r="L86" s="100">
        <v>0</v>
      </c>
      <c r="M86" s="100">
        <v>0</v>
      </c>
      <c r="N86" s="100">
        <v>0</v>
      </c>
      <c r="O86" s="100">
        <v>0</v>
      </c>
      <c r="P86" s="100">
        <v>0</v>
      </c>
      <c r="Q86" s="100">
        <v>0</v>
      </c>
      <c r="R86" s="100">
        <v>0</v>
      </c>
      <c r="S86" s="100">
        <v>0</v>
      </c>
      <c r="T86" s="100">
        <v>0</v>
      </c>
      <c r="U86" s="100">
        <v>0</v>
      </c>
      <c r="V86" s="100">
        <v>0</v>
      </c>
      <c r="W86" s="100">
        <v>0</v>
      </c>
      <c r="X86" s="100">
        <v>0</v>
      </c>
      <c r="Y86" s="100">
        <v>0</v>
      </c>
      <c r="Z86" s="100">
        <v>0</v>
      </c>
      <c r="AA86" s="100">
        <v>0</v>
      </c>
      <c r="AB86" s="100">
        <v>0</v>
      </c>
      <c r="AC86" s="100">
        <v>0</v>
      </c>
      <c r="AD86" s="100">
        <v>0</v>
      </c>
      <c r="AE86" s="100">
        <v>0</v>
      </c>
      <c r="AF86" s="102">
        <f t="shared" si="12"/>
        <v>0</v>
      </c>
      <c r="AG86" s="93"/>
      <c r="AH86" s="164">
        <v>0</v>
      </c>
      <c r="AI86" s="164">
        <v>0</v>
      </c>
      <c r="AJ86" s="164">
        <v>0</v>
      </c>
      <c r="AK86" s="100">
        <v>0</v>
      </c>
      <c r="AL86" s="100">
        <v>0</v>
      </c>
      <c r="AM86" s="100">
        <v>0</v>
      </c>
      <c r="AN86" s="100">
        <v>0</v>
      </c>
      <c r="AO86" s="100">
        <v>0</v>
      </c>
      <c r="AP86" s="100">
        <v>0</v>
      </c>
      <c r="AQ86" s="100">
        <v>0</v>
      </c>
      <c r="AR86" s="100">
        <v>0</v>
      </c>
      <c r="AS86" s="100">
        <v>0</v>
      </c>
      <c r="AT86" s="100">
        <v>0</v>
      </c>
      <c r="AU86" s="100">
        <v>0</v>
      </c>
      <c r="AV86" s="100">
        <v>0</v>
      </c>
      <c r="AW86" s="100">
        <v>0</v>
      </c>
      <c r="AX86" s="100">
        <v>0</v>
      </c>
      <c r="AY86" s="100">
        <v>0</v>
      </c>
      <c r="AZ86" s="100">
        <v>0</v>
      </c>
      <c r="BA86" s="100">
        <v>0</v>
      </c>
      <c r="BB86" s="100">
        <v>0</v>
      </c>
      <c r="BC86" s="100">
        <v>0</v>
      </c>
      <c r="BD86" s="100">
        <v>0</v>
      </c>
      <c r="BE86" s="100">
        <v>0</v>
      </c>
      <c r="BF86" s="100">
        <v>0</v>
      </c>
      <c r="BG86" s="100">
        <v>0</v>
      </c>
      <c r="BH86" s="100">
        <v>0</v>
      </c>
      <c r="BI86" s="100">
        <v>0</v>
      </c>
      <c r="BJ86" s="100">
        <v>0</v>
      </c>
      <c r="BK86" s="100">
        <v>0</v>
      </c>
      <c r="BL86" s="100">
        <v>0</v>
      </c>
      <c r="BM86" s="102">
        <f t="shared" si="13"/>
        <v>0</v>
      </c>
      <c r="BN86" s="95"/>
      <c r="BO86" s="102">
        <f t="shared" si="14"/>
        <v>0</v>
      </c>
      <c r="BP86" s="103"/>
      <c r="BQ86" s="100"/>
      <c r="BR86" s="100"/>
      <c r="BS86" s="102">
        <f t="shared" si="15"/>
        <v>0</v>
      </c>
      <c r="BU86" s="126"/>
      <c r="BV86" s="91"/>
      <c r="BW86" s="153"/>
      <c r="BY86" s="91"/>
      <c r="BZ86" s="153"/>
      <c r="CA86" s="126"/>
    </row>
    <row r="87" spans="1:79">
      <c r="A87" s="250">
        <f>+A83+1</f>
        <v>2003</v>
      </c>
      <c r="B87" s="197">
        <v>37711</v>
      </c>
      <c r="C87" s="103">
        <v>0</v>
      </c>
      <c r="D87" s="100">
        <v>0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>
        <v>0</v>
      </c>
      <c r="N87" s="100">
        <v>0</v>
      </c>
      <c r="O87" s="100">
        <v>0</v>
      </c>
      <c r="P87" s="100">
        <v>0</v>
      </c>
      <c r="Q87" s="100">
        <v>0</v>
      </c>
      <c r="R87" s="100">
        <v>0</v>
      </c>
      <c r="S87" s="100">
        <v>0</v>
      </c>
      <c r="T87" s="100">
        <v>0</v>
      </c>
      <c r="U87" s="100">
        <v>0</v>
      </c>
      <c r="V87" s="100">
        <v>0</v>
      </c>
      <c r="W87" s="100">
        <v>0</v>
      </c>
      <c r="X87" s="100">
        <v>0</v>
      </c>
      <c r="Y87" s="100">
        <v>0</v>
      </c>
      <c r="Z87" s="100">
        <v>0</v>
      </c>
      <c r="AA87" s="100">
        <v>0</v>
      </c>
      <c r="AB87" s="100">
        <v>0</v>
      </c>
      <c r="AC87" s="100">
        <v>0</v>
      </c>
      <c r="AD87" s="100">
        <v>0</v>
      </c>
      <c r="AE87" s="100">
        <v>0</v>
      </c>
      <c r="AF87" s="102">
        <f t="shared" si="12"/>
        <v>0</v>
      </c>
      <c r="AG87" s="93"/>
      <c r="AH87" s="164">
        <v>0</v>
      </c>
      <c r="AI87" s="164">
        <v>0</v>
      </c>
      <c r="AJ87" s="164">
        <v>0</v>
      </c>
      <c r="AK87" s="100">
        <v>0</v>
      </c>
      <c r="AL87" s="100">
        <v>0</v>
      </c>
      <c r="AM87" s="100">
        <v>0</v>
      </c>
      <c r="AN87" s="100">
        <v>0</v>
      </c>
      <c r="AO87" s="100">
        <v>0</v>
      </c>
      <c r="AP87" s="100">
        <v>0</v>
      </c>
      <c r="AQ87" s="100">
        <v>0</v>
      </c>
      <c r="AR87" s="100">
        <v>0</v>
      </c>
      <c r="AS87" s="100">
        <v>0</v>
      </c>
      <c r="AT87" s="100">
        <v>0</v>
      </c>
      <c r="AU87" s="100">
        <v>0</v>
      </c>
      <c r="AV87" s="100">
        <v>0</v>
      </c>
      <c r="AW87" s="100">
        <v>0</v>
      </c>
      <c r="AX87" s="100">
        <v>0</v>
      </c>
      <c r="AY87" s="100">
        <v>0</v>
      </c>
      <c r="AZ87" s="100">
        <v>0</v>
      </c>
      <c r="BA87" s="100">
        <v>0</v>
      </c>
      <c r="BB87" s="100">
        <v>0</v>
      </c>
      <c r="BC87" s="100">
        <v>0</v>
      </c>
      <c r="BD87" s="100">
        <v>0</v>
      </c>
      <c r="BE87" s="100">
        <v>0</v>
      </c>
      <c r="BF87" s="100">
        <v>0</v>
      </c>
      <c r="BG87" s="100">
        <v>0</v>
      </c>
      <c r="BH87" s="100">
        <v>0</v>
      </c>
      <c r="BI87" s="100">
        <v>0</v>
      </c>
      <c r="BJ87" s="100">
        <v>0</v>
      </c>
      <c r="BK87" s="100">
        <v>0</v>
      </c>
      <c r="BL87" s="100">
        <v>0</v>
      </c>
      <c r="BM87" s="102">
        <f t="shared" si="13"/>
        <v>0</v>
      </c>
      <c r="BN87" s="95"/>
      <c r="BO87" s="102">
        <f t="shared" si="14"/>
        <v>0</v>
      </c>
      <c r="BP87" s="103"/>
      <c r="BQ87" s="100"/>
      <c r="BR87" s="100"/>
      <c r="BS87" s="102">
        <f t="shared" si="15"/>
        <v>0</v>
      </c>
      <c r="BT87" s="126">
        <f>SUM(BO87:BO90)</f>
        <v>0</v>
      </c>
      <c r="BU87" s="126"/>
      <c r="BX87" s="126">
        <f>SUM(BS87:BS90)</f>
        <v>0</v>
      </c>
    </row>
    <row r="88" spans="1:79">
      <c r="A88" s="251"/>
      <c r="B88" s="198">
        <v>37802</v>
      </c>
      <c r="C88" s="103">
        <v>0</v>
      </c>
      <c r="D88" s="100">
        <v>0</v>
      </c>
      <c r="E88" s="100">
        <v>0</v>
      </c>
      <c r="F88" s="100">
        <v>0</v>
      </c>
      <c r="G88" s="100">
        <v>0</v>
      </c>
      <c r="H88" s="100">
        <v>0</v>
      </c>
      <c r="I88" s="100">
        <v>0</v>
      </c>
      <c r="J88" s="100">
        <v>0</v>
      </c>
      <c r="K88" s="100">
        <v>0</v>
      </c>
      <c r="L88" s="100">
        <v>0</v>
      </c>
      <c r="M88" s="100">
        <v>0</v>
      </c>
      <c r="N88" s="100">
        <v>0</v>
      </c>
      <c r="O88" s="100">
        <v>0</v>
      </c>
      <c r="P88" s="100">
        <v>0</v>
      </c>
      <c r="Q88" s="100">
        <v>0</v>
      </c>
      <c r="R88" s="100">
        <v>0</v>
      </c>
      <c r="S88" s="100">
        <v>0</v>
      </c>
      <c r="T88" s="100">
        <v>0</v>
      </c>
      <c r="U88" s="100">
        <v>0</v>
      </c>
      <c r="V88" s="100">
        <v>0</v>
      </c>
      <c r="W88" s="100">
        <v>0</v>
      </c>
      <c r="X88" s="100">
        <v>0</v>
      </c>
      <c r="Y88" s="100">
        <v>0</v>
      </c>
      <c r="Z88" s="100">
        <v>0</v>
      </c>
      <c r="AA88" s="100">
        <v>0</v>
      </c>
      <c r="AB88" s="100">
        <v>0</v>
      </c>
      <c r="AC88" s="100">
        <v>0</v>
      </c>
      <c r="AD88" s="100">
        <v>0</v>
      </c>
      <c r="AE88" s="100">
        <v>0</v>
      </c>
      <c r="AF88" s="102">
        <f t="shared" si="12"/>
        <v>0</v>
      </c>
      <c r="AG88" s="93"/>
      <c r="AH88" s="164">
        <v>0</v>
      </c>
      <c r="AI88" s="164">
        <v>0</v>
      </c>
      <c r="AJ88" s="164">
        <v>0</v>
      </c>
      <c r="AK88" s="100">
        <v>0</v>
      </c>
      <c r="AL88" s="100">
        <v>0</v>
      </c>
      <c r="AM88" s="100">
        <v>0</v>
      </c>
      <c r="AN88" s="100">
        <v>0</v>
      </c>
      <c r="AO88" s="100">
        <v>0</v>
      </c>
      <c r="AP88" s="100">
        <v>0</v>
      </c>
      <c r="AQ88" s="100">
        <v>0</v>
      </c>
      <c r="AR88" s="100">
        <v>0</v>
      </c>
      <c r="AS88" s="100">
        <v>0</v>
      </c>
      <c r="AT88" s="100">
        <v>0</v>
      </c>
      <c r="AU88" s="100">
        <v>0</v>
      </c>
      <c r="AV88" s="100">
        <v>0</v>
      </c>
      <c r="AW88" s="100">
        <v>0</v>
      </c>
      <c r="AX88" s="100">
        <v>0</v>
      </c>
      <c r="AY88" s="100">
        <v>0</v>
      </c>
      <c r="AZ88" s="100">
        <v>0</v>
      </c>
      <c r="BA88" s="100">
        <v>0</v>
      </c>
      <c r="BB88" s="100">
        <v>0</v>
      </c>
      <c r="BC88" s="100">
        <v>0</v>
      </c>
      <c r="BD88" s="100">
        <v>0</v>
      </c>
      <c r="BE88" s="100">
        <v>0</v>
      </c>
      <c r="BF88" s="100">
        <v>0</v>
      </c>
      <c r="BG88" s="100">
        <v>0</v>
      </c>
      <c r="BH88" s="100">
        <v>0</v>
      </c>
      <c r="BI88" s="100">
        <v>0</v>
      </c>
      <c r="BJ88" s="100">
        <v>0</v>
      </c>
      <c r="BK88" s="100">
        <v>0</v>
      </c>
      <c r="BL88" s="100">
        <v>0</v>
      </c>
      <c r="BM88" s="102">
        <f t="shared" si="13"/>
        <v>0</v>
      </c>
      <c r="BN88" s="95"/>
      <c r="BO88" s="102">
        <f t="shared" si="14"/>
        <v>0</v>
      </c>
      <c r="BP88" s="103"/>
      <c r="BQ88" s="100"/>
      <c r="BR88" s="100"/>
      <c r="BS88" s="102">
        <f t="shared" si="15"/>
        <v>0</v>
      </c>
      <c r="BU88" s="126"/>
    </row>
    <row r="89" spans="1:79">
      <c r="A89" s="251"/>
      <c r="B89" s="198">
        <v>37894</v>
      </c>
      <c r="C89" s="103">
        <v>0</v>
      </c>
      <c r="D89" s="100">
        <v>0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>
        <v>0</v>
      </c>
      <c r="L89" s="100">
        <v>0</v>
      </c>
      <c r="M89" s="100">
        <v>0</v>
      </c>
      <c r="N89" s="100">
        <v>0</v>
      </c>
      <c r="O89" s="100">
        <v>0</v>
      </c>
      <c r="P89" s="100">
        <v>0</v>
      </c>
      <c r="Q89" s="100">
        <v>0</v>
      </c>
      <c r="R89" s="100">
        <v>0</v>
      </c>
      <c r="S89" s="100">
        <v>0</v>
      </c>
      <c r="T89" s="100">
        <v>0</v>
      </c>
      <c r="U89" s="100">
        <v>0</v>
      </c>
      <c r="V89" s="100">
        <v>0</v>
      </c>
      <c r="W89" s="100">
        <v>0</v>
      </c>
      <c r="X89" s="100">
        <v>0</v>
      </c>
      <c r="Y89" s="100">
        <v>0</v>
      </c>
      <c r="Z89" s="100">
        <v>0</v>
      </c>
      <c r="AA89" s="100">
        <v>0</v>
      </c>
      <c r="AB89" s="100">
        <v>0</v>
      </c>
      <c r="AC89" s="100">
        <v>0</v>
      </c>
      <c r="AD89" s="100">
        <v>0</v>
      </c>
      <c r="AE89" s="100">
        <v>0</v>
      </c>
      <c r="AF89" s="102">
        <f t="shared" si="12"/>
        <v>0</v>
      </c>
      <c r="AG89" s="93"/>
      <c r="AH89" s="164">
        <v>0</v>
      </c>
      <c r="AI89" s="164">
        <v>0</v>
      </c>
      <c r="AJ89" s="164">
        <v>0</v>
      </c>
      <c r="AK89" s="100">
        <v>0</v>
      </c>
      <c r="AL89" s="100">
        <v>0</v>
      </c>
      <c r="AM89" s="100">
        <v>0</v>
      </c>
      <c r="AN89" s="100">
        <v>0</v>
      </c>
      <c r="AO89" s="100">
        <v>0</v>
      </c>
      <c r="AP89" s="100">
        <v>0</v>
      </c>
      <c r="AQ89" s="100">
        <v>0</v>
      </c>
      <c r="AR89" s="100">
        <v>0</v>
      </c>
      <c r="AS89" s="100">
        <v>0</v>
      </c>
      <c r="AT89" s="100">
        <v>0</v>
      </c>
      <c r="AU89" s="100">
        <v>0</v>
      </c>
      <c r="AV89" s="100">
        <v>0</v>
      </c>
      <c r="AW89" s="100">
        <v>0</v>
      </c>
      <c r="AX89" s="100">
        <v>0</v>
      </c>
      <c r="AY89" s="100">
        <v>0</v>
      </c>
      <c r="AZ89" s="100">
        <v>0</v>
      </c>
      <c r="BA89" s="100">
        <v>0</v>
      </c>
      <c r="BB89" s="100">
        <v>0</v>
      </c>
      <c r="BC89" s="100">
        <v>0</v>
      </c>
      <c r="BD89" s="100">
        <v>0</v>
      </c>
      <c r="BE89" s="100">
        <v>0</v>
      </c>
      <c r="BF89" s="100">
        <v>0</v>
      </c>
      <c r="BG89" s="100">
        <v>0</v>
      </c>
      <c r="BH89" s="100">
        <v>0</v>
      </c>
      <c r="BI89" s="100">
        <v>0</v>
      </c>
      <c r="BJ89" s="100">
        <v>0</v>
      </c>
      <c r="BK89" s="100">
        <v>0</v>
      </c>
      <c r="BL89" s="100">
        <v>0</v>
      </c>
      <c r="BM89" s="102">
        <f t="shared" si="13"/>
        <v>0</v>
      </c>
      <c r="BN89" s="95"/>
      <c r="BO89" s="102">
        <f t="shared" si="14"/>
        <v>0</v>
      </c>
      <c r="BP89" s="103"/>
      <c r="BQ89" s="100"/>
      <c r="BR89" s="100"/>
      <c r="BS89" s="102">
        <f t="shared" si="15"/>
        <v>0</v>
      </c>
      <c r="BU89" s="126"/>
    </row>
    <row r="90" spans="1:79" ht="12" thickBot="1">
      <c r="A90" s="252"/>
      <c r="B90" s="199">
        <v>37986</v>
      </c>
      <c r="C90" s="103">
        <v>0</v>
      </c>
      <c r="D90" s="100">
        <v>0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>
        <v>0</v>
      </c>
      <c r="N90" s="100">
        <v>0</v>
      </c>
      <c r="O90" s="100">
        <v>0</v>
      </c>
      <c r="P90" s="100">
        <v>0</v>
      </c>
      <c r="Q90" s="100">
        <v>0</v>
      </c>
      <c r="R90" s="100">
        <v>0</v>
      </c>
      <c r="S90" s="100">
        <v>0</v>
      </c>
      <c r="T90" s="100">
        <v>0</v>
      </c>
      <c r="U90" s="100">
        <v>0</v>
      </c>
      <c r="V90" s="100">
        <v>0</v>
      </c>
      <c r="W90" s="100">
        <v>0</v>
      </c>
      <c r="X90" s="100">
        <v>0</v>
      </c>
      <c r="Y90" s="100">
        <v>0</v>
      </c>
      <c r="Z90" s="100">
        <v>0</v>
      </c>
      <c r="AA90" s="100">
        <v>0</v>
      </c>
      <c r="AB90" s="100">
        <v>0</v>
      </c>
      <c r="AC90" s="100">
        <v>0</v>
      </c>
      <c r="AD90" s="100">
        <v>0</v>
      </c>
      <c r="AE90" s="100">
        <v>0</v>
      </c>
      <c r="AF90" s="102">
        <f t="shared" si="12"/>
        <v>0</v>
      </c>
      <c r="AG90" s="93"/>
      <c r="AH90" s="164">
        <v>0</v>
      </c>
      <c r="AI90" s="164">
        <v>0</v>
      </c>
      <c r="AJ90" s="164">
        <v>0</v>
      </c>
      <c r="AK90" s="100">
        <v>0</v>
      </c>
      <c r="AL90" s="100">
        <v>0</v>
      </c>
      <c r="AM90" s="100">
        <v>0</v>
      </c>
      <c r="AN90" s="100">
        <v>0</v>
      </c>
      <c r="AO90" s="100">
        <v>0</v>
      </c>
      <c r="AP90" s="100">
        <v>0</v>
      </c>
      <c r="AQ90" s="100">
        <v>0</v>
      </c>
      <c r="AR90" s="100">
        <v>0</v>
      </c>
      <c r="AS90" s="100">
        <v>0</v>
      </c>
      <c r="AT90" s="100">
        <v>0</v>
      </c>
      <c r="AU90" s="100">
        <v>0</v>
      </c>
      <c r="AV90" s="100">
        <v>0</v>
      </c>
      <c r="AW90" s="100">
        <v>0</v>
      </c>
      <c r="AX90" s="100">
        <v>0</v>
      </c>
      <c r="AY90" s="100">
        <v>0</v>
      </c>
      <c r="AZ90" s="100">
        <v>0</v>
      </c>
      <c r="BA90" s="100">
        <v>0</v>
      </c>
      <c r="BB90" s="100">
        <v>0</v>
      </c>
      <c r="BC90" s="100">
        <v>0</v>
      </c>
      <c r="BD90" s="100">
        <v>0</v>
      </c>
      <c r="BE90" s="100">
        <v>0</v>
      </c>
      <c r="BF90" s="100">
        <v>0</v>
      </c>
      <c r="BG90" s="100">
        <v>0</v>
      </c>
      <c r="BH90" s="100">
        <v>0</v>
      </c>
      <c r="BI90" s="100">
        <v>0</v>
      </c>
      <c r="BJ90" s="100">
        <v>0</v>
      </c>
      <c r="BK90" s="100">
        <v>0</v>
      </c>
      <c r="BL90" s="100">
        <v>0</v>
      </c>
      <c r="BM90" s="102">
        <f t="shared" si="13"/>
        <v>0</v>
      </c>
      <c r="BN90" s="95"/>
      <c r="BO90" s="102">
        <f t="shared" si="14"/>
        <v>0</v>
      </c>
      <c r="BP90" s="103"/>
      <c r="BQ90" s="100"/>
      <c r="BR90" s="100"/>
      <c r="BS90" s="102">
        <f t="shared" si="15"/>
        <v>0</v>
      </c>
      <c r="BU90" s="126"/>
      <c r="BV90" s="91"/>
      <c r="BW90" s="153"/>
      <c r="BY90" s="91"/>
      <c r="BZ90" s="153"/>
      <c r="CA90" s="126"/>
    </row>
    <row r="91" spans="1:79">
      <c r="A91" s="250">
        <f>+A87+1</f>
        <v>2004</v>
      </c>
      <c r="B91" s="197">
        <v>38077</v>
      </c>
      <c r="C91" s="103">
        <v>0</v>
      </c>
      <c r="D91" s="100">
        <v>0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>
        <v>0</v>
      </c>
      <c r="N91" s="100">
        <v>0</v>
      </c>
      <c r="O91" s="100">
        <v>0</v>
      </c>
      <c r="P91" s="100">
        <v>0</v>
      </c>
      <c r="Q91" s="100">
        <v>0</v>
      </c>
      <c r="R91" s="100">
        <v>0</v>
      </c>
      <c r="S91" s="100">
        <v>0</v>
      </c>
      <c r="T91" s="100">
        <v>0</v>
      </c>
      <c r="U91" s="100">
        <v>0</v>
      </c>
      <c r="V91" s="100">
        <v>0</v>
      </c>
      <c r="W91" s="100">
        <v>0</v>
      </c>
      <c r="X91" s="100">
        <v>0</v>
      </c>
      <c r="Y91" s="100">
        <v>0</v>
      </c>
      <c r="Z91" s="100">
        <v>0</v>
      </c>
      <c r="AA91" s="100">
        <v>0</v>
      </c>
      <c r="AB91" s="100">
        <v>0</v>
      </c>
      <c r="AC91" s="100">
        <v>0</v>
      </c>
      <c r="AD91" s="100">
        <v>0</v>
      </c>
      <c r="AE91" s="100">
        <v>0</v>
      </c>
      <c r="AF91" s="102">
        <f t="shared" si="12"/>
        <v>0</v>
      </c>
      <c r="AG91" s="93"/>
      <c r="AH91" s="164">
        <v>0</v>
      </c>
      <c r="AI91" s="164">
        <v>0</v>
      </c>
      <c r="AJ91" s="164">
        <v>0</v>
      </c>
      <c r="AK91" s="100">
        <v>0</v>
      </c>
      <c r="AL91" s="100">
        <v>0</v>
      </c>
      <c r="AM91" s="100">
        <v>0</v>
      </c>
      <c r="AN91" s="100">
        <v>0</v>
      </c>
      <c r="AO91" s="100">
        <v>0</v>
      </c>
      <c r="AP91" s="100">
        <v>0</v>
      </c>
      <c r="AQ91" s="100">
        <v>0</v>
      </c>
      <c r="AR91" s="100">
        <v>0</v>
      </c>
      <c r="AS91" s="100">
        <v>0</v>
      </c>
      <c r="AT91" s="100">
        <v>0</v>
      </c>
      <c r="AU91" s="100">
        <v>0</v>
      </c>
      <c r="AV91" s="100">
        <v>0</v>
      </c>
      <c r="AW91" s="100">
        <v>0</v>
      </c>
      <c r="AX91" s="100">
        <v>0</v>
      </c>
      <c r="AY91" s="100">
        <v>0</v>
      </c>
      <c r="AZ91" s="100">
        <v>0</v>
      </c>
      <c r="BA91" s="100">
        <v>0</v>
      </c>
      <c r="BB91" s="100">
        <v>0</v>
      </c>
      <c r="BC91" s="100">
        <v>0</v>
      </c>
      <c r="BD91" s="100">
        <v>0</v>
      </c>
      <c r="BE91" s="100">
        <v>0</v>
      </c>
      <c r="BF91" s="100">
        <v>0</v>
      </c>
      <c r="BG91" s="100">
        <v>0</v>
      </c>
      <c r="BH91" s="100">
        <v>0</v>
      </c>
      <c r="BI91" s="100">
        <v>0</v>
      </c>
      <c r="BJ91" s="100">
        <v>0</v>
      </c>
      <c r="BK91" s="100">
        <v>0</v>
      </c>
      <c r="BL91" s="100">
        <v>0</v>
      </c>
      <c r="BM91" s="102">
        <f t="shared" si="13"/>
        <v>0</v>
      </c>
      <c r="BN91" s="95"/>
      <c r="BO91" s="102">
        <f t="shared" si="14"/>
        <v>0</v>
      </c>
      <c r="BP91" s="103"/>
      <c r="BQ91" s="100"/>
      <c r="BR91" s="100"/>
      <c r="BS91" s="102">
        <f t="shared" si="15"/>
        <v>0</v>
      </c>
      <c r="BT91" s="126">
        <f>SUM(BO91:BO94)</f>
        <v>0</v>
      </c>
      <c r="BU91" s="126"/>
      <c r="BX91" s="126">
        <f>SUM(BS91:BS94)</f>
        <v>0</v>
      </c>
    </row>
    <row r="92" spans="1:79">
      <c r="A92" s="251"/>
      <c r="B92" s="198">
        <v>38168</v>
      </c>
      <c r="C92" s="103">
        <v>0</v>
      </c>
      <c r="D92" s="100">
        <v>0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>
        <v>0</v>
      </c>
      <c r="M92" s="100">
        <v>0</v>
      </c>
      <c r="N92" s="100">
        <v>0</v>
      </c>
      <c r="O92" s="100">
        <v>0</v>
      </c>
      <c r="P92" s="100">
        <v>0</v>
      </c>
      <c r="Q92" s="100">
        <v>0</v>
      </c>
      <c r="R92" s="100">
        <v>0</v>
      </c>
      <c r="S92" s="100">
        <v>0</v>
      </c>
      <c r="T92" s="100">
        <v>0</v>
      </c>
      <c r="U92" s="100">
        <v>0</v>
      </c>
      <c r="V92" s="100">
        <v>0</v>
      </c>
      <c r="W92" s="100">
        <v>0</v>
      </c>
      <c r="X92" s="100">
        <v>0</v>
      </c>
      <c r="Y92" s="100">
        <v>0</v>
      </c>
      <c r="Z92" s="100">
        <v>0</v>
      </c>
      <c r="AA92" s="100">
        <v>0</v>
      </c>
      <c r="AB92" s="100">
        <v>0</v>
      </c>
      <c r="AC92" s="100">
        <v>0</v>
      </c>
      <c r="AD92" s="100">
        <v>0</v>
      </c>
      <c r="AE92" s="100">
        <v>0</v>
      </c>
      <c r="AF92" s="102">
        <f t="shared" si="12"/>
        <v>0</v>
      </c>
      <c r="AG92" s="93"/>
      <c r="AH92" s="164">
        <v>0</v>
      </c>
      <c r="AI92" s="164">
        <v>0</v>
      </c>
      <c r="AJ92" s="164">
        <v>0</v>
      </c>
      <c r="AK92" s="100">
        <v>0</v>
      </c>
      <c r="AL92" s="100">
        <v>0</v>
      </c>
      <c r="AM92" s="100">
        <v>0</v>
      </c>
      <c r="AN92" s="100">
        <v>0</v>
      </c>
      <c r="AO92" s="100">
        <v>0</v>
      </c>
      <c r="AP92" s="100">
        <v>0</v>
      </c>
      <c r="AQ92" s="100">
        <v>0</v>
      </c>
      <c r="AR92" s="100">
        <v>0</v>
      </c>
      <c r="AS92" s="100">
        <v>0</v>
      </c>
      <c r="AT92" s="100">
        <v>0</v>
      </c>
      <c r="AU92" s="100">
        <v>0</v>
      </c>
      <c r="AV92" s="100">
        <v>0</v>
      </c>
      <c r="AW92" s="100">
        <v>0</v>
      </c>
      <c r="AX92" s="100">
        <v>0</v>
      </c>
      <c r="AY92" s="100">
        <v>0</v>
      </c>
      <c r="AZ92" s="100">
        <v>0</v>
      </c>
      <c r="BA92" s="100">
        <v>0</v>
      </c>
      <c r="BB92" s="100">
        <v>0</v>
      </c>
      <c r="BC92" s="100">
        <v>0</v>
      </c>
      <c r="BD92" s="100">
        <v>0</v>
      </c>
      <c r="BE92" s="100">
        <v>0</v>
      </c>
      <c r="BF92" s="100">
        <v>0</v>
      </c>
      <c r="BG92" s="100">
        <v>0</v>
      </c>
      <c r="BH92" s="100">
        <v>0</v>
      </c>
      <c r="BI92" s="100">
        <v>0</v>
      </c>
      <c r="BJ92" s="100">
        <v>0</v>
      </c>
      <c r="BK92" s="100">
        <v>0</v>
      </c>
      <c r="BL92" s="100">
        <v>0</v>
      </c>
      <c r="BM92" s="102">
        <f t="shared" si="13"/>
        <v>0</v>
      </c>
      <c r="BN92" s="95"/>
      <c r="BO92" s="102">
        <f t="shared" si="14"/>
        <v>0</v>
      </c>
      <c r="BP92" s="103"/>
      <c r="BQ92" s="100"/>
      <c r="BR92" s="100"/>
      <c r="BS92" s="102">
        <f t="shared" si="15"/>
        <v>0</v>
      </c>
      <c r="BU92" s="126"/>
    </row>
    <row r="93" spans="1:79">
      <c r="A93" s="251"/>
      <c r="B93" s="198">
        <v>38260</v>
      </c>
      <c r="C93" s="103">
        <v>0</v>
      </c>
      <c r="D93" s="100">
        <v>0</v>
      </c>
      <c r="E93" s="100">
        <v>0</v>
      </c>
      <c r="F93" s="100">
        <v>0</v>
      </c>
      <c r="G93" s="100">
        <v>0</v>
      </c>
      <c r="H93" s="100">
        <v>0</v>
      </c>
      <c r="I93" s="100">
        <v>0</v>
      </c>
      <c r="J93" s="100">
        <v>0</v>
      </c>
      <c r="K93" s="100">
        <v>0</v>
      </c>
      <c r="L93" s="100">
        <v>0</v>
      </c>
      <c r="M93" s="100">
        <v>0</v>
      </c>
      <c r="N93" s="100">
        <v>0</v>
      </c>
      <c r="O93" s="100">
        <v>0</v>
      </c>
      <c r="P93" s="100">
        <v>0</v>
      </c>
      <c r="Q93" s="100">
        <v>0</v>
      </c>
      <c r="R93" s="100">
        <v>0</v>
      </c>
      <c r="S93" s="100">
        <v>0</v>
      </c>
      <c r="T93" s="100">
        <v>0</v>
      </c>
      <c r="U93" s="100">
        <v>0</v>
      </c>
      <c r="V93" s="100">
        <v>0</v>
      </c>
      <c r="W93" s="100">
        <v>0</v>
      </c>
      <c r="X93" s="100">
        <v>0</v>
      </c>
      <c r="Y93" s="100">
        <v>0</v>
      </c>
      <c r="Z93" s="100">
        <v>0</v>
      </c>
      <c r="AA93" s="100">
        <v>0</v>
      </c>
      <c r="AB93" s="100">
        <v>0</v>
      </c>
      <c r="AC93" s="100">
        <v>0</v>
      </c>
      <c r="AD93" s="100">
        <v>0</v>
      </c>
      <c r="AE93" s="100">
        <v>0</v>
      </c>
      <c r="AF93" s="102">
        <f t="shared" si="12"/>
        <v>0</v>
      </c>
      <c r="AG93" s="93"/>
      <c r="AH93" s="164">
        <v>0</v>
      </c>
      <c r="AI93" s="164">
        <v>0</v>
      </c>
      <c r="AJ93" s="164">
        <v>0</v>
      </c>
      <c r="AK93" s="100">
        <v>0</v>
      </c>
      <c r="AL93" s="100">
        <v>0</v>
      </c>
      <c r="AM93" s="100">
        <v>0</v>
      </c>
      <c r="AN93" s="100">
        <v>0</v>
      </c>
      <c r="AO93" s="100">
        <v>0</v>
      </c>
      <c r="AP93" s="100">
        <v>0</v>
      </c>
      <c r="AQ93" s="100">
        <v>0</v>
      </c>
      <c r="AR93" s="100">
        <v>0</v>
      </c>
      <c r="AS93" s="100">
        <v>0</v>
      </c>
      <c r="AT93" s="100">
        <v>0</v>
      </c>
      <c r="AU93" s="100">
        <v>0</v>
      </c>
      <c r="AV93" s="100">
        <v>0</v>
      </c>
      <c r="AW93" s="100">
        <v>0</v>
      </c>
      <c r="AX93" s="100">
        <v>0</v>
      </c>
      <c r="AY93" s="100">
        <v>0</v>
      </c>
      <c r="AZ93" s="100">
        <v>0</v>
      </c>
      <c r="BA93" s="100">
        <v>0</v>
      </c>
      <c r="BB93" s="100">
        <v>0</v>
      </c>
      <c r="BC93" s="100">
        <v>0</v>
      </c>
      <c r="BD93" s="100">
        <v>0</v>
      </c>
      <c r="BE93" s="100">
        <v>0</v>
      </c>
      <c r="BF93" s="100">
        <v>0</v>
      </c>
      <c r="BG93" s="100">
        <v>0</v>
      </c>
      <c r="BH93" s="100">
        <v>0</v>
      </c>
      <c r="BI93" s="100">
        <v>0</v>
      </c>
      <c r="BJ93" s="100">
        <v>0</v>
      </c>
      <c r="BK93" s="100">
        <v>0</v>
      </c>
      <c r="BL93" s="100">
        <v>0</v>
      </c>
      <c r="BM93" s="102">
        <f t="shared" si="13"/>
        <v>0</v>
      </c>
      <c r="BN93" s="95"/>
      <c r="BO93" s="102">
        <f t="shared" si="14"/>
        <v>0</v>
      </c>
      <c r="BP93" s="103"/>
      <c r="BQ93" s="100"/>
      <c r="BR93" s="100"/>
      <c r="BS93" s="102">
        <f t="shared" si="15"/>
        <v>0</v>
      </c>
      <c r="BU93" s="126"/>
    </row>
    <row r="94" spans="1:79" ht="12" thickBot="1">
      <c r="A94" s="252"/>
      <c r="B94" s="199">
        <v>38352</v>
      </c>
      <c r="C94" s="103">
        <v>0</v>
      </c>
      <c r="D94" s="100">
        <v>0</v>
      </c>
      <c r="E94" s="100">
        <v>0</v>
      </c>
      <c r="F94" s="100">
        <v>0</v>
      </c>
      <c r="G94" s="100">
        <v>0</v>
      </c>
      <c r="H94" s="100">
        <v>0</v>
      </c>
      <c r="I94" s="100">
        <v>0</v>
      </c>
      <c r="J94" s="100">
        <v>0</v>
      </c>
      <c r="K94" s="100">
        <v>0</v>
      </c>
      <c r="L94" s="100">
        <v>0</v>
      </c>
      <c r="M94" s="100">
        <v>0</v>
      </c>
      <c r="N94" s="100">
        <v>0</v>
      </c>
      <c r="O94" s="100">
        <v>0</v>
      </c>
      <c r="P94" s="100">
        <v>0</v>
      </c>
      <c r="Q94" s="100">
        <v>0</v>
      </c>
      <c r="R94" s="100">
        <v>0</v>
      </c>
      <c r="S94" s="100">
        <v>0</v>
      </c>
      <c r="T94" s="100">
        <v>0</v>
      </c>
      <c r="U94" s="100">
        <v>0</v>
      </c>
      <c r="V94" s="100">
        <v>0</v>
      </c>
      <c r="W94" s="100">
        <v>0</v>
      </c>
      <c r="X94" s="100">
        <v>0</v>
      </c>
      <c r="Y94" s="100">
        <v>0</v>
      </c>
      <c r="Z94" s="100">
        <v>0</v>
      </c>
      <c r="AA94" s="100">
        <v>0</v>
      </c>
      <c r="AB94" s="100">
        <v>0</v>
      </c>
      <c r="AC94" s="100">
        <v>0</v>
      </c>
      <c r="AD94" s="100">
        <v>0</v>
      </c>
      <c r="AE94" s="100">
        <v>0</v>
      </c>
      <c r="AF94" s="102">
        <f t="shared" si="12"/>
        <v>0</v>
      </c>
      <c r="AG94" s="93"/>
      <c r="AH94" s="164">
        <v>0</v>
      </c>
      <c r="AI94" s="164">
        <v>0</v>
      </c>
      <c r="AJ94" s="164">
        <v>0</v>
      </c>
      <c r="AK94" s="100">
        <v>0</v>
      </c>
      <c r="AL94" s="100">
        <v>0</v>
      </c>
      <c r="AM94" s="100">
        <v>0</v>
      </c>
      <c r="AN94" s="100">
        <v>0</v>
      </c>
      <c r="AO94" s="100">
        <v>0</v>
      </c>
      <c r="AP94" s="100">
        <v>0</v>
      </c>
      <c r="AQ94" s="100">
        <v>0</v>
      </c>
      <c r="AR94" s="100">
        <v>0</v>
      </c>
      <c r="AS94" s="100">
        <v>0</v>
      </c>
      <c r="AT94" s="100">
        <v>0</v>
      </c>
      <c r="AU94" s="100">
        <v>0</v>
      </c>
      <c r="AV94" s="100">
        <v>0</v>
      </c>
      <c r="AW94" s="100">
        <v>0</v>
      </c>
      <c r="AX94" s="100">
        <v>0</v>
      </c>
      <c r="AY94" s="100">
        <v>0</v>
      </c>
      <c r="AZ94" s="100">
        <v>0</v>
      </c>
      <c r="BA94" s="100">
        <v>0</v>
      </c>
      <c r="BB94" s="100">
        <v>0</v>
      </c>
      <c r="BC94" s="100">
        <v>0</v>
      </c>
      <c r="BD94" s="100">
        <v>0</v>
      </c>
      <c r="BE94" s="100">
        <v>0</v>
      </c>
      <c r="BF94" s="100">
        <v>0</v>
      </c>
      <c r="BG94" s="100">
        <v>0</v>
      </c>
      <c r="BH94" s="100">
        <v>0</v>
      </c>
      <c r="BI94" s="100">
        <v>0</v>
      </c>
      <c r="BJ94" s="100">
        <v>0</v>
      </c>
      <c r="BK94" s="100">
        <v>0</v>
      </c>
      <c r="BL94" s="100">
        <v>0</v>
      </c>
      <c r="BM94" s="102">
        <f t="shared" si="13"/>
        <v>0</v>
      </c>
      <c r="BN94" s="95"/>
      <c r="BO94" s="102">
        <f t="shared" si="14"/>
        <v>0</v>
      </c>
      <c r="BP94" s="103"/>
      <c r="BQ94" s="100"/>
      <c r="BR94" s="100"/>
      <c r="BS94" s="102">
        <f t="shared" si="15"/>
        <v>0</v>
      </c>
      <c r="BU94" s="126"/>
      <c r="BV94" s="91"/>
      <c r="BW94" s="153"/>
      <c r="BY94" s="91"/>
      <c r="BZ94" s="153"/>
      <c r="CA94" s="126"/>
    </row>
    <row r="95" spans="1:79">
      <c r="A95" s="250">
        <f>+A91+1</f>
        <v>2005</v>
      </c>
      <c r="B95" s="197">
        <v>38442</v>
      </c>
      <c r="C95" s="103">
        <v>0</v>
      </c>
      <c r="D95" s="100">
        <v>0</v>
      </c>
      <c r="E95" s="100">
        <v>0</v>
      </c>
      <c r="F95" s="100">
        <v>0</v>
      </c>
      <c r="G95" s="100">
        <v>0</v>
      </c>
      <c r="H95" s="100">
        <v>0</v>
      </c>
      <c r="I95" s="100">
        <v>0</v>
      </c>
      <c r="J95" s="100">
        <v>0</v>
      </c>
      <c r="K95" s="100">
        <v>0</v>
      </c>
      <c r="L95" s="100">
        <v>0</v>
      </c>
      <c r="M95" s="100">
        <v>0</v>
      </c>
      <c r="N95" s="100">
        <v>0</v>
      </c>
      <c r="O95" s="100">
        <v>0</v>
      </c>
      <c r="P95" s="100">
        <v>0</v>
      </c>
      <c r="Q95" s="100">
        <v>0</v>
      </c>
      <c r="R95" s="100">
        <v>0</v>
      </c>
      <c r="S95" s="100">
        <v>0</v>
      </c>
      <c r="T95" s="100">
        <v>0</v>
      </c>
      <c r="U95" s="100">
        <v>0</v>
      </c>
      <c r="V95" s="100">
        <v>0</v>
      </c>
      <c r="W95" s="100">
        <v>0</v>
      </c>
      <c r="X95" s="100">
        <v>0</v>
      </c>
      <c r="Y95" s="100">
        <v>0</v>
      </c>
      <c r="Z95" s="100">
        <v>0</v>
      </c>
      <c r="AA95" s="100">
        <v>0</v>
      </c>
      <c r="AB95" s="100">
        <v>0</v>
      </c>
      <c r="AC95" s="100">
        <v>0</v>
      </c>
      <c r="AD95" s="100">
        <v>0</v>
      </c>
      <c r="AE95" s="100">
        <v>0</v>
      </c>
      <c r="AF95" s="102">
        <f t="shared" si="12"/>
        <v>0</v>
      </c>
      <c r="AG95" s="93"/>
      <c r="AH95" s="164">
        <v>0</v>
      </c>
      <c r="AI95" s="164">
        <v>0</v>
      </c>
      <c r="AJ95" s="164">
        <v>0</v>
      </c>
      <c r="AK95" s="100">
        <v>0</v>
      </c>
      <c r="AL95" s="100">
        <v>0</v>
      </c>
      <c r="AM95" s="100">
        <v>0</v>
      </c>
      <c r="AN95" s="100">
        <v>0</v>
      </c>
      <c r="AO95" s="100">
        <v>0</v>
      </c>
      <c r="AP95" s="100">
        <v>0</v>
      </c>
      <c r="AQ95" s="100">
        <v>0</v>
      </c>
      <c r="AR95" s="100">
        <v>0</v>
      </c>
      <c r="AS95" s="100">
        <v>0</v>
      </c>
      <c r="AT95" s="100">
        <v>0</v>
      </c>
      <c r="AU95" s="100">
        <v>0</v>
      </c>
      <c r="AV95" s="100">
        <v>0</v>
      </c>
      <c r="AW95" s="100">
        <v>0</v>
      </c>
      <c r="AX95" s="100">
        <v>0</v>
      </c>
      <c r="AY95" s="100">
        <v>0</v>
      </c>
      <c r="AZ95" s="100">
        <v>0</v>
      </c>
      <c r="BA95" s="100">
        <v>0</v>
      </c>
      <c r="BB95" s="100">
        <v>0</v>
      </c>
      <c r="BC95" s="100">
        <v>0</v>
      </c>
      <c r="BD95" s="100">
        <v>0</v>
      </c>
      <c r="BE95" s="100">
        <v>0</v>
      </c>
      <c r="BF95" s="100">
        <v>0</v>
      </c>
      <c r="BG95" s="100">
        <v>0</v>
      </c>
      <c r="BH95" s="100">
        <v>0</v>
      </c>
      <c r="BI95" s="100">
        <v>0</v>
      </c>
      <c r="BJ95" s="100">
        <v>0</v>
      </c>
      <c r="BK95" s="100">
        <v>0</v>
      </c>
      <c r="BL95" s="100">
        <v>0</v>
      </c>
      <c r="BM95" s="102">
        <f t="shared" si="13"/>
        <v>0</v>
      </c>
      <c r="BN95" s="95"/>
      <c r="BO95" s="102">
        <f t="shared" si="14"/>
        <v>0</v>
      </c>
      <c r="BP95" s="103"/>
      <c r="BQ95" s="100"/>
      <c r="BR95" s="100"/>
      <c r="BS95" s="102">
        <f t="shared" si="15"/>
        <v>0</v>
      </c>
      <c r="BT95" s="126">
        <f>SUM(BO95:BO98)</f>
        <v>0</v>
      </c>
      <c r="BU95" s="126"/>
      <c r="BV95" s="91"/>
      <c r="BX95" s="126">
        <f>SUM(BS95:BS98)</f>
        <v>0</v>
      </c>
    </row>
    <row r="96" spans="1:79">
      <c r="A96" s="251"/>
      <c r="B96" s="198">
        <v>38533</v>
      </c>
      <c r="C96" s="103">
        <v>0</v>
      </c>
      <c r="D96" s="100">
        <v>0</v>
      </c>
      <c r="E96" s="100">
        <v>0</v>
      </c>
      <c r="F96" s="100">
        <v>0</v>
      </c>
      <c r="G96" s="100">
        <v>0</v>
      </c>
      <c r="H96" s="100">
        <v>0</v>
      </c>
      <c r="I96" s="100">
        <v>0</v>
      </c>
      <c r="J96" s="100">
        <v>0</v>
      </c>
      <c r="K96" s="100">
        <v>0</v>
      </c>
      <c r="L96" s="100">
        <v>0</v>
      </c>
      <c r="M96" s="100">
        <v>0</v>
      </c>
      <c r="N96" s="100">
        <v>0</v>
      </c>
      <c r="O96" s="100">
        <v>0</v>
      </c>
      <c r="P96" s="100">
        <v>0</v>
      </c>
      <c r="Q96" s="100">
        <v>0</v>
      </c>
      <c r="R96" s="100">
        <v>0</v>
      </c>
      <c r="S96" s="100">
        <v>0</v>
      </c>
      <c r="T96" s="100">
        <v>0</v>
      </c>
      <c r="U96" s="100">
        <v>0</v>
      </c>
      <c r="V96" s="100">
        <v>0</v>
      </c>
      <c r="W96" s="100">
        <v>0</v>
      </c>
      <c r="X96" s="100">
        <v>0</v>
      </c>
      <c r="Y96" s="100">
        <v>0</v>
      </c>
      <c r="Z96" s="100">
        <v>0</v>
      </c>
      <c r="AA96" s="100">
        <v>0</v>
      </c>
      <c r="AB96" s="100">
        <v>0</v>
      </c>
      <c r="AC96" s="100">
        <v>0</v>
      </c>
      <c r="AD96" s="100">
        <v>0</v>
      </c>
      <c r="AE96" s="100">
        <v>0</v>
      </c>
      <c r="AF96" s="102">
        <f t="shared" si="12"/>
        <v>0</v>
      </c>
      <c r="AG96" s="93"/>
      <c r="AH96" s="164">
        <v>0</v>
      </c>
      <c r="AI96" s="164">
        <v>0</v>
      </c>
      <c r="AJ96" s="164">
        <v>0</v>
      </c>
      <c r="AK96" s="100">
        <v>0</v>
      </c>
      <c r="AL96" s="100">
        <v>0</v>
      </c>
      <c r="AM96" s="100">
        <v>0</v>
      </c>
      <c r="AN96" s="100">
        <v>0</v>
      </c>
      <c r="AO96" s="100">
        <v>0</v>
      </c>
      <c r="AP96" s="100">
        <v>0</v>
      </c>
      <c r="AQ96" s="100">
        <v>0</v>
      </c>
      <c r="AR96" s="100">
        <v>0</v>
      </c>
      <c r="AS96" s="100">
        <v>0</v>
      </c>
      <c r="AT96" s="100">
        <v>0</v>
      </c>
      <c r="AU96" s="100">
        <v>0</v>
      </c>
      <c r="AV96" s="100">
        <v>0</v>
      </c>
      <c r="AW96" s="100">
        <v>0</v>
      </c>
      <c r="AX96" s="100">
        <v>0</v>
      </c>
      <c r="AY96" s="100">
        <v>0</v>
      </c>
      <c r="AZ96" s="100">
        <v>0</v>
      </c>
      <c r="BA96" s="100">
        <v>0</v>
      </c>
      <c r="BB96" s="100">
        <v>0</v>
      </c>
      <c r="BC96" s="100">
        <v>0</v>
      </c>
      <c r="BD96" s="100">
        <v>0</v>
      </c>
      <c r="BE96" s="100">
        <v>0</v>
      </c>
      <c r="BF96" s="100">
        <v>0</v>
      </c>
      <c r="BG96" s="100">
        <v>0</v>
      </c>
      <c r="BH96" s="100">
        <v>0</v>
      </c>
      <c r="BI96" s="100">
        <v>0</v>
      </c>
      <c r="BJ96" s="100">
        <v>0</v>
      </c>
      <c r="BK96" s="100">
        <v>0</v>
      </c>
      <c r="BL96" s="100">
        <v>0</v>
      </c>
      <c r="BM96" s="102">
        <f t="shared" si="13"/>
        <v>0</v>
      </c>
      <c r="BN96" s="95"/>
      <c r="BO96" s="102">
        <f t="shared" si="14"/>
        <v>0</v>
      </c>
      <c r="BP96" s="103"/>
      <c r="BQ96" s="100"/>
      <c r="BR96" s="100"/>
      <c r="BS96" s="102">
        <f t="shared" si="15"/>
        <v>0</v>
      </c>
      <c r="BU96" s="126"/>
      <c r="BV96" s="91"/>
    </row>
    <row r="97" spans="1:80">
      <c r="A97" s="251"/>
      <c r="B97" s="198">
        <v>38625</v>
      </c>
      <c r="C97" s="103">
        <v>0</v>
      </c>
      <c r="D97" s="100">
        <v>0</v>
      </c>
      <c r="E97" s="100">
        <v>0</v>
      </c>
      <c r="F97" s="100">
        <v>0</v>
      </c>
      <c r="G97" s="100">
        <v>0</v>
      </c>
      <c r="H97" s="100">
        <v>0</v>
      </c>
      <c r="I97" s="100">
        <v>0</v>
      </c>
      <c r="J97" s="100">
        <v>0</v>
      </c>
      <c r="K97" s="100">
        <v>0</v>
      </c>
      <c r="L97" s="100">
        <v>0</v>
      </c>
      <c r="M97" s="100">
        <v>0</v>
      </c>
      <c r="N97" s="100">
        <v>0</v>
      </c>
      <c r="O97" s="100">
        <v>0</v>
      </c>
      <c r="P97" s="100">
        <v>0</v>
      </c>
      <c r="Q97" s="100">
        <v>0</v>
      </c>
      <c r="R97" s="100">
        <v>0</v>
      </c>
      <c r="S97" s="100">
        <v>0</v>
      </c>
      <c r="T97" s="100">
        <v>0</v>
      </c>
      <c r="U97" s="100">
        <v>0</v>
      </c>
      <c r="V97" s="100">
        <v>0</v>
      </c>
      <c r="W97" s="100">
        <v>0</v>
      </c>
      <c r="X97" s="100">
        <v>0</v>
      </c>
      <c r="Y97" s="100">
        <v>0</v>
      </c>
      <c r="Z97" s="100">
        <v>0</v>
      </c>
      <c r="AA97" s="100">
        <v>0</v>
      </c>
      <c r="AB97" s="100">
        <v>0</v>
      </c>
      <c r="AC97" s="100">
        <v>0</v>
      </c>
      <c r="AD97" s="100">
        <v>0</v>
      </c>
      <c r="AE97" s="100">
        <v>0</v>
      </c>
      <c r="AF97" s="102">
        <f t="shared" si="12"/>
        <v>0</v>
      </c>
      <c r="AG97" s="93"/>
      <c r="AH97" s="164">
        <v>0</v>
      </c>
      <c r="AI97" s="164">
        <v>0</v>
      </c>
      <c r="AJ97" s="164">
        <v>0</v>
      </c>
      <c r="AK97" s="100">
        <v>0</v>
      </c>
      <c r="AL97" s="100">
        <v>0</v>
      </c>
      <c r="AM97" s="100">
        <v>0</v>
      </c>
      <c r="AN97" s="100">
        <v>0</v>
      </c>
      <c r="AO97" s="100">
        <v>0</v>
      </c>
      <c r="AP97" s="100">
        <v>0</v>
      </c>
      <c r="AQ97" s="100">
        <v>0</v>
      </c>
      <c r="AR97" s="100">
        <v>0</v>
      </c>
      <c r="AS97" s="100">
        <v>0</v>
      </c>
      <c r="AT97" s="100">
        <v>0</v>
      </c>
      <c r="AU97" s="100">
        <v>0</v>
      </c>
      <c r="AV97" s="100">
        <v>0</v>
      </c>
      <c r="AW97" s="100">
        <v>0</v>
      </c>
      <c r="AX97" s="100">
        <v>0</v>
      </c>
      <c r="AY97" s="100">
        <v>0</v>
      </c>
      <c r="AZ97" s="100">
        <v>0</v>
      </c>
      <c r="BA97" s="100">
        <v>0</v>
      </c>
      <c r="BB97" s="100">
        <v>0</v>
      </c>
      <c r="BC97" s="100">
        <v>0</v>
      </c>
      <c r="BD97" s="100">
        <v>0</v>
      </c>
      <c r="BE97" s="100">
        <v>0</v>
      </c>
      <c r="BF97" s="100">
        <v>0</v>
      </c>
      <c r="BG97" s="100">
        <v>0</v>
      </c>
      <c r="BH97" s="100">
        <v>0</v>
      </c>
      <c r="BI97" s="100">
        <v>0</v>
      </c>
      <c r="BJ97" s="100">
        <v>0</v>
      </c>
      <c r="BK97" s="100">
        <v>0</v>
      </c>
      <c r="BL97" s="100">
        <v>0</v>
      </c>
      <c r="BM97" s="102">
        <f t="shared" si="13"/>
        <v>0</v>
      </c>
      <c r="BN97" s="95"/>
      <c r="BO97" s="102">
        <f t="shared" si="14"/>
        <v>0</v>
      </c>
      <c r="BP97" s="103"/>
      <c r="BQ97" s="100"/>
      <c r="BR97" s="100"/>
      <c r="BS97" s="102">
        <f t="shared" si="15"/>
        <v>0</v>
      </c>
      <c r="BU97" s="126"/>
      <c r="BV97" s="91"/>
    </row>
    <row r="98" spans="1:80" ht="12" thickBot="1">
      <c r="A98" s="252"/>
      <c r="B98" s="199">
        <v>38717</v>
      </c>
      <c r="C98" s="103">
        <v>0</v>
      </c>
      <c r="D98" s="100">
        <v>0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>
        <v>0</v>
      </c>
      <c r="M98" s="100">
        <v>0</v>
      </c>
      <c r="N98" s="100">
        <v>0</v>
      </c>
      <c r="O98" s="100">
        <v>0</v>
      </c>
      <c r="P98" s="100">
        <v>0</v>
      </c>
      <c r="Q98" s="100">
        <v>0</v>
      </c>
      <c r="R98" s="100">
        <v>0</v>
      </c>
      <c r="S98" s="100">
        <v>0</v>
      </c>
      <c r="T98" s="100">
        <v>0</v>
      </c>
      <c r="U98" s="100">
        <v>0</v>
      </c>
      <c r="V98" s="100">
        <v>0</v>
      </c>
      <c r="W98" s="100">
        <v>0</v>
      </c>
      <c r="X98" s="100">
        <v>0</v>
      </c>
      <c r="Y98" s="100">
        <v>0</v>
      </c>
      <c r="Z98" s="100">
        <v>0</v>
      </c>
      <c r="AA98" s="100">
        <v>0</v>
      </c>
      <c r="AB98" s="100">
        <v>0</v>
      </c>
      <c r="AC98" s="100">
        <v>0</v>
      </c>
      <c r="AD98" s="100">
        <v>0</v>
      </c>
      <c r="AE98" s="100">
        <v>0</v>
      </c>
      <c r="AF98" s="105">
        <f t="shared" si="12"/>
        <v>0</v>
      </c>
      <c r="AG98" s="93"/>
      <c r="AH98" s="164">
        <v>0</v>
      </c>
      <c r="AI98" s="164">
        <v>0</v>
      </c>
      <c r="AJ98" s="164">
        <v>0</v>
      </c>
      <c r="AK98" s="100">
        <v>0</v>
      </c>
      <c r="AL98" s="100">
        <v>0</v>
      </c>
      <c r="AM98" s="100">
        <v>0</v>
      </c>
      <c r="AN98" s="100">
        <v>0</v>
      </c>
      <c r="AO98" s="100">
        <v>0</v>
      </c>
      <c r="AP98" s="100">
        <v>0</v>
      </c>
      <c r="AQ98" s="100">
        <v>0</v>
      </c>
      <c r="AR98" s="100">
        <v>0</v>
      </c>
      <c r="AS98" s="100">
        <v>0</v>
      </c>
      <c r="AT98" s="100">
        <v>0</v>
      </c>
      <c r="AU98" s="100">
        <v>0</v>
      </c>
      <c r="AV98" s="100">
        <v>0</v>
      </c>
      <c r="AW98" s="100">
        <v>0</v>
      </c>
      <c r="AX98" s="100">
        <v>0</v>
      </c>
      <c r="AY98" s="100">
        <v>0</v>
      </c>
      <c r="AZ98" s="100">
        <v>0</v>
      </c>
      <c r="BA98" s="100">
        <v>0</v>
      </c>
      <c r="BB98" s="100">
        <v>0</v>
      </c>
      <c r="BC98" s="100">
        <v>0</v>
      </c>
      <c r="BD98" s="100">
        <v>0</v>
      </c>
      <c r="BE98" s="100">
        <v>0</v>
      </c>
      <c r="BF98" s="100">
        <v>0</v>
      </c>
      <c r="BG98" s="100">
        <v>0</v>
      </c>
      <c r="BH98" s="100">
        <v>0</v>
      </c>
      <c r="BI98" s="100">
        <v>0</v>
      </c>
      <c r="BJ98" s="100">
        <v>0</v>
      </c>
      <c r="BK98" s="100">
        <v>0</v>
      </c>
      <c r="BL98" s="100">
        <v>0</v>
      </c>
      <c r="BM98" s="105">
        <f t="shared" si="13"/>
        <v>0</v>
      </c>
      <c r="BN98" s="95"/>
      <c r="BO98" s="105">
        <f t="shared" si="14"/>
        <v>0</v>
      </c>
      <c r="BP98" s="103"/>
      <c r="BQ98" s="100"/>
      <c r="BR98" s="100"/>
      <c r="BS98" s="105">
        <f t="shared" si="15"/>
        <v>0</v>
      </c>
      <c r="BU98" s="126"/>
      <c r="BV98" s="91"/>
      <c r="BW98" s="153"/>
      <c r="BY98" s="91"/>
      <c r="BZ98" s="153"/>
      <c r="CA98" s="126"/>
    </row>
    <row r="99" spans="1:80">
      <c r="A99" s="250">
        <f>+A95+1</f>
        <v>2006</v>
      </c>
      <c r="B99" s="197">
        <v>38807</v>
      </c>
      <c r="C99" s="103">
        <v>0</v>
      </c>
      <c r="D99" s="100">
        <v>0</v>
      </c>
      <c r="E99" s="100">
        <v>0</v>
      </c>
      <c r="F99" s="100">
        <v>0</v>
      </c>
      <c r="G99" s="100">
        <v>0</v>
      </c>
      <c r="H99" s="100">
        <v>0</v>
      </c>
      <c r="I99" s="100">
        <v>0</v>
      </c>
      <c r="J99" s="100">
        <v>0</v>
      </c>
      <c r="K99" s="100">
        <v>0</v>
      </c>
      <c r="L99" s="100">
        <v>0</v>
      </c>
      <c r="M99" s="100">
        <v>0</v>
      </c>
      <c r="N99" s="100">
        <v>0</v>
      </c>
      <c r="O99" s="100">
        <v>0</v>
      </c>
      <c r="P99" s="100">
        <v>0</v>
      </c>
      <c r="Q99" s="100">
        <v>0</v>
      </c>
      <c r="R99" s="100">
        <v>0</v>
      </c>
      <c r="S99" s="100">
        <v>0</v>
      </c>
      <c r="T99" s="100">
        <v>0</v>
      </c>
      <c r="U99" s="100">
        <v>0</v>
      </c>
      <c r="V99" s="100">
        <v>0</v>
      </c>
      <c r="W99" s="100">
        <v>0</v>
      </c>
      <c r="X99" s="100">
        <v>0</v>
      </c>
      <c r="Y99" s="100">
        <v>0</v>
      </c>
      <c r="Z99" s="100">
        <v>0</v>
      </c>
      <c r="AA99" s="100">
        <v>0</v>
      </c>
      <c r="AB99" s="100">
        <v>0</v>
      </c>
      <c r="AC99" s="100">
        <v>0</v>
      </c>
      <c r="AD99" s="100">
        <v>0</v>
      </c>
      <c r="AE99" s="100">
        <v>0</v>
      </c>
      <c r="AF99" s="102">
        <f t="shared" si="12"/>
        <v>0</v>
      </c>
      <c r="AG99" s="93"/>
      <c r="AH99" s="164">
        <v>0</v>
      </c>
      <c r="AI99" s="164">
        <v>0</v>
      </c>
      <c r="AJ99" s="164">
        <v>0</v>
      </c>
      <c r="AK99" s="100">
        <v>0</v>
      </c>
      <c r="AL99" s="100">
        <v>0</v>
      </c>
      <c r="AM99" s="100">
        <v>0</v>
      </c>
      <c r="AN99" s="100">
        <v>0</v>
      </c>
      <c r="AO99" s="100">
        <v>0</v>
      </c>
      <c r="AP99" s="100">
        <v>0</v>
      </c>
      <c r="AQ99" s="100">
        <v>0</v>
      </c>
      <c r="AR99" s="100">
        <v>0</v>
      </c>
      <c r="AS99" s="100">
        <v>0</v>
      </c>
      <c r="AT99" s="100">
        <v>0</v>
      </c>
      <c r="AU99" s="100">
        <v>0</v>
      </c>
      <c r="AV99" s="100">
        <v>0</v>
      </c>
      <c r="AW99" s="100">
        <v>0</v>
      </c>
      <c r="AX99" s="100">
        <v>0</v>
      </c>
      <c r="AY99" s="100">
        <v>0</v>
      </c>
      <c r="AZ99" s="100">
        <v>0</v>
      </c>
      <c r="BA99" s="100">
        <v>0</v>
      </c>
      <c r="BB99" s="100">
        <v>0</v>
      </c>
      <c r="BC99" s="100">
        <v>0</v>
      </c>
      <c r="BD99" s="100">
        <v>0</v>
      </c>
      <c r="BE99" s="100">
        <v>0</v>
      </c>
      <c r="BF99" s="100">
        <v>0</v>
      </c>
      <c r="BG99" s="100">
        <v>0</v>
      </c>
      <c r="BH99" s="100">
        <v>0</v>
      </c>
      <c r="BI99" s="100">
        <v>0</v>
      </c>
      <c r="BJ99" s="100">
        <v>0</v>
      </c>
      <c r="BK99" s="100">
        <v>0</v>
      </c>
      <c r="BL99" s="100">
        <v>0</v>
      </c>
      <c r="BM99" s="102">
        <f t="shared" si="13"/>
        <v>0</v>
      </c>
      <c r="BN99" s="95"/>
      <c r="BO99" s="102">
        <f t="shared" si="14"/>
        <v>0</v>
      </c>
      <c r="BP99" s="103"/>
      <c r="BQ99" s="100"/>
      <c r="BR99" s="100"/>
      <c r="BS99" s="102">
        <f t="shared" si="15"/>
        <v>0</v>
      </c>
      <c r="BT99" s="126">
        <f>SUM(BO99:BO102)</f>
        <v>0</v>
      </c>
      <c r="BU99" s="126"/>
      <c r="BV99" s="91"/>
      <c r="BX99" s="126">
        <f>SUM(BS99:BS102)</f>
        <v>0</v>
      </c>
    </row>
    <row r="100" spans="1:80">
      <c r="A100" s="251"/>
      <c r="B100" s="198">
        <v>38898</v>
      </c>
      <c r="C100" s="103">
        <v>0</v>
      </c>
      <c r="D100" s="100">
        <v>0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>
        <v>0</v>
      </c>
      <c r="M100" s="100">
        <v>0</v>
      </c>
      <c r="N100" s="100">
        <v>0</v>
      </c>
      <c r="O100" s="100">
        <v>0</v>
      </c>
      <c r="P100" s="100">
        <v>0</v>
      </c>
      <c r="Q100" s="100">
        <v>0</v>
      </c>
      <c r="R100" s="100">
        <v>0</v>
      </c>
      <c r="S100" s="100">
        <v>0</v>
      </c>
      <c r="T100" s="100">
        <v>0</v>
      </c>
      <c r="U100" s="100">
        <v>0</v>
      </c>
      <c r="V100" s="100">
        <v>0</v>
      </c>
      <c r="W100" s="100">
        <v>0</v>
      </c>
      <c r="X100" s="100">
        <v>0</v>
      </c>
      <c r="Y100" s="100">
        <v>0</v>
      </c>
      <c r="Z100" s="100">
        <v>0</v>
      </c>
      <c r="AA100" s="100">
        <v>0</v>
      </c>
      <c r="AB100" s="100">
        <v>0</v>
      </c>
      <c r="AC100" s="100">
        <v>0</v>
      </c>
      <c r="AD100" s="100">
        <v>0</v>
      </c>
      <c r="AE100" s="100">
        <v>0</v>
      </c>
      <c r="AF100" s="102">
        <f t="shared" si="12"/>
        <v>0</v>
      </c>
      <c r="AG100" s="93"/>
      <c r="AH100" s="164">
        <v>0</v>
      </c>
      <c r="AI100" s="164">
        <v>0</v>
      </c>
      <c r="AJ100" s="164">
        <v>0</v>
      </c>
      <c r="AK100" s="100">
        <v>0</v>
      </c>
      <c r="AL100" s="100">
        <v>0</v>
      </c>
      <c r="AM100" s="100">
        <v>0</v>
      </c>
      <c r="AN100" s="100">
        <v>0</v>
      </c>
      <c r="AO100" s="100">
        <v>0</v>
      </c>
      <c r="AP100" s="100">
        <v>0</v>
      </c>
      <c r="AQ100" s="100">
        <v>0</v>
      </c>
      <c r="AR100" s="100">
        <v>0</v>
      </c>
      <c r="AS100" s="100">
        <v>0</v>
      </c>
      <c r="AT100" s="100">
        <v>0</v>
      </c>
      <c r="AU100" s="100">
        <v>0</v>
      </c>
      <c r="AV100" s="100">
        <v>0</v>
      </c>
      <c r="AW100" s="100">
        <v>0</v>
      </c>
      <c r="AX100" s="100">
        <v>0</v>
      </c>
      <c r="AY100" s="100">
        <v>0</v>
      </c>
      <c r="AZ100" s="100">
        <v>0</v>
      </c>
      <c r="BA100" s="100">
        <v>0</v>
      </c>
      <c r="BB100" s="100">
        <v>0</v>
      </c>
      <c r="BC100" s="100">
        <v>0</v>
      </c>
      <c r="BD100" s="100">
        <v>0</v>
      </c>
      <c r="BE100" s="100">
        <v>0</v>
      </c>
      <c r="BF100" s="100">
        <v>0</v>
      </c>
      <c r="BG100" s="100">
        <v>0</v>
      </c>
      <c r="BH100" s="100">
        <v>0</v>
      </c>
      <c r="BI100" s="100">
        <v>0</v>
      </c>
      <c r="BJ100" s="100">
        <v>0</v>
      </c>
      <c r="BK100" s="100">
        <v>0</v>
      </c>
      <c r="BL100" s="100">
        <v>0</v>
      </c>
      <c r="BM100" s="102">
        <f t="shared" si="13"/>
        <v>0</v>
      </c>
      <c r="BN100" s="95"/>
      <c r="BO100" s="102">
        <f t="shared" si="14"/>
        <v>0</v>
      </c>
      <c r="BP100" s="103"/>
      <c r="BQ100" s="100"/>
      <c r="BR100" s="100"/>
      <c r="BS100" s="102">
        <f t="shared" si="15"/>
        <v>0</v>
      </c>
      <c r="BU100" s="126"/>
      <c r="BV100" s="91"/>
    </row>
    <row r="101" spans="1:80">
      <c r="A101" s="251"/>
      <c r="B101" s="198">
        <v>38990</v>
      </c>
      <c r="C101" s="103">
        <v>0</v>
      </c>
      <c r="D101" s="100">
        <v>0</v>
      </c>
      <c r="E101" s="100">
        <v>0</v>
      </c>
      <c r="F101" s="100">
        <v>0</v>
      </c>
      <c r="G101" s="100">
        <v>0</v>
      </c>
      <c r="H101" s="100">
        <v>0</v>
      </c>
      <c r="I101" s="100">
        <v>0</v>
      </c>
      <c r="J101" s="100">
        <v>0</v>
      </c>
      <c r="K101" s="100">
        <v>0</v>
      </c>
      <c r="L101" s="100">
        <v>0</v>
      </c>
      <c r="M101" s="100">
        <v>0</v>
      </c>
      <c r="N101" s="100">
        <v>0</v>
      </c>
      <c r="O101" s="100">
        <v>0</v>
      </c>
      <c r="P101" s="100">
        <v>0</v>
      </c>
      <c r="Q101" s="100">
        <v>0</v>
      </c>
      <c r="R101" s="100">
        <v>0</v>
      </c>
      <c r="S101" s="100">
        <v>0</v>
      </c>
      <c r="T101" s="100">
        <v>0</v>
      </c>
      <c r="U101" s="100">
        <v>0</v>
      </c>
      <c r="V101" s="100">
        <v>0</v>
      </c>
      <c r="W101" s="100">
        <v>0</v>
      </c>
      <c r="X101" s="100">
        <v>0</v>
      </c>
      <c r="Y101" s="100">
        <v>0</v>
      </c>
      <c r="Z101" s="100">
        <v>0</v>
      </c>
      <c r="AA101" s="100">
        <v>0</v>
      </c>
      <c r="AB101" s="100">
        <v>0</v>
      </c>
      <c r="AC101" s="100">
        <v>0</v>
      </c>
      <c r="AD101" s="100">
        <v>0</v>
      </c>
      <c r="AE101" s="100">
        <v>0</v>
      </c>
      <c r="AF101" s="102">
        <f t="shared" si="12"/>
        <v>0</v>
      </c>
      <c r="AG101" s="93"/>
      <c r="AH101" s="164">
        <v>0</v>
      </c>
      <c r="AI101" s="164">
        <v>0</v>
      </c>
      <c r="AJ101" s="164">
        <v>0</v>
      </c>
      <c r="AK101" s="100">
        <v>0</v>
      </c>
      <c r="AL101" s="100">
        <v>0</v>
      </c>
      <c r="AM101" s="100">
        <v>0</v>
      </c>
      <c r="AN101" s="100">
        <v>0</v>
      </c>
      <c r="AO101" s="100">
        <v>0</v>
      </c>
      <c r="AP101" s="100">
        <v>0</v>
      </c>
      <c r="AQ101" s="100">
        <v>0</v>
      </c>
      <c r="AR101" s="100">
        <v>0</v>
      </c>
      <c r="AS101" s="100">
        <v>0</v>
      </c>
      <c r="AT101" s="100">
        <v>0</v>
      </c>
      <c r="AU101" s="100">
        <v>0</v>
      </c>
      <c r="AV101" s="100">
        <v>0</v>
      </c>
      <c r="AW101" s="100">
        <v>0</v>
      </c>
      <c r="AX101" s="100">
        <v>0</v>
      </c>
      <c r="AY101" s="100">
        <v>0</v>
      </c>
      <c r="AZ101" s="100">
        <v>0</v>
      </c>
      <c r="BA101" s="100">
        <v>0</v>
      </c>
      <c r="BB101" s="100">
        <v>0</v>
      </c>
      <c r="BC101" s="100">
        <v>0</v>
      </c>
      <c r="BD101" s="100">
        <v>0</v>
      </c>
      <c r="BE101" s="100">
        <v>0</v>
      </c>
      <c r="BF101" s="100">
        <v>0</v>
      </c>
      <c r="BG101" s="100">
        <v>0</v>
      </c>
      <c r="BH101" s="100">
        <v>0</v>
      </c>
      <c r="BI101" s="100">
        <v>0</v>
      </c>
      <c r="BJ101" s="100">
        <v>0</v>
      </c>
      <c r="BK101" s="100">
        <v>0</v>
      </c>
      <c r="BL101" s="100">
        <v>0</v>
      </c>
      <c r="BM101" s="102">
        <f t="shared" si="13"/>
        <v>0</v>
      </c>
      <c r="BN101" s="95"/>
      <c r="BO101" s="102">
        <f t="shared" si="14"/>
        <v>0</v>
      </c>
      <c r="BP101" s="103"/>
      <c r="BQ101" s="100"/>
      <c r="BR101" s="100"/>
      <c r="BS101" s="102">
        <f t="shared" si="15"/>
        <v>0</v>
      </c>
      <c r="BU101" s="126"/>
      <c r="BV101" s="91"/>
    </row>
    <row r="102" spans="1:80" ht="12" thickBot="1">
      <c r="A102" s="252"/>
      <c r="B102" s="199">
        <v>39082</v>
      </c>
      <c r="C102" s="103">
        <v>0</v>
      </c>
      <c r="D102" s="100">
        <v>0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>
        <v>0</v>
      </c>
      <c r="N102" s="100">
        <v>0</v>
      </c>
      <c r="O102" s="100">
        <v>0</v>
      </c>
      <c r="P102" s="100">
        <v>0</v>
      </c>
      <c r="Q102" s="100">
        <v>0</v>
      </c>
      <c r="R102" s="100">
        <v>0</v>
      </c>
      <c r="S102" s="100">
        <v>0</v>
      </c>
      <c r="T102" s="100">
        <v>0</v>
      </c>
      <c r="U102" s="100">
        <v>0</v>
      </c>
      <c r="V102" s="100">
        <v>0</v>
      </c>
      <c r="W102" s="100">
        <v>0</v>
      </c>
      <c r="X102" s="100">
        <v>0</v>
      </c>
      <c r="Y102" s="100">
        <v>0</v>
      </c>
      <c r="Z102" s="100">
        <v>0</v>
      </c>
      <c r="AA102" s="100">
        <v>0</v>
      </c>
      <c r="AB102" s="100">
        <v>0</v>
      </c>
      <c r="AC102" s="100">
        <v>0</v>
      </c>
      <c r="AD102" s="100">
        <v>0</v>
      </c>
      <c r="AE102" s="100">
        <v>0</v>
      </c>
      <c r="AF102" s="102">
        <f t="shared" si="12"/>
        <v>0</v>
      </c>
      <c r="AG102" s="93"/>
      <c r="AH102" s="164">
        <v>0</v>
      </c>
      <c r="AI102" s="164">
        <v>0</v>
      </c>
      <c r="AJ102" s="164">
        <v>0</v>
      </c>
      <c r="AK102" s="100">
        <v>0</v>
      </c>
      <c r="AL102" s="100">
        <v>0</v>
      </c>
      <c r="AM102" s="100">
        <v>0</v>
      </c>
      <c r="AN102" s="100">
        <v>0</v>
      </c>
      <c r="AO102" s="100">
        <v>0</v>
      </c>
      <c r="AP102" s="100">
        <v>0</v>
      </c>
      <c r="AQ102" s="100">
        <v>0</v>
      </c>
      <c r="AR102" s="100">
        <v>0</v>
      </c>
      <c r="AS102" s="100">
        <v>0</v>
      </c>
      <c r="AT102" s="100">
        <v>0</v>
      </c>
      <c r="AU102" s="100">
        <v>0</v>
      </c>
      <c r="AV102" s="100">
        <v>0</v>
      </c>
      <c r="AW102" s="100">
        <v>0</v>
      </c>
      <c r="AX102" s="100">
        <v>0</v>
      </c>
      <c r="AY102" s="100">
        <v>0</v>
      </c>
      <c r="AZ102" s="100">
        <v>0</v>
      </c>
      <c r="BA102" s="100">
        <v>0</v>
      </c>
      <c r="BB102" s="100">
        <v>0</v>
      </c>
      <c r="BC102" s="100">
        <v>0</v>
      </c>
      <c r="BD102" s="100">
        <v>0</v>
      </c>
      <c r="BE102" s="100">
        <v>0</v>
      </c>
      <c r="BF102" s="100">
        <v>0</v>
      </c>
      <c r="BG102" s="100">
        <v>0</v>
      </c>
      <c r="BH102" s="100">
        <v>0</v>
      </c>
      <c r="BI102" s="100">
        <v>0</v>
      </c>
      <c r="BJ102" s="100">
        <v>0</v>
      </c>
      <c r="BK102" s="100">
        <v>0</v>
      </c>
      <c r="BL102" s="100">
        <v>0</v>
      </c>
      <c r="BM102" s="102">
        <f t="shared" si="13"/>
        <v>0</v>
      </c>
      <c r="BN102" s="95"/>
      <c r="BO102" s="104">
        <f t="shared" si="14"/>
        <v>0</v>
      </c>
      <c r="BP102" s="103"/>
      <c r="BQ102" s="100"/>
      <c r="BR102" s="100"/>
      <c r="BS102" s="102">
        <f t="shared" si="15"/>
        <v>0</v>
      </c>
      <c r="BU102" s="126"/>
      <c r="BV102" s="91"/>
      <c r="BW102" s="153"/>
      <c r="BY102" s="91"/>
      <c r="BZ102" s="153"/>
      <c r="CA102" s="126"/>
    </row>
    <row r="103" spans="1:80">
      <c r="A103" s="250">
        <f>+A99+1</f>
        <v>2007</v>
      </c>
      <c r="B103" s="197">
        <v>39172</v>
      </c>
      <c r="C103" s="103">
        <v>0</v>
      </c>
      <c r="D103" s="100">
        <v>0</v>
      </c>
      <c r="E103" s="100">
        <v>0</v>
      </c>
      <c r="F103" s="100">
        <v>0</v>
      </c>
      <c r="G103" s="100">
        <v>0</v>
      </c>
      <c r="H103" s="100">
        <v>0</v>
      </c>
      <c r="I103" s="100">
        <v>0</v>
      </c>
      <c r="J103" s="100">
        <v>0</v>
      </c>
      <c r="K103" s="100">
        <v>0</v>
      </c>
      <c r="L103" s="100">
        <v>0</v>
      </c>
      <c r="M103" s="100">
        <v>0</v>
      </c>
      <c r="N103" s="100">
        <v>0</v>
      </c>
      <c r="O103" s="100">
        <v>0</v>
      </c>
      <c r="P103" s="100">
        <v>0</v>
      </c>
      <c r="Q103" s="100">
        <v>0</v>
      </c>
      <c r="R103" s="100">
        <v>0</v>
      </c>
      <c r="S103" s="100">
        <v>0</v>
      </c>
      <c r="T103" s="100">
        <v>0</v>
      </c>
      <c r="U103" s="100">
        <v>0</v>
      </c>
      <c r="V103" s="100">
        <v>0</v>
      </c>
      <c r="W103" s="100">
        <v>0</v>
      </c>
      <c r="X103" s="100">
        <v>0</v>
      </c>
      <c r="Y103" s="100">
        <v>0</v>
      </c>
      <c r="Z103" s="100">
        <v>0</v>
      </c>
      <c r="AA103" s="100">
        <v>0</v>
      </c>
      <c r="AB103" s="100">
        <v>0</v>
      </c>
      <c r="AC103" s="100">
        <v>0</v>
      </c>
      <c r="AD103" s="100">
        <v>0</v>
      </c>
      <c r="AE103" s="100">
        <v>0</v>
      </c>
      <c r="AF103" s="102">
        <f t="shared" si="12"/>
        <v>0</v>
      </c>
      <c r="AG103" s="93"/>
      <c r="AH103" s="164">
        <v>0</v>
      </c>
      <c r="AI103" s="164">
        <v>0</v>
      </c>
      <c r="AJ103" s="164">
        <v>0</v>
      </c>
      <c r="AK103" s="100">
        <v>0</v>
      </c>
      <c r="AL103" s="100">
        <v>0</v>
      </c>
      <c r="AM103" s="100">
        <v>0</v>
      </c>
      <c r="AN103" s="100">
        <v>0</v>
      </c>
      <c r="AO103" s="100">
        <v>0</v>
      </c>
      <c r="AP103" s="100">
        <v>0</v>
      </c>
      <c r="AQ103" s="100">
        <v>0</v>
      </c>
      <c r="AR103" s="100">
        <v>0</v>
      </c>
      <c r="AS103" s="100">
        <v>0</v>
      </c>
      <c r="AT103" s="100">
        <v>0</v>
      </c>
      <c r="AU103" s="100">
        <v>0</v>
      </c>
      <c r="AV103" s="100">
        <v>0</v>
      </c>
      <c r="AW103" s="100">
        <v>0</v>
      </c>
      <c r="AX103" s="100">
        <v>0</v>
      </c>
      <c r="AY103" s="100">
        <v>0</v>
      </c>
      <c r="AZ103" s="100">
        <v>0</v>
      </c>
      <c r="BA103" s="100">
        <v>0</v>
      </c>
      <c r="BB103" s="100">
        <v>0</v>
      </c>
      <c r="BC103" s="100">
        <v>0</v>
      </c>
      <c r="BD103" s="100">
        <v>0</v>
      </c>
      <c r="BE103" s="100">
        <v>0</v>
      </c>
      <c r="BF103" s="100">
        <v>0</v>
      </c>
      <c r="BG103" s="100">
        <v>0</v>
      </c>
      <c r="BH103" s="100">
        <v>0</v>
      </c>
      <c r="BI103" s="100">
        <v>0</v>
      </c>
      <c r="BJ103" s="100">
        <v>0</v>
      </c>
      <c r="BK103" s="100">
        <v>0</v>
      </c>
      <c r="BL103" s="100">
        <v>0</v>
      </c>
      <c r="BM103" s="102">
        <f t="shared" si="13"/>
        <v>0</v>
      </c>
      <c r="BN103" s="95"/>
      <c r="BO103" s="104">
        <f t="shared" si="14"/>
        <v>0</v>
      </c>
      <c r="BP103" s="103"/>
      <c r="BQ103" s="100"/>
      <c r="BR103" s="100"/>
      <c r="BS103" s="102">
        <f t="shared" si="15"/>
        <v>0</v>
      </c>
      <c r="BT103" s="126">
        <f>SUM(BO103:BO106)</f>
        <v>0</v>
      </c>
      <c r="BU103" s="126"/>
      <c r="BV103" s="91"/>
      <c r="BX103" s="126">
        <f>SUM(BS103:BS106)</f>
        <v>0</v>
      </c>
    </row>
    <row r="104" spans="1:80">
      <c r="A104" s="251"/>
      <c r="B104" s="198">
        <v>39263</v>
      </c>
      <c r="C104" s="103">
        <v>0</v>
      </c>
      <c r="D104" s="100">
        <v>0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>
        <v>0</v>
      </c>
      <c r="N104" s="100">
        <v>0</v>
      </c>
      <c r="O104" s="100">
        <v>0</v>
      </c>
      <c r="P104" s="100">
        <v>0</v>
      </c>
      <c r="Q104" s="100">
        <v>0</v>
      </c>
      <c r="R104" s="100">
        <v>0</v>
      </c>
      <c r="S104" s="100">
        <v>0</v>
      </c>
      <c r="T104" s="100">
        <v>0</v>
      </c>
      <c r="U104" s="100">
        <v>0</v>
      </c>
      <c r="V104" s="100">
        <v>0</v>
      </c>
      <c r="W104" s="100">
        <v>0</v>
      </c>
      <c r="X104" s="100">
        <v>0</v>
      </c>
      <c r="Y104" s="100">
        <v>0</v>
      </c>
      <c r="Z104" s="100">
        <v>0</v>
      </c>
      <c r="AA104" s="100">
        <v>0</v>
      </c>
      <c r="AB104" s="100">
        <v>0</v>
      </c>
      <c r="AC104" s="100">
        <v>0</v>
      </c>
      <c r="AD104" s="100">
        <v>0</v>
      </c>
      <c r="AE104" s="100">
        <v>0</v>
      </c>
      <c r="AF104" s="102">
        <f t="shared" si="12"/>
        <v>0</v>
      </c>
      <c r="AG104" s="93"/>
      <c r="AH104" s="164">
        <v>0</v>
      </c>
      <c r="AI104" s="164">
        <v>0</v>
      </c>
      <c r="AJ104" s="164">
        <v>0</v>
      </c>
      <c r="AK104" s="100">
        <v>0</v>
      </c>
      <c r="AL104" s="100">
        <v>0</v>
      </c>
      <c r="AM104" s="100">
        <v>0</v>
      </c>
      <c r="AN104" s="100">
        <v>0</v>
      </c>
      <c r="AO104" s="100">
        <v>0</v>
      </c>
      <c r="AP104" s="100">
        <v>0</v>
      </c>
      <c r="AQ104" s="100">
        <v>0</v>
      </c>
      <c r="AR104" s="100">
        <v>0</v>
      </c>
      <c r="AS104" s="100">
        <v>0</v>
      </c>
      <c r="AT104" s="100">
        <v>0</v>
      </c>
      <c r="AU104" s="100">
        <v>0</v>
      </c>
      <c r="AV104" s="100">
        <v>0</v>
      </c>
      <c r="AW104" s="100">
        <v>0</v>
      </c>
      <c r="AX104" s="100">
        <v>0</v>
      </c>
      <c r="AY104" s="100">
        <v>0</v>
      </c>
      <c r="AZ104" s="100">
        <v>0</v>
      </c>
      <c r="BA104" s="100">
        <v>0</v>
      </c>
      <c r="BB104" s="100">
        <v>0</v>
      </c>
      <c r="BC104" s="100">
        <v>0</v>
      </c>
      <c r="BD104" s="100">
        <v>0</v>
      </c>
      <c r="BE104" s="100">
        <v>0</v>
      </c>
      <c r="BF104" s="100">
        <v>0</v>
      </c>
      <c r="BG104" s="100">
        <v>0</v>
      </c>
      <c r="BH104" s="100">
        <v>0</v>
      </c>
      <c r="BI104" s="100">
        <v>0</v>
      </c>
      <c r="BJ104" s="100">
        <v>0</v>
      </c>
      <c r="BK104" s="100">
        <v>0</v>
      </c>
      <c r="BL104" s="100">
        <v>0</v>
      </c>
      <c r="BM104" s="102">
        <f t="shared" si="13"/>
        <v>0</v>
      </c>
      <c r="BN104" s="95"/>
      <c r="BO104" s="104">
        <f t="shared" si="14"/>
        <v>0</v>
      </c>
      <c r="BP104" s="103"/>
      <c r="BQ104" s="100"/>
      <c r="BR104" s="100"/>
      <c r="BS104" s="102">
        <f t="shared" si="15"/>
        <v>0</v>
      </c>
      <c r="BU104" s="126"/>
      <c r="BV104" s="91"/>
    </row>
    <row r="105" spans="1:80">
      <c r="A105" s="251"/>
      <c r="B105" s="198">
        <v>39355</v>
      </c>
      <c r="C105" s="103">
        <v>0</v>
      </c>
      <c r="D105" s="100">
        <v>0</v>
      </c>
      <c r="E105" s="100">
        <v>0</v>
      </c>
      <c r="F105" s="100">
        <v>0</v>
      </c>
      <c r="G105" s="100">
        <v>0</v>
      </c>
      <c r="H105" s="100">
        <v>0</v>
      </c>
      <c r="I105" s="100">
        <v>0</v>
      </c>
      <c r="J105" s="100">
        <v>0</v>
      </c>
      <c r="K105" s="100">
        <v>0</v>
      </c>
      <c r="L105" s="100">
        <v>0</v>
      </c>
      <c r="M105" s="100">
        <v>0</v>
      </c>
      <c r="N105" s="100">
        <v>0</v>
      </c>
      <c r="O105" s="100">
        <v>0</v>
      </c>
      <c r="P105" s="100">
        <v>0</v>
      </c>
      <c r="Q105" s="100">
        <v>0</v>
      </c>
      <c r="R105" s="100">
        <v>0</v>
      </c>
      <c r="S105" s="100">
        <v>0</v>
      </c>
      <c r="T105" s="100">
        <v>0</v>
      </c>
      <c r="U105" s="100">
        <v>0</v>
      </c>
      <c r="V105" s="100">
        <v>0</v>
      </c>
      <c r="W105" s="100">
        <v>0</v>
      </c>
      <c r="X105" s="100">
        <v>0</v>
      </c>
      <c r="Y105" s="100">
        <v>0</v>
      </c>
      <c r="Z105" s="100">
        <v>0</v>
      </c>
      <c r="AA105" s="100">
        <v>0</v>
      </c>
      <c r="AB105" s="100">
        <v>0</v>
      </c>
      <c r="AC105" s="100">
        <v>0</v>
      </c>
      <c r="AD105" s="100">
        <v>0</v>
      </c>
      <c r="AE105" s="100">
        <v>0</v>
      </c>
      <c r="AF105" s="102">
        <f t="shared" si="12"/>
        <v>0</v>
      </c>
      <c r="AG105" s="93"/>
      <c r="AH105" s="164">
        <v>0</v>
      </c>
      <c r="AI105" s="164">
        <v>0</v>
      </c>
      <c r="AJ105" s="164">
        <v>0</v>
      </c>
      <c r="AK105" s="100">
        <v>0</v>
      </c>
      <c r="AL105" s="100">
        <v>0</v>
      </c>
      <c r="AM105" s="100">
        <v>0</v>
      </c>
      <c r="AN105" s="100">
        <v>0</v>
      </c>
      <c r="AO105" s="100">
        <v>0</v>
      </c>
      <c r="AP105" s="100">
        <v>0</v>
      </c>
      <c r="AQ105" s="100">
        <v>0</v>
      </c>
      <c r="AR105" s="100">
        <v>0</v>
      </c>
      <c r="AS105" s="100">
        <v>0</v>
      </c>
      <c r="AT105" s="100">
        <v>0</v>
      </c>
      <c r="AU105" s="100">
        <v>0</v>
      </c>
      <c r="AV105" s="100">
        <v>0</v>
      </c>
      <c r="AW105" s="100">
        <v>0</v>
      </c>
      <c r="AX105" s="100">
        <v>0</v>
      </c>
      <c r="AY105" s="100">
        <v>0</v>
      </c>
      <c r="AZ105" s="100">
        <v>0</v>
      </c>
      <c r="BA105" s="100">
        <v>0</v>
      </c>
      <c r="BB105" s="100">
        <v>0</v>
      </c>
      <c r="BC105" s="100">
        <v>0</v>
      </c>
      <c r="BD105" s="100">
        <v>0</v>
      </c>
      <c r="BE105" s="100">
        <v>0</v>
      </c>
      <c r="BF105" s="100">
        <v>0</v>
      </c>
      <c r="BG105" s="100">
        <v>0</v>
      </c>
      <c r="BH105" s="100">
        <v>0</v>
      </c>
      <c r="BI105" s="100">
        <v>0</v>
      </c>
      <c r="BJ105" s="100">
        <v>0</v>
      </c>
      <c r="BK105" s="100">
        <v>0</v>
      </c>
      <c r="BL105" s="100">
        <v>0</v>
      </c>
      <c r="BM105" s="102">
        <f t="shared" si="13"/>
        <v>0</v>
      </c>
      <c r="BN105" s="95"/>
      <c r="BO105" s="104">
        <f t="shared" si="14"/>
        <v>0</v>
      </c>
      <c r="BP105" s="103"/>
      <c r="BQ105" s="100"/>
      <c r="BR105" s="100"/>
      <c r="BS105" s="102">
        <f t="shared" si="15"/>
        <v>0</v>
      </c>
      <c r="BU105" s="126"/>
      <c r="BV105" s="91"/>
    </row>
    <row r="106" spans="1:80" ht="12" thickBot="1">
      <c r="A106" s="252"/>
      <c r="B106" s="199">
        <v>39447</v>
      </c>
      <c r="C106" s="103">
        <v>0</v>
      </c>
      <c r="D106" s="100">
        <v>0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>
        <v>0</v>
      </c>
      <c r="M106" s="100">
        <v>0</v>
      </c>
      <c r="N106" s="100">
        <v>0</v>
      </c>
      <c r="O106" s="100">
        <v>0</v>
      </c>
      <c r="P106" s="100">
        <v>0</v>
      </c>
      <c r="Q106" s="100">
        <v>0</v>
      </c>
      <c r="R106" s="100">
        <v>0</v>
      </c>
      <c r="S106" s="100">
        <v>0</v>
      </c>
      <c r="T106" s="100">
        <v>0</v>
      </c>
      <c r="U106" s="100">
        <v>0</v>
      </c>
      <c r="V106" s="100">
        <v>0</v>
      </c>
      <c r="W106" s="100">
        <v>0</v>
      </c>
      <c r="X106" s="100">
        <v>0</v>
      </c>
      <c r="Y106" s="100">
        <v>0</v>
      </c>
      <c r="Z106" s="100">
        <v>0</v>
      </c>
      <c r="AA106" s="100">
        <v>0</v>
      </c>
      <c r="AB106" s="100">
        <v>0</v>
      </c>
      <c r="AC106" s="100">
        <v>0</v>
      </c>
      <c r="AD106" s="100">
        <v>0</v>
      </c>
      <c r="AE106" s="100">
        <v>0</v>
      </c>
      <c r="AF106" s="102">
        <f t="shared" si="12"/>
        <v>0</v>
      </c>
      <c r="AG106" s="93"/>
      <c r="AH106" s="164">
        <v>0</v>
      </c>
      <c r="AI106" s="164">
        <v>0</v>
      </c>
      <c r="AJ106" s="164">
        <v>0</v>
      </c>
      <c r="AK106" s="100">
        <v>0</v>
      </c>
      <c r="AL106" s="100">
        <v>0</v>
      </c>
      <c r="AM106" s="100">
        <v>0</v>
      </c>
      <c r="AN106" s="100">
        <v>0</v>
      </c>
      <c r="AO106" s="100">
        <v>0</v>
      </c>
      <c r="AP106" s="100">
        <v>0</v>
      </c>
      <c r="AQ106" s="100">
        <v>0</v>
      </c>
      <c r="AR106" s="100">
        <v>0</v>
      </c>
      <c r="AS106" s="100">
        <v>0</v>
      </c>
      <c r="AT106" s="100">
        <v>0</v>
      </c>
      <c r="AU106" s="100">
        <v>0</v>
      </c>
      <c r="AV106" s="100">
        <v>0</v>
      </c>
      <c r="AW106" s="100">
        <v>0</v>
      </c>
      <c r="AX106" s="100">
        <v>0</v>
      </c>
      <c r="AY106" s="100">
        <v>0</v>
      </c>
      <c r="AZ106" s="100">
        <v>0</v>
      </c>
      <c r="BA106" s="100">
        <v>0</v>
      </c>
      <c r="BB106" s="100">
        <v>0</v>
      </c>
      <c r="BC106" s="100">
        <v>0</v>
      </c>
      <c r="BD106" s="100">
        <v>0</v>
      </c>
      <c r="BE106" s="100">
        <v>0</v>
      </c>
      <c r="BF106" s="100">
        <v>0</v>
      </c>
      <c r="BG106" s="100">
        <v>0</v>
      </c>
      <c r="BH106" s="100">
        <v>0</v>
      </c>
      <c r="BI106" s="100">
        <v>0</v>
      </c>
      <c r="BJ106" s="100">
        <v>0</v>
      </c>
      <c r="BK106" s="100">
        <v>0</v>
      </c>
      <c r="BL106" s="100">
        <v>0</v>
      </c>
      <c r="BM106" s="102">
        <f t="shared" si="13"/>
        <v>0</v>
      </c>
      <c r="BN106" s="95"/>
      <c r="BO106" s="104">
        <f t="shared" si="14"/>
        <v>0</v>
      </c>
      <c r="BP106" s="103"/>
      <c r="BQ106" s="100"/>
      <c r="BR106" s="100"/>
      <c r="BS106" s="102">
        <f t="shared" si="15"/>
        <v>0</v>
      </c>
      <c r="BU106" s="126"/>
      <c r="BV106" s="91"/>
      <c r="BW106" s="153"/>
      <c r="BY106" s="91"/>
      <c r="BZ106" s="153"/>
      <c r="CA106" s="126"/>
    </row>
    <row r="107" spans="1:80">
      <c r="A107" s="250">
        <f>+A103+1</f>
        <v>2008</v>
      </c>
      <c r="B107" s="197">
        <v>39538</v>
      </c>
      <c r="C107" s="103">
        <v>0</v>
      </c>
      <c r="D107" s="100">
        <v>0</v>
      </c>
      <c r="E107" s="100">
        <v>0</v>
      </c>
      <c r="F107" s="100">
        <v>0</v>
      </c>
      <c r="G107" s="100">
        <v>0</v>
      </c>
      <c r="H107" s="100">
        <v>0</v>
      </c>
      <c r="I107" s="100">
        <v>0</v>
      </c>
      <c r="J107" s="100">
        <v>0</v>
      </c>
      <c r="K107" s="100">
        <v>0</v>
      </c>
      <c r="L107" s="100">
        <v>0</v>
      </c>
      <c r="M107" s="100">
        <v>0</v>
      </c>
      <c r="N107" s="100">
        <v>0</v>
      </c>
      <c r="O107" s="100">
        <v>0</v>
      </c>
      <c r="P107" s="100">
        <v>0</v>
      </c>
      <c r="Q107" s="100">
        <v>0</v>
      </c>
      <c r="R107" s="100">
        <v>0</v>
      </c>
      <c r="S107" s="100">
        <v>0</v>
      </c>
      <c r="T107" s="100">
        <v>0</v>
      </c>
      <c r="U107" s="100">
        <v>0</v>
      </c>
      <c r="V107" s="100">
        <v>0</v>
      </c>
      <c r="W107" s="100">
        <v>0</v>
      </c>
      <c r="X107" s="100">
        <v>0</v>
      </c>
      <c r="Y107" s="100">
        <v>0</v>
      </c>
      <c r="Z107" s="100">
        <v>0</v>
      </c>
      <c r="AA107" s="100">
        <v>0</v>
      </c>
      <c r="AB107" s="100">
        <v>0</v>
      </c>
      <c r="AC107" s="100">
        <v>0</v>
      </c>
      <c r="AD107" s="100">
        <v>0</v>
      </c>
      <c r="AE107" s="100">
        <v>0</v>
      </c>
      <c r="AF107" s="102">
        <f t="shared" si="12"/>
        <v>0</v>
      </c>
      <c r="AG107" s="93"/>
      <c r="AH107" s="164">
        <v>0</v>
      </c>
      <c r="AI107" s="164">
        <v>0</v>
      </c>
      <c r="AJ107" s="164">
        <v>0</v>
      </c>
      <c r="AK107" s="100">
        <v>0</v>
      </c>
      <c r="AL107" s="100">
        <v>0</v>
      </c>
      <c r="AM107" s="100">
        <v>0</v>
      </c>
      <c r="AN107" s="100">
        <v>0</v>
      </c>
      <c r="AO107" s="100">
        <v>0</v>
      </c>
      <c r="AP107" s="100">
        <v>0</v>
      </c>
      <c r="AQ107" s="100">
        <v>0</v>
      </c>
      <c r="AR107" s="100">
        <v>0</v>
      </c>
      <c r="AS107" s="100">
        <v>0</v>
      </c>
      <c r="AT107" s="100">
        <v>0</v>
      </c>
      <c r="AU107" s="100">
        <v>0</v>
      </c>
      <c r="AV107" s="100">
        <v>0</v>
      </c>
      <c r="AW107" s="100">
        <v>0</v>
      </c>
      <c r="AX107" s="100">
        <v>0</v>
      </c>
      <c r="AY107" s="100">
        <v>0</v>
      </c>
      <c r="AZ107" s="100">
        <v>0</v>
      </c>
      <c r="BA107" s="100">
        <v>0</v>
      </c>
      <c r="BB107" s="100">
        <v>0</v>
      </c>
      <c r="BC107" s="100">
        <v>0</v>
      </c>
      <c r="BD107" s="100">
        <v>0</v>
      </c>
      <c r="BE107" s="100">
        <v>0</v>
      </c>
      <c r="BF107" s="100">
        <v>0</v>
      </c>
      <c r="BG107" s="100">
        <v>0</v>
      </c>
      <c r="BH107" s="100">
        <v>0</v>
      </c>
      <c r="BI107" s="100">
        <v>0</v>
      </c>
      <c r="BJ107" s="100">
        <v>0</v>
      </c>
      <c r="BK107" s="100">
        <v>0</v>
      </c>
      <c r="BL107" s="100">
        <v>0</v>
      </c>
      <c r="BM107" s="102">
        <f t="shared" si="13"/>
        <v>0</v>
      </c>
      <c r="BN107" s="95"/>
      <c r="BO107" s="104">
        <f t="shared" si="14"/>
        <v>0</v>
      </c>
      <c r="BP107" s="103"/>
      <c r="BQ107" s="100"/>
      <c r="BR107" s="100"/>
      <c r="BS107" s="102">
        <f t="shared" si="15"/>
        <v>0</v>
      </c>
      <c r="BT107" s="126">
        <f>SUM(BO107:BO110)</f>
        <v>0</v>
      </c>
      <c r="BU107" s="126"/>
      <c r="BV107" s="91"/>
      <c r="BX107" s="126">
        <f>SUM(BS107:BS110)</f>
        <v>0</v>
      </c>
      <c r="CB107" s="126"/>
    </row>
    <row r="108" spans="1:80">
      <c r="A108" s="251"/>
      <c r="B108" s="198">
        <v>39629</v>
      </c>
      <c r="C108" s="103">
        <v>0</v>
      </c>
      <c r="D108" s="100">
        <v>0</v>
      </c>
      <c r="E108" s="100">
        <v>0</v>
      </c>
      <c r="F108" s="100">
        <v>0</v>
      </c>
      <c r="G108" s="100">
        <v>0</v>
      </c>
      <c r="H108" s="100">
        <v>0</v>
      </c>
      <c r="I108" s="100">
        <v>0</v>
      </c>
      <c r="J108" s="100">
        <v>0</v>
      </c>
      <c r="K108" s="100">
        <v>0</v>
      </c>
      <c r="L108" s="100">
        <v>0</v>
      </c>
      <c r="M108" s="100">
        <v>0</v>
      </c>
      <c r="N108" s="100">
        <v>0</v>
      </c>
      <c r="O108" s="100">
        <v>0</v>
      </c>
      <c r="P108" s="100">
        <v>0</v>
      </c>
      <c r="Q108" s="100">
        <v>0</v>
      </c>
      <c r="R108" s="100">
        <v>0</v>
      </c>
      <c r="S108" s="100">
        <v>0</v>
      </c>
      <c r="T108" s="100">
        <v>0</v>
      </c>
      <c r="U108" s="100">
        <v>0</v>
      </c>
      <c r="V108" s="100">
        <v>0</v>
      </c>
      <c r="W108" s="100">
        <v>0</v>
      </c>
      <c r="X108" s="100">
        <v>0</v>
      </c>
      <c r="Y108" s="100">
        <v>0</v>
      </c>
      <c r="Z108" s="100">
        <v>0</v>
      </c>
      <c r="AA108" s="100">
        <v>0</v>
      </c>
      <c r="AB108" s="100">
        <v>0</v>
      </c>
      <c r="AC108" s="100">
        <v>0</v>
      </c>
      <c r="AD108" s="100">
        <v>0</v>
      </c>
      <c r="AE108" s="100">
        <v>0</v>
      </c>
      <c r="AF108" s="102">
        <f t="shared" si="12"/>
        <v>0</v>
      </c>
      <c r="AG108" s="93"/>
      <c r="AH108" s="164">
        <v>0</v>
      </c>
      <c r="AI108" s="164">
        <v>0</v>
      </c>
      <c r="AJ108" s="164">
        <v>0</v>
      </c>
      <c r="AK108" s="100">
        <v>0</v>
      </c>
      <c r="AL108" s="100">
        <v>0</v>
      </c>
      <c r="AM108" s="100">
        <v>0</v>
      </c>
      <c r="AN108" s="100">
        <v>0</v>
      </c>
      <c r="AO108" s="100">
        <v>0</v>
      </c>
      <c r="AP108" s="100">
        <v>0</v>
      </c>
      <c r="AQ108" s="100">
        <v>0</v>
      </c>
      <c r="AR108" s="100">
        <v>0</v>
      </c>
      <c r="AS108" s="100">
        <v>0</v>
      </c>
      <c r="AT108" s="100">
        <v>0</v>
      </c>
      <c r="AU108" s="100">
        <v>0</v>
      </c>
      <c r="AV108" s="100">
        <v>0</v>
      </c>
      <c r="AW108" s="100">
        <v>0</v>
      </c>
      <c r="AX108" s="100">
        <v>0</v>
      </c>
      <c r="AY108" s="100">
        <v>0</v>
      </c>
      <c r="AZ108" s="100">
        <v>0</v>
      </c>
      <c r="BA108" s="100">
        <v>0</v>
      </c>
      <c r="BB108" s="100">
        <v>0</v>
      </c>
      <c r="BC108" s="100">
        <v>0</v>
      </c>
      <c r="BD108" s="100">
        <v>0</v>
      </c>
      <c r="BE108" s="100">
        <v>0</v>
      </c>
      <c r="BF108" s="100">
        <v>0</v>
      </c>
      <c r="BG108" s="100">
        <v>0</v>
      </c>
      <c r="BH108" s="100">
        <v>0</v>
      </c>
      <c r="BI108" s="100">
        <v>0</v>
      </c>
      <c r="BJ108" s="100">
        <v>0</v>
      </c>
      <c r="BK108" s="100">
        <v>0</v>
      </c>
      <c r="BL108" s="100">
        <v>0</v>
      </c>
      <c r="BM108" s="102">
        <f t="shared" si="13"/>
        <v>0</v>
      </c>
      <c r="BN108" s="95"/>
      <c r="BO108" s="104">
        <f t="shared" si="14"/>
        <v>0</v>
      </c>
      <c r="BP108" s="103"/>
      <c r="BQ108" s="100"/>
      <c r="BR108" s="100"/>
      <c r="BS108" s="102">
        <f t="shared" si="15"/>
        <v>0</v>
      </c>
      <c r="BU108" s="126"/>
      <c r="BV108" s="91"/>
    </row>
    <row r="109" spans="1:80">
      <c r="A109" s="251"/>
      <c r="B109" s="198">
        <v>39721</v>
      </c>
      <c r="C109" s="103">
        <v>0</v>
      </c>
      <c r="D109" s="100">
        <v>0</v>
      </c>
      <c r="E109" s="100">
        <v>0</v>
      </c>
      <c r="F109" s="100">
        <v>0</v>
      </c>
      <c r="G109" s="100">
        <v>0</v>
      </c>
      <c r="H109" s="100">
        <v>0</v>
      </c>
      <c r="I109" s="100">
        <v>0</v>
      </c>
      <c r="J109" s="100">
        <v>0</v>
      </c>
      <c r="K109" s="100">
        <v>0</v>
      </c>
      <c r="L109" s="100">
        <v>0</v>
      </c>
      <c r="M109" s="100">
        <v>0</v>
      </c>
      <c r="N109" s="100">
        <v>0</v>
      </c>
      <c r="O109" s="100">
        <v>0</v>
      </c>
      <c r="P109" s="100">
        <v>0</v>
      </c>
      <c r="Q109" s="100">
        <v>0</v>
      </c>
      <c r="R109" s="100">
        <v>0</v>
      </c>
      <c r="S109" s="100">
        <v>0</v>
      </c>
      <c r="T109" s="100">
        <v>0</v>
      </c>
      <c r="U109" s="100">
        <v>0</v>
      </c>
      <c r="V109" s="100">
        <v>0</v>
      </c>
      <c r="W109" s="100">
        <v>0</v>
      </c>
      <c r="X109" s="100">
        <v>0</v>
      </c>
      <c r="Y109" s="100">
        <v>0</v>
      </c>
      <c r="Z109" s="100">
        <v>0</v>
      </c>
      <c r="AA109" s="100">
        <v>0</v>
      </c>
      <c r="AB109" s="100">
        <v>0</v>
      </c>
      <c r="AC109" s="100">
        <v>0</v>
      </c>
      <c r="AD109" s="100">
        <v>0</v>
      </c>
      <c r="AE109" s="100">
        <v>0</v>
      </c>
      <c r="AF109" s="102">
        <f t="shared" si="12"/>
        <v>0</v>
      </c>
      <c r="AG109" s="93"/>
      <c r="AH109" s="164">
        <v>0</v>
      </c>
      <c r="AI109" s="164">
        <v>0</v>
      </c>
      <c r="AJ109" s="164">
        <v>0</v>
      </c>
      <c r="AK109" s="100">
        <v>0</v>
      </c>
      <c r="AL109" s="100">
        <v>0</v>
      </c>
      <c r="AM109" s="100">
        <v>0</v>
      </c>
      <c r="AN109" s="100">
        <v>0</v>
      </c>
      <c r="AO109" s="100">
        <v>0</v>
      </c>
      <c r="AP109" s="100">
        <v>0</v>
      </c>
      <c r="AQ109" s="100">
        <v>0</v>
      </c>
      <c r="AR109" s="100">
        <v>0</v>
      </c>
      <c r="AS109" s="100">
        <v>0</v>
      </c>
      <c r="AT109" s="100">
        <v>0</v>
      </c>
      <c r="AU109" s="100">
        <v>0</v>
      </c>
      <c r="AV109" s="100">
        <v>0</v>
      </c>
      <c r="AW109" s="100">
        <v>0</v>
      </c>
      <c r="AX109" s="100">
        <v>0</v>
      </c>
      <c r="AY109" s="100">
        <v>0</v>
      </c>
      <c r="AZ109" s="100">
        <v>0</v>
      </c>
      <c r="BA109" s="100">
        <v>0</v>
      </c>
      <c r="BB109" s="100">
        <v>0</v>
      </c>
      <c r="BC109" s="100">
        <v>0</v>
      </c>
      <c r="BD109" s="100">
        <v>0</v>
      </c>
      <c r="BE109" s="100">
        <v>0</v>
      </c>
      <c r="BF109" s="100">
        <v>0</v>
      </c>
      <c r="BG109" s="100">
        <v>0</v>
      </c>
      <c r="BH109" s="100">
        <v>0</v>
      </c>
      <c r="BI109" s="100">
        <v>0</v>
      </c>
      <c r="BJ109" s="100">
        <v>0</v>
      </c>
      <c r="BK109" s="100">
        <v>0</v>
      </c>
      <c r="BL109" s="100">
        <v>0</v>
      </c>
      <c r="BM109" s="102">
        <f t="shared" si="13"/>
        <v>0</v>
      </c>
      <c r="BN109" s="95"/>
      <c r="BO109" s="104">
        <f t="shared" si="14"/>
        <v>0</v>
      </c>
      <c r="BP109" s="103"/>
      <c r="BQ109" s="100"/>
      <c r="BR109" s="100"/>
      <c r="BS109" s="102">
        <f t="shared" si="15"/>
        <v>0</v>
      </c>
      <c r="BU109" s="126"/>
      <c r="BV109" s="91"/>
    </row>
    <row r="110" spans="1:80" ht="12" thickBot="1">
      <c r="A110" s="252"/>
      <c r="B110" s="199">
        <v>39813</v>
      </c>
      <c r="C110" s="103">
        <v>0</v>
      </c>
      <c r="D110" s="100">
        <v>0</v>
      </c>
      <c r="E110" s="100">
        <v>0</v>
      </c>
      <c r="F110" s="100">
        <v>0</v>
      </c>
      <c r="G110" s="100">
        <v>0</v>
      </c>
      <c r="H110" s="100">
        <v>0</v>
      </c>
      <c r="I110" s="100">
        <v>0</v>
      </c>
      <c r="J110" s="100">
        <v>0</v>
      </c>
      <c r="K110" s="100">
        <v>0</v>
      </c>
      <c r="L110" s="100">
        <v>0</v>
      </c>
      <c r="M110" s="100">
        <v>0</v>
      </c>
      <c r="N110" s="100">
        <v>0</v>
      </c>
      <c r="O110" s="100">
        <v>0</v>
      </c>
      <c r="P110" s="100">
        <v>0</v>
      </c>
      <c r="Q110" s="100">
        <v>0</v>
      </c>
      <c r="R110" s="100">
        <v>0</v>
      </c>
      <c r="S110" s="100">
        <v>0</v>
      </c>
      <c r="T110" s="100">
        <v>0</v>
      </c>
      <c r="U110" s="100">
        <v>0</v>
      </c>
      <c r="V110" s="100">
        <v>0</v>
      </c>
      <c r="W110" s="100">
        <v>0</v>
      </c>
      <c r="X110" s="100">
        <v>0</v>
      </c>
      <c r="Y110" s="100">
        <v>0</v>
      </c>
      <c r="Z110" s="100">
        <v>0</v>
      </c>
      <c r="AA110" s="100">
        <v>0</v>
      </c>
      <c r="AB110" s="100">
        <v>0</v>
      </c>
      <c r="AC110" s="100">
        <v>0</v>
      </c>
      <c r="AD110" s="100">
        <v>0</v>
      </c>
      <c r="AE110" s="100">
        <v>0</v>
      </c>
      <c r="AF110" s="102">
        <f t="shared" si="12"/>
        <v>0</v>
      </c>
      <c r="AG110" s="93"/>
      <c r="AH110" s="164">
        <v>0</v>
      </c>
      <c r="AI110" s="164">
        <v>0</v>
      </c>
      <c r="AJ110" s="164">
        <v>0</v>
      </c>
      <c r="AK110" s="100">
        <v>0</v>
      </c>
      <c r="AL110" s="100">
        <v>0</v>
      </c>
      <c r="AM110" s="100">
        <v>0</v>
      </c>
      <c r="AN110" s="100">
        <v>0</v>
      </c>
      <c r="AO110" s="100">
        <v>0</v>
      </c>
      <c r="AP110" s="100">
        <v>0</v>
      </c>
      <c r="AQ110" s="100">
        <v>0</v>
      </c>
      <c r="AR110" s="100">
        <v>0</v>
      </c>
      <c r="AS110" s="100">
        <v>0</v>
      </c>
      <c r="AT110" s="100">
        <v>0</v>
      </c>
      <c r="AU110" s="100">
        <v>0</v>
      </c>
      <c r="AV110" s="100">
        <v>0</v>
      </c>
      <c r="AW110" s="100">
        <v>0</v>
      </c>
      <c r="AX110" s="100">
        <v>0</v>
      </c>
      <c r="AY110" s="100">
        <v>0</v>
      </c>
      <c r="AZ110" s="100">
        <v>0</v>
      </c>
      <c r="BA110" s="100">
        <v>0</v>
      </c>
      <c r="BB110" s="100">
        <v>0</v>
      </c>
      <c r="BC110" s="100">
        <v>0</v>
      </c>
      <c r="BD110" s="100">
        <v>0</v>
      </c>
      <c r="BE110" s="100">
        <v>0</v>
      </c>
      <c r="BF110" s="100">
        <v>0</v>
      </c>
      <c r="BG110" s="100">
        <v>0</v>
      </c>
      <c r="BH110" s="100">
        <v>0</v>
      </c>
      <c r="BI110" s="100">
        <v>0</v>
      </c>
      <c r="BJ110" s="100">
        <v>0</v>
      </c>
      <c r="BK110" s="100">
        <v>0</v>
      </c>
      <c r="BL110" s="100">
        <v>0</v>
      </c>
      <c r="BM110" s="102">
        <f t="shared" si="13"/>
        <v>0</v>
      </c>
      <c r="BN110" s="95"/>
      <c r="BO110" s="104">
        <f t="shared" si="14"/>
        <v>0</v>
      </c>
      <c r="BP110" s="103"/>
      <c r="BQ110" s="100"/>
      <c r="BR110" s="100"/>
      <c r="BS110" s="102">
        <f t="shared" si="15"/>
        <v>0</v>
      </c>
      <c r="BU110" s="126"/>
      <c r="BV110" s="91"/>
      <c r="BW110" s="153"/>
      <c r="BY110" s="91"/>
      <c r="BZ110" s="153"/>
      <c r="CA110" s="126"/>
    </row>
    <row r="111" spans="1:80">
      <c r="A111" s="250">
        <v>2009</v>
      </c>
      <c r="B111" s="197">
        <v>39903</v>
      </c>
      <c r="C111" s="103">
        <v>0</v>
      </c>
      <c r="D111" s="100">
        <v>0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>
        <v>0</v>
      </c>
      <c r="M111" s="100">
        <v>0</v>
      </c>
      <c r="N111" s="100">
        <v>0</v>
      </c>
      <c r="O111" s="100">
        <v>0</v>
      </c>
      <c r="P111" s="100">
        <v>0</v>
      </c>
      <c r="Q111" s="100">
        <v>0</v>
      </c>
      <c r="R111" s="100">
        <v>0</v>
      </c>
      <c r="S111" s="100">
        <v>0</v>
      </c>
      <c r="T111" s="100">
        <v>0</v>
      </c>
      <c r="U111" s="100">
        <v>0</v>
      </c>
      <c r="V111" s="100">
        <v>0</v>
      </c>
      <c r="W111" s="100">
        <v>0</v>
      </c>
      <c r="X111" s="100">
        <v>0</v>
      </c>
      <c r="Y111" s="100">
        <v>0</v>
      </c>
      <c r="Z111" s="100">
        <v>0</v>
      </c>
      <c r="AA111" s="100">
        <v>0</v>
      </c>
      <c r="AB111" s="100">
        <v>0</v>
      </c>
      <c r="AC111" s="100">
        <v>0</v>
      </c>
      <c r="AD111" s="100">
        <v>0</v>
      </c>
      <c r="AE111" s="100">
        <v>0</v>
      </c>
      <c r="AF111" s="102">
        <f t="shared" si="12"/>
        <v>0</v>
      </c>
      <c r="AG111" s="144"/>
      <c r="AH111" s="164">
        <v>0</v>
      </c>
      <c r="AI111" s="164">
        <v>0</v>
      </c>
      <c r="AJ111" s="164">
        <v>0</v>
      </c>
      <c r="AK111" s="100"/>
      <c r="AL111" s="100"/>
      <c r="AM111" s="100"/>
      <c r="AN111" s="100"/>
      <c r="AO111" s="100">
        <v>0</v>
      </c>
      <c r="AP111" s="100">
        <v>0</v>
      </c>
      <c r="AQ111" s="100">
        <v>0</v>
      </c>
      <c r="AR111" s="100">
        <v>0</v>
      </c>
      <c r="AS111" s="100">
        <v>0</v>
      </c>
      <c r="AT111" s="100">
        <v>0</v>
      </c>
      <c r="AU111" s="100">
        <v>0</v>
      </c>
      <c r="AV111" s="100">
        <v>0</v>
      </c>
      <c r="AW111" s="100">
        <v>0</v>
      </c>
      <c r="AX111" s="100">
        <v>0</v>
      </c>
      <c r="AY111" s="100">
        <v>0</v>
      </c>
      <c r="AZ111" s="100">
        <v>0</v>
      </c>
      <c r="BA111" s="100">
        <v>0</v>
      </c>
      <c r="BB111" s="100">
        <v>0</v>
      </c>
      <c r="BC111" s="100">
        <v>0</v>
      </c>
      <c r="BD111" s="100">
        <v>0</v>
      </c>
      <c r="BE111" s="100">
        <v>0</v>
      </c>
      <c r="BF111" s="100">
        <v>0</v>
      </c>
      <c r="BG111" s="100">
        <v>0</v>
      </c>
      <c r="BH111" s="100">
        <v>0</v>
      </c>
      <c r="BI111" s="100">
        <v>0</v>
      </c>
      <c r="BJ111" s="100">
        <v>0</v>
      </c>
      <c r="BK111" s="100">
        <v>0</v>
      </c>
      <c r="BL111" s="100">
        <v>0</v>
      </c>
      <c r="BM111" s="102">
        <f t="shared" si="13"/>
        <v>0</v>
      </c>
      <c r="BN111" s="95"/>
      <c r="BO111" s="104">
        <f t="shared" si="14"/>
        <v>0</v>
      </c>
      <c r="BP111" s="103"/>
      <c r="BQ111" s="100"/>
      <c r="BR111" s="100"/>
      <c r="BS111" s="102">
        <f t="shared" ref="BS111:BS114" si="16">SUM(BO111:BR111)</f>
        <v>0</v>
      </c>
      <c r="BT111" s="126">
        <f>SUM(BO111:BO114)</f>
        <v>0</v>
      </c>
      <c r="BU111" s="126"/>
      <c r="BV111" s="91"/>
      <c r="BX111" s="126">
        <f>SUM(BS111:BS114)</f>
        <v>0</v>
      </c>
      <c r="CB111" s="126"/>
    </row>
    <row r="112" spans="1:80">
      <c r="A112" s="251"/>
      <c r="B112" s="198">
        <v>39994</v>
      </c>
      <c r="C112" s="103">
        <v>0</v>
      </c>
      <c r="D112" s="100">
        <v>0</v>
      </c>
      <c r="E112" s="100">
        <v>0</v>
      </c>
      <c r="F112" s="100">
        <v>0</v>
      </c>
      <c r="G112" s="100">
        <v>0</v>
      </c>
      <c r="H112" s="100">
        <v>0</v>
      </c>
      <c r="I112" s="100">
        <v>0</v>
      </c>
      <c r="J112" s="100">
        <v>0</v>
      </c>
      <c r="K112" s="100">
        <v>0</v>
      </c>
      <c r="L112" s="100">
        <v>0</v>
      </c>
      <c r="M112" s="100">
        <v>0</v>
      </c>
      <c r="N112" s="100">
        <v>0</v>
      </c>
      <c r="O112" s="100">
        <v>0</v>
      </c>
      <c r="P112" s="100">
        <v>0</v>
      </c>
      <c r="Q112" s="100">
        <v>0</v>
      </c>
      <c r="R112" s="100">
        <v>0</v>
      </c>
      <c r="S112" s="100">
        <v>0</v>
      </c>
      <c r="T112" s="100">
        <v>0</v>
      </c>
      <c r="U112" s="100">
        <v>0</v>
      </c>
      <c r="V112" s="100">
        <v>0</v>
      </c>
      <c r="W112" s="100">
        <v>0</v>
      </c>
      <c r="X112" s="100">
        <v>0</v>
      </c>
      <c r="Y112" s="100">
        <v>0</v>
      </c>
      <c r="Z112" s="100">
        <v>0</v>
      </c>
      <c r="AA112" s="100">
        <v>0</v>
      </c>
      <c r="AB112" s="100">
        <v>0</v>
      </c>
      <c r="AC112" s="100">
        <v>0</v>
      </c>
      <c r="AD112" s="100">
        <v>0</v>
      </c>
      <c r="AE112" s="100">
        <v>0</v>
      </c>
      <c r="AF112" s="102">
        <f t="shared" si="12"/>
        <v>0</v>
      </c>
      <c r="AG112" s="144"/>
      <c r="AH112" s="164">
        <v>0</v>
      </c>
      <c r="AI112" s="164">
        <v>0</v>
      </c>
      <c r="AJ112" s="164">
        <v>0</v>
      </c>
      <c r="AK112" s="100"/>
      <c r="AL112" s="100"/>
      <c r="AM112" s="100"/>
      <c r="AN112" s="100"/>
      <c r="AO112" s="100">
        <v>0</v>
      </c>
      <c r="AP112" s="100">
        <v>0</v>
      </c>
      <c r="AQ112" s="100">
        <v>0</v>
      </c>
      <c r="AR112" s="100">
        <v>0</v>
      </c>
      <c r="AS112" s="100">
        <v>0</v>
      </c>
      <c r="AT112" s="100">
        <v>0</v>
      </c>
      <c r="AU112" s="100">
        <v>0</v>
      </c>
      <c r="AV112" s="100">
        <v>0</v>
      </c>
      <c r="AW112" s="100">
        <v>0</v>
      </c>
      <c r="AX112" s="100">
        <v>0</v>
      </c>
      <c r="AY112" s="100">
        <v>0</v>
      </c>
      <c r="AZ112" s="100">
        <v>0</v>
      </c>
      <c r="BA112" s="100">
        <v>0</v>
      </c>
      <c r="BB112" s="100">
        <v>0</v>
      </c>
      <c r="BC112" s="100">
        <v>0</v>
      </c>
      <c r="BD112" s="100">
        <v>0</v>
      </c>
      <c r="BE112" s="100">
        <v>0</v>
      </c>
      <c r="BF112" s="100">
        <v>0</v>
      </c>
      <c r="BG112" s="100">
        <v>0</v>
      </c>
      <c r="BH112" s="100">
        <v>0</v>
      </c>
      <c r="BI112" s="100">
        <v>0</v>
      </c>
      <c r="BJ112" s="100">
        <v>0</v>
      </c>
      <c r="BK112" s="100">
        <v>0</v>
      </c>
      <c r="BL112" s="100">
        <v>0</v>
      </c>
      <c r="BM112" s="102">
        <f t="shared" si="13"/>
        <v>0</v>
      </c>
      <c r="BN112" s="95"/>
      <c r="BO112" s="104">
        <f t="shared" si="14"/>
        <v>0</v>
      </c>
      <c r="BP112" s="103"/>
      <c r="BQ112" s="100"/>
      <c r="BR112" s="100"/>
      <c r="BS112" s="102">
        <f t="shared" si="16"/>
        <v>0</v>
      </c>
      <c r="BU112" s="126"/>
      <c r="BV112" s="91"/>
    </row>
    <row r="113" spans="1:79">
      <c r="A113" s="251"/>
      <c r="B113" s="198">
        <v>40086</v>
      </c>
      <c r="C113" s="103">
        <v>0</v>
      </c>
      <c r="D113" s="100">
        <v>0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0</v>
      </c>
      <c r="L113" s="100">
        <v>0</v>
      </c>
      <c r="M113" s="100">
        <v>0</v>
      </c>
      <c r="N113" s="100">
        <v>0</v>
      </c>
      <c r="O113" s="100">
        <v>0</v>
      </c>
      <c r="P113" s="100">
        <v>0</v>
      </c>
      <c r="Q113" s="100">
        <v>0</v>
      </c>
      <c r="R113" s="100">
        <v>0</v>
      </c>
      <c r="S113" s="100">
        <v>0</v>
      </c>
      <c r="T113" s="100">
        <v>0</v>
      </c>
      <c r="U113" s="100">
        <v>0</v>
      </c>
      <c r="V113" s="100">
        <v>0</v>
      </c>
      <c r="W113" s="100">
        <v>0</v>
      </c>
      <c r="X113" s="100">
        <v>0</v>
      </c>
      <c r="Y113" s="100">
        <v>0</v>
      </c>
      <c r="Z113" s="100">
        <v>0</v>
      </c>
      <c r="AA113" s="100">
        <v>0</v>
      </c>
      <c r="AB113" s="100">
        <v>0</v>
      </c>
      <c r="AC113" s="100">
        <v>0</v>
      </c>
      <c r="AD113" s="100">
        <v>0</v>
      </c>
      <c r="AE113" s="100">
        <v>0</v>
      </c>
      <c r="AF113" s="102">
        <f t="shared" si="12"/>
        <v>0</v>
      </c>
      <c r="AG113" s="144"/>
      <c r="AH113" s="164">
        <v>0</v>
      </c>
      <c r="AI113" s="164">
        <v>0</v>
      </c>
      <c r="AJ113" s="164">
        <v>0</v>
      </c>
      <c r="AK113" s="100"/>
      <c r="AL113" s="100"/>
      <c r="AM113" s="100"/>
      <c r="AN113" s="100"/>
      <c r="AO113" s="100">
        <v>0</v>
      </c>
      <c r="AP113" s="100">
        <v>0</v>
      </c>
      <c r="AQ113" s="100">
        <v>0</v>
      </c>
      <c r="AR113" s="100">
        <v>0</v>
      </c>
      <c r="AS113" s="100">
        <v>0</v>
      </c>
      <c r="AT113" s="100">
        <v>0</v>
      </c>
      <c r="AU113" s="100">
        <v>0</v>
      </c>
      <c r="AV113" s="100">
        <v>0</v>
      </c>
      <c r="AW113" s="100">
        <v>0</v>
      </c>
      <c r="AX113" s="100">
        <v>0</v>
      </c>
      <c r="AY113" s="100">
        <v>0</v>
      </c>
      <c r="AZ113" s="100">
        <v>0</v>
      </c>
      <c r="BA113" s="100">
        <v>0</v>
      </c>
      <c r="BB113" s="100">
        <v>0</v>
      </c>
      <c r="BC113" s="100">
        <v>0</v>
      </c>
      <c r="BD113" s="100">
        <v>0</v>
      </c>
      <c r="BE113" s="100">
        <v>0</v>
      </c>
      <c r="BF113" s="100">
        <v>0</v>
      </c>
      <c r="BG113" s="100">
        <v>0</v>
      </c>
      <c r="BH113" s="100">
        <v>0</v>
      </c>
      <c r="BI113" s="100">
        <v>0</v>
      </c>
      <c r="BJ113" s="100">
        <v>0</v>
      </c>
      <c r="BK113" s="100">
        <v>0</v>
      </c>
      <c r="BL113" s="100">
        <v>0</v>
      </c>
      <c r="BM113" s="102">
        <f t="shared" si="13"/>
        <v>0</v>
      </c>
      <c r="BN113" s="95"/>
      <c r="BO113" s="104">
        <f t="shared" si="14"/>
        <v>0</v>
      </c>
      <c r="BP113" s="103"/>
      <c r="BQ113" s="100"/>
      <c r="BR113" s="100"/>
      <c r="BS113" s="102">
        <f t="shared" si="16"/>
        <v>0</v>
      </c>
      <c r="BU113" s="126"/>
      <c r="BV113" s="91"/>
    </row>
    <row r="114" spans="1:79" ht="12" thickBot="1">
      <c r="A114" s="252"/>
      <c r="B114" s="199">
        <v>40178</v>
      </c>
      <c r="C114" s="103">
        <v>0</v>
      </c>
      <c r="D114" s="100">
        <v>0</v>
      </c>
      <c r="E114" s="100">
        <v>0</v>
      </c>
      <c r="F114" s="100">
        <v>0</v>
      </c>
      <c r="G114" s="100">
        <v>0</v>
      </c>
      <c r="H114" s="100">
        <v>0</v>
      </c>
      <c r="I114" s="100">
        <v>0</v>
      </c>
      <c r="J114" s="100">
        <v>0</v>
      </c>
      <c r="K114" s="100">
        <v>0</v>
      </c>
      <c r="L114" s="100">
        <v>0</v>
      </c>
      <c r="M114" s="100">
        <v>0</v>
      </c>
      <c r="N114" s="100">
        <v>0</v>
      </c>
      <c r="O114" s="100">
        <v>0</v>
      </c>
      <c r="P114" s="100">
        <v>0</v>
      </c>
      <c r="Q114" s="100">
        <v>0</v>
      </c>
      <c r="R114" s="100">
        <v>0</v>
      </c>
      <c r="S114" s="100">
        <v>0</v>
      </c>
      <c r="T114" s="100">
        <v>0</v>
      </c>
      <c r="U114" s="100">
        <v>0</v>
      </c>
      <c r="V114" s="100">
        <v>0</v>
      </c>
      <c r="W114" s="100">
        <v>0</v>
      </c>
      <c r="X114" s="100">
        <v>0</v>
      </c>
      <c r="Y114" s="100">
        <v>0</v>
      </c>
      <c r="Z114" s="100">
        <v>0</v>
      </c>
      <c r="AA114" s="100">
        <v>0</v>
      </c>
      <c r="AB114" s="100">
        <v>0</v>
      </c>
      <c r="AC114" s="100">
        <v>0</v>
      </c>
      <c r="AD114" s="100">
        <v>0</v>
      </c>
      <c r="AE114" s="100">
        <v>0</v>
      </c>
      <c r="AF114" s="207">
        <v>0</v>
      </c>
      <c r="AG114" s="144"/>
      <c r="AH114" s="164">
        <v>0</v>
      </c>
      <c r="AI114" s="164">
        <v>0</v>
      </c>
      <c r="AJ114" s="164">
        <v>0</v>
      </c>
      <c r="AK114" s="100"/>
      <c r="AL114" s="100"/>
      <c r="AM114" s="100"/>
      <c r="AN114" s="100"/>
      <c r="AO114" s="100">
        <v>0</v>
      </c>
      <c r="AP114" s="100">
        <v>0</v>
      </c>
      <c r="AQ114" s="100">
        <v>0</v>
      </c>
      <c r="AR114" s="100">
        <v>0</v>
      </c>
      <c r="AS114" s="100">
        <v>0</v>
      </c>
      <c r="AT114" s="100">
        <v>0</v>
      </c>
      <c r="AU114" s="100">
        <v>0</v>
      </c>
      <c r="AV114" s="100">
        <v>0</v>
      </c>
      <c r="AW114" s="100">
        <v>0</v>
      </c>
      <c r="AX114" s="100">
        <v>0</v>
      </c>
      <c r="AY114" s="100">
        <v>0</v>
      </c>
      <c r="AZ114" s="100">
        <v>0</v>
      </c>
      <c r="BA114" s="100">
        <v>0</v>
      </c>
      <c r="BB114" s="100">
        <v>0</v>
      </c>
      <c r="BC114" s="100">
        <v>0</v>
      </c>
      <c r="BD114" s="100">
        <v>0</v>
      </c>
      <c r="BE114" s="100">
        <v>0</v>
      </c>
      <c r="BF114" s="100">
        <v>0</v>
      </c>
      <c r="BG114" s="100">
        <v>0</v>
      </c>
      <c r="BH114" s="100">
        <v>0</v>
      </c>
      <c r="BI114" s="100">
        <v>0</v>
      </c>
      <c r="BJ114" s="100">
        <v>0</v>
      </c>
      <c r="BK114" s="100">
        <v>0</v>
      </c>
      <c r="BL114" s="100">
        <v>0</v>
      </c>
      <c r="BM114" s="102">
        <f t="shared" si="13"/>
        <v>0</v>
      </c>
      <c r="BN114" s="95"/>
      <c r="BO114" s="104">
        <f t="shared" si="14"/>
        <v>0</v>
      </c>
      <c r="BP114" s="103"/>
      <c r="BQ114" s="100"/>
      <c r="BR114" s="100"/>
      <c r="BS114" s="102">
        <f t="shared" si="16"/>
        <v>0</v>
      </c>
      <c r="BU114" s="126"/>
      <c r="BV114" s="91"/>
      <c r="BW114" s="153"/>
      <c r="BY114" s="91"/>
      <c r="BZ114" s="153"/>
      <c r="CA114" s="126"/>
    </row>
    <row r="115" spans="1:79" ht="12" thickBot="1">
      <c r="A115" s="86" t="s">
        <v>142</v>
      </c>
      <c r="B115" s="195"/>
      <c r="C115" s="165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01">
        <f t="shared" si="12"/>
        <v>0</v>
      </c>
      <c r="AG115" s="93"/>
      <c r="AH115" s="164">
        <v>0</v>
      </c>
      <c r="AI115" s="164">
        <v>0</v>
      </c>
      <c r="AJ115" s="164">
        <v>0</v>
      </c>
      <c r="AK115" s="167">
        <v>0</v>
      </c>
      <c r="AL115" s="167">
        <v>0</v>
      </c>
      <c r="AM115" s="167">
        <v>0</v>
      </c>
      <c r="AN115" s="167">
        <v>0</v>
      </c>
      <c r="AO115" s="167">
        <v>0</v>
      </c>
      <c r="AP115" s="167">
        <v>0</v>
      </c>
      <c r="AQ115" s="167">
        <v>0</v>
      </c>
      <c r="AR115" s="167">
        <v>0</v>
      </c>
      <c r="AS115" s="167">
        <v>0</v>
      </c>
      <c r="AT115" s="167">
        <v>0</v>
      </c>
      <c r="AU115" s="167">
        <v>0</v>
      </c>
      <c r="AV115" s="167">
        <v>0</v>
      </c>
      <c r="AW115" s="167">
        <v>0</v>
      </c>
      <c r="AX115" s="167">
        <v>0</v>
      </c>
      <c r="AY115" s="167">
        <v>0</v>
      </c>
      <c r="AZ115" s="167">
        <v>0</v>
      </c>
      <c r="BA115" s="167">
        <v>0</v>
      </c>
      <c r="BB115" s="167">
        <v>0</v>
      </c>
      <c r="BC115" s="167">
        <v>0</v>
      </c>
      <c r="BD115" s="167">
        <v>0</v>
      </c>
      <c r="BE115" s="167">
        <v>0</v>
      </c>
      <c r="BF115" s="167">
        <v>0</v>
      </c>
      <c r="BG115" s="167">
        <v>0</v>
      </c>
      <c r="BH115" s="167">
        <v>0</v>
      </c>
      <c r="BI115" s="167">
        <v>0</v>
      </c>
      <c r="BJ115" s="167">
        <v>0</v>
      </c>
      <c r="BK115" s="167">
        <v>0</v>
      </c>
      <c r="BL115" s="167">
        <v>0</v>
      </c>
      <c r="BM115" s="96">
        <f t="shared" si="13"/>
        <v>0</v>
      </c>
      <c r="BN115" s="95"/>
      <c r="BO115" s="96">
        <f t="shared" si="14"/>
        <v>0</v>
      </c>
      <c r="BP115" s="99"/>
      <c r="BQ115" s="98"/>
      <c r="BR115" s="97"/>
      <c r="BS115" s="102">
        <f t="shared" si="15"/>
        <v>0</v>
      </c>
      <c r="BT115" s="126"/>
      <c r="BX115" s="126"/>
      <c r="CA115" s="126"/>
    </row>
    <row r="116" spans="1:79" s="148" customFormat="1">
      <c r="B116" s="189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143"/>
      <c r="AD116" s="143"/>
      <c r="AE116" s="143"/>
      <c r="AF116" s="144"/>
      <c r="AG116" s="144"/>
      <c r="AH116" s="145"/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  <c r="BM116" s="146"/>
      <c r="BN116" s="147"/>
      <c r="BO116" s="146">
        <f>SUM(BO15:BO115)</f>
        <v>0</v>
      </c>
      <c r="BP116" s="145">
        <f>SUM(BP15:BP115)</f>
        <v>0</v>
      </c>
      <c r="BQ116" s="145">
        <f>SUM(BQ15:BQ115)</f>
        <v>0</v>
      </c>
      <c r="BR116" s="145"/>
      <c r="BS116" s="145">
        <f>SUM(BS15:BS115)</f>
        <v>0</v>
      </c>
    </row>
    <row r="117" spans="1:79" s="148" customFormat="1">
      <c r="B117" s="189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143"/>
      <c r="AA117" s="143"/>
      <c r="AB117" s="143"/>
      <c r="AC117" s="143"/>
      <c r="AD117" s="143"/>
      <c r="AE117" s="143"/>
      <c r="AF117" s="144"/>
      <c r="AG117" s="144"/>
      <c r="AH117" s="145"/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  <c r="BI117" s="145"/>
      <c r="BJ117" s="145"/>
      <c r="BK117" s="145"/>
      <c r="BL117" s="145"/>
      <c r="BM117" s="146"/>
      <c r="BN117" s="147"/>
      <c r="BO117" s="194"/>
      <c r="BP117" s="145"/>
      <c r="BQ117" s="145"/>
      <c r="BR117" s="145"/>
      <c r="BS117" s="146"/>
      <c r="CA117" s="154"/>
    </row>
    <row r="118" spans="1:79" ht="20.25" customHeight="1">
      <c r="A118" s="192" t="s">
        <v>128</v>
      </c>
      <c r="C118" s="91">
        <f>SUMIF(C15:C114,"&lt;0")</f>
        <v>0</v>
      </c>
      <c r="D118" s="91">
        <f t="shared" ref="D118:AE118" si="17">SUMIF(D15:D114,"&lt;0")</f>
        <v>0</v>
      </c>
      <c r="E118" s="91">
        <f t="shared" si="17"/>
        <v>0</v>
      </c>
      <c r="F118" s="91">
        <f t="shared" si="17"/>
        <v>0</v>
      </c>
      <c r="G118" s="91">
        <f t="shared" si="17"/>
        <v>0</v>
      </c>
      <c r="H118" s="91">
        <f t="shared" si="17"/>
        <v>0</v>
      </c>
      <c r="I118" s="91">
        <f t="shared" si="17"/>
        <v>0</v>
      </c>
      <c r="J118" s="91">
        <f t="shared" si="17"/>
        <v>0</v>
      </c>
      <c r="K118" s="91">
        <f t="shared" si="17"/>
        <v>0</v>
      </c>
      <c r="L118" s="91">
        <f t="shared" si="17"/>
        <v>0</v>
      </c>
      <c r="M118" s="91">
        <f t="shared" si="17"/>
        <v>0</v>
      </c>
      <c r="N118" s="91">
        <f t="shared" si="17"/>
        <v>0</v>
      </c>
      <c r="O118" s="91">
        <f t="shared" si="17"/>
        <v>0</v>
      </c>
      <c r="P118" s="91">
        <f t="shared" si="17"/>
        <v>0</v>
      </c>
      <c r="Q118" s="91">
        <f t="shared" si="17"/>
        <v>0</v>
      </c>
      <c r="R118" s="91">
        <f t="shared" si="17"/>
        <v>0</v>
      </c>
      <c r="S118" s="91">
        <f t="shared" si="17"/>
        <v>0</v>
      </c>
      <c r="T118" s="91">
        <f t="shared" si="17"/>
        <v>0</v>
      </c>
      <c r="U118" s="91">
        <f t="shared" si="17"/>
        <v>0</v>
      </c>
      <c r="V118" s="91">
        <f t="shared" si="17"/>
        <v>0</v>
      </c>
      <c r="W118" s="91">
        <f t="shared" si="17"/>
        <v>0</v>
      </c>
      <c r="X118" s="91">
        <f t="shared" si="17"/>
        <v>0</v>
      </c>
      <c r="Y118" s="91">
        <f t="shared" si="17"/>
        <v>0</v>
      </c>
      <c r="Z118" s="91">
        <f t="shared" si="17"/>
        <v>0</v>
      </c>
      <c r="AA118" s="91">
        <f t="shared" si="17"/>
        <v>0</v>
      </c>
      <c r="AB118" s="91">
        <f t="shared" si="17"/>
        <v>0</v>
      </c>
      <c r="AC118" s="91">
        <f t="shared" si="17"/>
        <v>0</v>
      </c>
      <c r="AD118" s="91">
        <f t="shared" si="17"/>
        <v>0</v>
      </c>
      <c r="AE118" s="91">
        <f t="shared" si="17"/>
        <v>0</v>
      </c>
      <c r="AF118" s="91">
        <f>SUM(C118:AE118)</f>
        <v>0</v>
      </c>
      <c r="AG118" s="91"/>
      <c r="AH118" s="91">
        <f>SUMIF(AH15:AH114,"&lt;0")</f>
        <v>0</v>
      </c>
      <c r="AI118" s="91">
        <f t="shared" ref="AI118:BL118" si="18">SUMIF(AI15:AI114,"&lt;0")</f>
        <v>0</v>
      </c>
      <c r="AJ118" s="91">
        <f t="shared" si="18"/>
        <v>0</v>
      </c>
      <c r="AK118" s="91">
        <f t="shared" si="18"/>
        <v>0</v>
      </c>
      <c r="AL118" s="91">
        <f t="shared" si="18"/>
        <v>0</v>
      </c>
      <c r="AM118" s="91">
        <f t="shared" si="18"/>
        <v>0</v>
      </c>
      <c r="AN118" s="91">
        <f t="shared" si="18"/>
        <v>0</v>
      </c>
      <c r="AO118" s="91">
        <f t="shared" si="18"/>
        <v>0</v>
      </c>
      <c r="AP118" s="91">
        <f t="shared" si="18"/>
        <v>0</v>
      </c>
      <c r="AQ118" s="91">
        <f t="shared" si="18"/>
        <v>0</v>
      </c>
      <c r="AR118" s="91">
        <f t="shared" si="18"/>
        <v>0</v>
      </c>
      <c r="AS118" s="91">
        <f t="shared" si="18"/>
        <v>0</v>
      </c>
      <c r="AT118" s="91">
        <f t="shared" si="18"/>
        <v>0</v>
      </c>
      <c r="AU118" s="91">
        <f t="shared" si="18"/>
        <v>0</v>
      </c>
      <c r="AV118" s="91">
        <f t="shared" si="18"/>
        <v>0</v>
      </c>
      <c r="AW118" s="91">
        <f t="shared" si="18"/>
        <v>0</v>
      </c>
      <c r="AX118" s="91">
        <f t="shared" si="18"/>
        <v>0</v>
      </c>
      <c r="AY118" s="91">
        <f t="shared" si="18"/>
        <v>0</v>
      </c>
      <c r="AZ118" s="91">
        <f t="shared" si="18"/>
        <v>0</v>
      </c>
      <c r="BA118" s="91">
        <f t="shared" si="18"/>
        <v>0</v>
      </c>
      <c r="BB118" s="91">
        <f t="shared" si="18"/>
        <v>0</v>
      </c>
      <c r="BC118" s="91">
        <f t="shared" si="18"/>
        <v>0</v>
      </c>
      <c r="BD118" s="91">
        <f t="shared" si="18"/>
        <v>0</v>
      </c>
      <c r="BE118" s="91">
        <f t="shared" si="18"/>
        <v>0</v>
      </c>
      <c r="BF118" s="91">
        <f t="shared" si="18"/>
        <v>0</v>
      </c>
      <c r="BG118" s="91">
        <f t="shared" si="18"/>
        <v>0</v>
      </c>
      <c r="BH118" s="91">
        <f t="shared" si="18"/>
        <v>0</v>
      </c>
      <c r="BI118" s="91">
        <f t="shared" si="18"/>
        <v>0</v>
      </c>
      <c r="BJ118" s="91">
        <f t="shared" si="18"/>
        <v>0</v>
      </c>
      <c r="BK118" s="91">
        <f t="shared" si="18"/>
        <v>0</v>
      </c>
      <c r="BL118" s="91">
        <f t="shared" si="18"/>
        <v>0</v>
      </c>
      <c r="BM118" s="91">
        <f>SUM(AH118:BL118)</f>
        <v>0</v>
      </c>
      <c r="BN118" s="95"/>
      <c r="BO118" s="90">
        <f>AF118+BM118</f>
        <v>0</v>
      </c>
      <c r="BP118" s="90"/>
      <c r="BQ118" s="90"/>
      <c r="BR118" s="90"/>
      <c r="BS118" s="90"/>
    </row>
    <row r="119" spans="1:79" s="156" customFormat="1" ht="20.25" customHeight="1">
      <c r="A119" s="193" t="s">
        <v>130</v>
      </c>
      <c r="C119" s="157" t="e">
        <f t="shared" ref="C119:AF119" si="19">C118/$BO$118</f>
        <v>#DIV/0!</v>
      </c>
      <c r="D119" s="157" t="e">
        <f t="shared" si="19"/>
        <v>#DIV/0!</v>
      </c>
      <c r="E119" s="157" t="e">
        <f t="shared" si="19"/>
        <v>#DIV/0!</v>
      </c>
      <c r="F119" s="157" t="e">
        <f t="shared" si="19"/>
        <v>#DIV/0!</v>
      </c>
      <c r="G119" s="157" t="e">
        <f t="shared" si="19"/>
        <v>#DIV/0!</v>
      </c>
      <c r="H119" s="157" t="e">
        <f t="shared" si="19"/>
        <v>#DIV/0!</v>
      </c>
      <c r="I119" s="157" t="e">
        <f t="shared" si="19"/>
        <v>#DIV/0!</v>
      </c>
      <c r="J119" s="157" t="e">
        <f t="shared" si="19"/>
        <v>#DIV/0!</v>
      </c>
      <c r="K119" s="157" t="e">
        <f t="shared" si="19"/>
        <v>#DIV/0!</v>
      </c>
      <c r="L119" s="157" t="e">
        <f t="shared" si="19"/>
        <v>#DIV/0!</v>
      </c>
      <c r="M119" s="157" t="e">
        <f t="shared" si="19"/>
        <v>#DIV/0!</v>
      </c>
      <c r="N119" s="157" t="e">
        <f t="shared" si="19"/>
        <v>#DIV/0!</v>
      </c>
      <c r="O119" s="157" t="e">
        <f t="shared" si="19"/>
        <v>#DIV/0!</v>
      </c>
      <c r="P119" s="157" t="e">
        <f t="shared" si="19"/>
        <v>#DIV/0!</v>
      </c>
      <c r="Q119" s="157" t="e">
        <f t="shared" si="19"/>
        <v>#DIV/0!</v>
      </c>
      <c r="R119" s="157" t="e">
        <f t="shared" si="19"/>
        <v>#DIV/0!</v>
      </c>
      <c r="S119" s="157" t="e">
        <f t="shared" si="19"/>
        <v>#DIV/0!</v>
      </c>
      <c r="T119" s="157" t="e">
        <f t="shared" si="19"/>
        <v>#DIV/0!</v>
      </c>
      <c r="U119" s="157" t="e">
        <f t="shared" si="19"/>
        <v>#DIV/0!</v>
      </c>
      <c r="V119" s="157" t="e">
        <f t="shared" si="19"/>
        <v>#DIV/0!</v>
      </c>
      <c r="W119" s="157" t="e">
        <f t="shared" si="19"/>
        <v>#DIV/0!</v>
      </c>
      <c r="X119" s="157" t="e">
        <f t="shared" si="19"/>
        <v>#DIV/0!</v>
      </c>
      <c r="Y119" s="157" t="e">
        <f t="shared" si="19"/>
        <v>#DIV/0!</v>
      </c>
      <c r="Z119" s="157" t="e">
        <f t="shared" si="19"/>
        <v>#DIV/0!</v>
      </c>
      <c r="AA119" s="157" t="e">
        <f t="shared" si="19"/>
        <v>#DIV/0!</v>
      </c>
      <c r="AB119" s="157" t="e">
        <f t="shared" si="19"/>
        <v>#DIV/0!</v>
      </c>
      <c r="AC119" s="157" t="e">
        <f t="shared" si="19"/>
        <v>#DIV/0!</v>
      </c>
      <c r="AD119" s="157" t="e">
        <f t="shared" si="19"/>
        <v>#DIV/0!</v>
      </c>
      <c r="AE119" s="157" t="e">
        <f t="shared" si="19"/>
        <v>#DIV/0!</v>
      </c>
      <c r="AF119" s="157" t="e">
        <f t="shared" si="19"/>
        <v>#DIV/0!</v>
      </c>
      <c r="AG119" s="158"/>
      <c r="AH119" s="157" t="e">
        <f t="shared" ref="AH119:BM119" si="20">AH118/$BO$118</f>
        <v>#DIV/0!</v>
      </c>
      <c r="AI119" s="157" t="e">
        <f t="shared" si="20"/>
        <v>#DIV/0!</v>
      </c>
      <c r="AJ119" s="157" t="e">
        <f t="shared" si="20"/>
        <v>#DIV/0!</v>
      </c>
      <c r="AK119" s="157" t="e">
        <f t="shared" si="20"/>
        <v>#DIV/0!</v>
      </c>
      <c r="AL119" s="157" t="e">
        <f t="shared" si="20"/>
        <v>#DIV/0!</v>
      </c>
      <c r="AM119" s="157" t="e">
        <f t="shared" si="20"/>
        <v>#DIV/0!</v>
      </c>
      <c r="AN119" s="157" t="e">
        <f t="shared" si="20"/>
        <v>#DIV/0!</v>
      </c>
      <c r="AO119" s="157" t="e">
        <f t="shared" si="20"/>
        <v>#DIV/0!</v>
      </c>
      <c r="AP119" s="157" t="e">
        <f t="shared" si="20"/>
        <v>#DIV/0!</v>
      </c>
      <c r="AQ119" s="157" t="e">
        <f t="shared" si="20"/>
        <v>#DIV/0!</v>
      </c>
      <c r="AR119" s="157" t="e">
        <f t="shared" si="20"/>
        <v>#DIV/0!</v>
      </c>
      <c r="AS119" s="157" t="e">
        <f t="shared" si="20"/>
        <v>#DIV/0!</v>
      </c>
      <c r="AT119" s="157" t="e">
        <f t="shared" si="20"/>
        <v>#DIV/0!</v>
      </c>
      <c r="AU119" s="157" t="e">
        <f t="shared" si="20"/>
        <v>#DIV/0!</v>
      </c>
      <c r="AV119" s="157" t="e">
        <f t="shared" si="20"/>
        <v>#DIV/0!</v>
      </c>
      <c r="AW119" s="157" t="e">
        <f t="shared" si="20"/>
        <v>#DIV/0!</v>
      </c>
      <c r="AX119" s="157" t="e">
        <f t="shared" si="20"/>
        <v>#DIV/0!</v>
      </c>
      <c r="AY119" s="157" t="e">
        <f t="shared" si="20"/>
        <v>#DIV/0!</v>
      </c>
      <c r="AZ119" s="157" t="e">
        <f t="shared" si="20"/>
        <v>#DIV/0!</v>
      </c>
      <c r="BA119" s="157" t="e">
        <f t="shared" si="20"/>
        <v>#DIV/0!</v>
      </c>
      <c r="BB119" s="157" t="e">
        <f t="shared" si="20"/>
        <v>#DIV/0!</v>
      </c>
      <c r="BC119" s="157" t="e">
        <f t="shared" si="20"/>
        <v>#DIV/0!</v>
      </c>
      <c r="BD119" s="157" t="e">
        <f t="shared" si="20"/>
        <v>#DIV/0!</v>
      </c>
      <c r="BE119" s="157" t="e">
        <f t="shared" si="20"/>
        <v>#DIV/0!</v>
      </c>
      <c r="BF119" s="157" t="e">
        <f t="shared" si="20"/>
        <v>#DIV/0!</v>
      </c>
      <c r="BG119" s="157" t="e">
        <f t="shared" si="20"/>
        <v>#DIV/0!</v>
      </c>
      <c r="BH119" s="157" t="e">
        <f t="shared" si="20"/>
        <v>#DIV/0!</v>
      </c>
      <c r="BI119" s="157" t="e">
        <f t="shared" si="20"/>
        <v>#DIV/0!</v>
      </c>
      <c r="BJ119" s="157" t="e">
        <f t="shared" si="20"/>
        <v>#DIV/0!</v>
      </c>
      <c r="BK119" s="157" t="e">
        <f t="shared" si="20"/>
        <v>#DIV/0!</v>
      </c>
      <c r="BL119" s="157" t="e">
        <f t="shared" si="20"/>
        <v>#DIV/0!</v>
      </c>
      <c r="BM119" s="157" t="e">
        <f t="shared" si="20"/>
        <v>#DIV/0!</v>
      </c>
      <c r="BN119" s="159"/>
      <c r="BO119" s="157" t="e">
        <f>BO118/$BO$118</f>
        <v>#DIV/0!</v>
      </c>
      <c r="BP119" s="160"/>
      <c r="BQ119" s="160"/>
      <c r="BR119" s="160"/>
      <c r="BS119" s="160"/>
      <c r="BT119" s="161"/>
    </row>
    <row r="120" spans="1:79" ht="20.25" customHeight="1">
      <c r="A120" s="192" t="s">
        <v>129</v>
      </c>
      <c r="C120" s="91">
        <f>SUMIF(C15:C114,"&gt;0")</f>
        <v>0</v>
      </c>
      <c r="D120" s="91">
        <f t="shared" ref="D120:AE120" si="21">SUMIF(D15:D114,"&gt;0")</f>
        <v>0</v>
      </c>
      <c r="E120" s="91">
        <f t="shared" si="21"/>
        <v>0</v>
      </c>
      <c r="F120" s="91">
        <f t="shared" si="21"/>
        <v>0</v>
      </c>
      <c r="G120" s="91">
        <f t="shared" si="21"/>
        <v>0</v>
      </c>
      <c r="H120" s="91">
        <f t="shared" si="21"/>
        <v>0</v>
      </c>
      <c r="I120" s="91">
        <f t="shared" si="21"/>
        <v>0</v>
      </c>
      <c r="J120" s="91">
        <f t="shared" si="21"/>
        <v>0</v>
      </c>
      <c r="K120" s="91">
        <f t="shared" si="21"/>
        <v>0</v>
      </c>
      <c r="L120" s="91">
        <f t="shared" si="21"/>
        <v>0</v>
      </c>
      <c r="M120" s="91">
        <f t="shared" si="21"/>
        <v>0</v>
      </c>
      <c r="N120" s="91">
        <f t="shared" si="21"/>
        <v>0</v>
      </c>
      <c r="O120" s="91">
        <f t="shared" si="21"/>
        <v>0</v>
      </c>
      <c r="P120" s="91">
        <f t="shared" si="21"/>
        <v>0</v>
      </c>
      <c r="Q120" s="91">
        <f t="shared" si="21"/>
        <v>0</v>
      </c>
      <c r="R120" s="91">
        <f t="shared" si="21"/>
        <v>0</v>
      </c>
      <c r="S120" s="91">
        <f t="shared" si="21"/>
        <v>0</v>
      </c>
      <c r="T120" s="91">
        <f t="shared" si="21"/>
        <v>0</v>
      </c>
      <c r="U120" s="91">
        <f t="shared" si="21"/>
        <v>0</v>
      </c>
      <c r="V120" s="91">
        <f t="shared" si="21"/>
        <v>0</v>
      </c>
      <c r="W120" s="91">
        <f t="shared" si="21"/>
        <v>0</v>
      </c>
      <c r="X120" s="91">
        <f t="shared" si="21"/>
        <v>0</v>
      </c>
      <c r="Y120" s="91">
        <f t="shared" si="21"/>
        <v>0</v>
      </c>
      <c r="Z120" s="91">
        <f t="shared" si="21"/>
        <v>0</v>
      </c>
      <c r="AA120" s="91">
        <f t="shared" si="21"/>
        <v>0</v>
      </c>
      <c r="AB120" s="91">
        <f t="shared" si="21"/>
        <v>0</v>
      </c>
      <c r="AC120" s="91">
        <f t="shared" si="21"/>
        <v>0</v>
      </c>
      <c r="AD120" s="91">
        <f t="shared" si="21"/>
        <v>0</v>
      </c>
      <c r="AE120" s="91">
        <f t="shared" si="21"/>
        <v>0</v>
      </c>
      <c r="AF120" s="91">
        <f>SUM(C120:I120)</f>
        <v>0</v>
      </c>
      <c r="AG120" s="91"/>
      <c r="AH120" s="91">
        <f>SUMIF(AH15:AH114,"&gt;0")</f>
        <v>0</v>
      </c>
      <c r="AI120" s="91">
        <f t="shared" ref="AI120:BL120" si="22">SUMIF(AI15:AI114,"&gt;0")</f>
        <v>0</v>
      </c>
      <c r="AJ120" s="91">
        <f t="shared" si="22"/>
        <v>0</v>
      </c>
      <c r="AK120" s="91">
        <f t="shared" si="22"/>
        <v>0</v>
      </c>
      <c r="AL120" s="91">
        <f t="shared" si="22"/>
        <v>0</v>
      </c>
      <c r="AM120" s="91">
        <f t="shared" si="22"/>
        <v>0</v>
      </c>
      <c r="AN120" s="91">
        <f t="shared" si="22"/>
        <v>0</v>
      </c>
      <c r="AO120" s="91">
        <f t="shared" si="22"/>
        <v>0</v>
      </c>
      <c r="AP120" s="91">
        <f t="shared" si="22"/>
        <v>0</v>
      </c>
      <c r="AQ120" s="91">
        <f t="shared" si="22"/>
        <v>0</v>
      </c>
      <c r="AR120" s="91">
        <f t="shared" si="22"/>
        <v>0</v>
      </c>
      <c r="AS120" s="91">
        <f t="shared" si="22"/>
        <v>0</v>
      </c>
      <c r="AT120" s="91">
        <f t="shared" si="22"/>
        <v>0</v>
      </c>
      <c r="AU120" s="91">
        <f t="shared" si="22"/>
        <v>0</v>
      </c>
      <c r="AV120" s="91">
        <f t="shared" si="22"/>
        <v>0</v>
      </c>
      <c r="AW120" s="91">
        <f t="shared" si="22"/>
        <v>0</v>
      </c>
      <c r="AX120" s="91">
        <f t="shared" si="22"/>
        <v>0</v>
      </c>
      <c r="AY120" s="91">
        <f t="shared" si="22"/>
        <v>0</v>
      </c>
      <c r="AZ120" s="91">
        <f t="shared" si="22"/>
        <v>0</v>
      </c>
      <c r="BA120" s="91">
        <f t="shared" si="22"/>
        <v>0</v>
      </c>
      <c r="BB120" s="91">
        <f t="shared" si="22"/>
        <v>0</v>
      </c>
      <c r="BC120" s="91">
        <f t="shared" si="22"/>
        <v>0</v>
      </c>
      <c r="BD120" s="91">
        <f t="shared" si="22"/>
        <v>0</v>
      </c>
      <c r="BE120" s="91">
        <f t="shared" si="22"/>
        <v>0</v>
      </c>
      <c r="BF120" s="91">
        <f t="shared" si="22"/>
        <v>0</v>
      </c>
      <c r="BG120" s="91">
        <f t="shared" si="22"/>
        <v>0</v>
      </c>
      <c r="BH120" s="91">
        <f t="shared" si="22"/>
        <v>0</v>
      </c>
      <c r="BI120" s="91">
        <f t="shared" si="22"/>
        <v>0</v>
      </c>
      <c r="BJ120" s="91">
        <f t="shared" si="22"/>
        <v>0</v>
      </c>
      <c r="BK120" s="91">
        <f t="shared" si="22"/>
        <v>0</v>
      </c>
      <c r="BL120" s="91">
        <f t="shared" si="22"/>
        <v>0</v>
      </c>
      <c r="BM120" s="91">
        <f>SUM(AH120:BL120)</f>
        <v>0</v>
      </c>
      <c r="BN120" s="95"/>
      <c r="BO120" s="90">
        <f>AF120+BM120</f>
        <v>0</v>
      </c>
      <c r="BP120" s="87"/>
      <c r="BQ120" s="87"/>
      <c r="BR120" s="87"/>
      <c r="BS120" s="90"/>
    </row>
    <row r="121" spans="1:79" ht="20.25" customHeight="1">
      <c r="A121" s="192" t="s">
        <v>131</v>
      </c>
      <c r="C121" s="211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/>
      <c r="AF121" s="211"/>
      <c r="AG121" s="91"/>
      <c r="AH121" s="91">
        <f t="shared" ref="AH121:BM121" si="23">+AH115</f>
        <v>0</v>
      </c>
      <c r="AI121" s="91">
        <f t="shared" si="23"/>
        <v>0</v>
      </c>
      <c r="AJ121" s="91">
        <f t="shared" si="23"/>
        <v>0</v>
      </c>
      <c r="AK121" s="91">
        <f t="shared" si="23"/>
        <v>0</v>
      </c>
      <c r="AL121" s="91">
        <f t="shared" si="23"/>
        <v>0</v>
      </c>
      <c r="AM121" s="91">
        <f t="shared" si="23"/>
        <v>0</v>
      </c>
      <c r="AN121" s="91">
        <f t="shared" si="23"/>
        <v>0</v>
      </c>
      <c r="AO121" s="91">
        <f t="shared" si="23"/>
        <v>0</v>
      </c>
      <c r="AP121" s="91">
        <f t="shared" si="23"/>
        <v>0</v>
      </c>
      <c r="AQ121" s="91">
        <f t="shared" si="23"/>
        <v>0</v>
      </c>
      <c r="AR121" s="91">
        <f t="shared" si="23"/>
        <v>0</v>
      </c>
      <c r="AS121" s="91">
        <f t="shared" si="23"/>
        <v>0</v>
      </c>
      <c r="AT121" s="91">
        <f t="shared" si="23"/>
        <v>0</v>
      </c>
      <c r="AU121" s="91">
        <f t="shared" si="23"/>
        <v>0</v>
      </c>
      <c r="AV121" s="91">
        <f t="shared" si="23"/>
        <v>0</v>
      </c>
      <c r="AW121" s="91">
        <f t="shared" si="23"/>
        <v>0</v>
      </c>
      <c r="AX121" s="91">
        <f t="shared" si="23"/>
        <v>0</v>
      </c>
      <c r="AY121" s="91">
        <f t="shared" si="23"/>
        <v>0</v>
      </c>
      <c r="AZ121" s="91">
        <f t="shared" si="23"/>
        <v>0</v>
      </c>
      <c r="BA121" s="91">
        <f t="shared" si="23"/>
        <v>0</v>
      </c>
      <c r="BB121" s="91">
        <f t="shared" si="23"/>
        <v>0</v>
      </c>
      <c r="BC121" s="91">
        <f t="shared" si="23"/>
        <v>0</v>
      </c>
      <c r="BD121" s="91">
        <f t="shared" si="23"/>
        <v>0</v>
      </c>
      <c r="BE121" s="91">
        <f t="shared" si="23"/>
        <v>0</v>
      </c>
      <c r="BF121" s="91">
        <f t="shared" si="23"/>
        <v>0</v>
      </c>
      <c r="BG121" s="91">
        <f t="shared" si="23"/>
        <v>0</v>
      </c>
      <c r="BH121" s="91">
        <f t="shared" si="23"/>
        <v>0</v>
      </c>
      <c r="BI121" s="91">
        <f t="shared" si="23"/>
        <v>0</v>
      </c>
      <c r="BJ121" s="91">
        <f t="shared" si="23"/>
        <v>0</v>
      </c>
      <c r="BK121" s="91">
        <f t="shared" si="23"/>
        <v>0</v>
      </c>
      <c r="BL121" s="91">
        <f t="shared" si="23"/>
        <v>0</v>
      </c>
      <c r="BM121" s="91">
        <f t="shared" si="23"/>
        <v>0</v>
      </c>
      <c r="BN121" s="95"/>
      <c r="BO121" s="90">
        <f>+BM121</f>
        <v>0</v>
      </c>
      <c r="BP121" s="87"/>
      <c r="BQ121" s="87"/>
      <c r="BR121" s="87"/>
      <c r="BS121" s="90"/>
    </row>
    <row r="122" spans="1:79" ht="20.25" customHeight="1">
      <c r="A122" s="192" t="s">
        <v>115</v>
      </c>
      <c r="C122" s="90">
        <f>+C118+C120+C121</f>
        <v>0</v>
      </c>
      <c r="D122" s="90">
        <f t="shared" ref="D122:BM122" si="24">+D118+D120+D121</f>
        <v>0</v>
      </c>
      <c r="E122" s="90">
        <f t="shared" si="24"/>
        <v>0</v>
      </c>
      <c r="F122" s="90">
        <f t="shared" si="24"/>
        <v>0</v>
      </c>
      <c r="G122" s="90">
        <f t="shared" si="24"/>
        <v>0</v>
      </c>
      <c r="H122" s="90">
        <f t="shared" si="24"/>
        <v>0</v>
      </c>
      <c r="I122" s="90">
        <f t="shared" si="24"/>
        <v>0</v>
      </c>
      <c r="J122" s="90">
        <f t="shared" si="24"/>
        <v>0</v>
      </c>
      <c r="K122" s="90">
        <f t="shared" si="24"/>
        <v>0</v>
      </c>
      <c r="L122" s="90">
        <f t="shared" si="24"/>
        <v>0</v>
      </c>
      <c r="M122" s="90">
        <f t="shared" si="24"/>
        <v>0</v>
      </c>
      <c r="N122" s="90">
        <f t="shared" si="24"/>
        <v>0</v>
      </c>
      <c r="O122" s="90">
        <f t="shared" si="24"/>
        <v>0</v>
      </c>
      <c r="P122" s="90">
        <f t="shared" si="24"/>
        <v>0</v>
      </c>
      <c r="Q122" s="90">
        <f t="shared" si="24"/>
        <v>0</v>
      </c>
      <c r="R122" s="90">
        <f t="shared" si="24"/>
        <v>0</v>
      </c>
      <c r="S122" s="90">
        <f t="shared" si="24"/>
        <v>0</v>
      </c>
      <c r="T122" s="90">
        <f t="shared" si="24"/>
        <v>0</v>
      </c>
      <c r="U122" s="90">
        <f t="shared" si="24"/>
        <v>0</v>
      </c>
      <c r="V122" s="90">
        <f t="shared" si="24"/>
        <v>0</v>
      </c>
      <c r="W122" s="90">
        <f t="shared" si="24"/>
        <v>0</v>
      </c>
      <c r="X122" s="90">
        <f t="shared" si="24"/>
        <v>0</v>
      </c>
      <c r="Y122" s="90">
        <f t="shared" si="24"/>
        <v>0</v>
      </c>
      <c r="Z122" s="90">
        <f t="shared" si="24"/>
        <v>0</v>
      </c>
      <c r="AA122" s="90">
        <f t="shared" si="24"/>
        <v>0</v>
      </c>
      <c r="AB122" s="90">
        <f t="shared" si="24"/>
        <v>0</v>
      </c>
      <c r="AC122" s="90">
        <f t="shared" si="24"/>
        <v>0</v>
      </c>
      <c r="AD122" s="90">
        <f t="shared" si="24"/>
        <v>0</v>
      </c>
      <c r="AE122" s="90">
        <f t="shared" si="24"/>
        <v>0</v>
      </c>
      <c r="AF122" s="90">
        <f t="shared" si="24"/>
        <v>0</v>
      </c>
      <c r="AG122" s="90"/>
      <c r="AH122" s="90">
        <f t="shared" si="24"/>
        <v>0</v>
      </c>
      <c r="AI122" s="90">
        <f t="shared" si="24"/>
        <v>0</v>
      </c>
      <c r="AJ122" s="90">
        <f t="shared" si="24"/>
        <v>0</v>
      </c>
      <c r="AK122" s="90">
        <f t="shared" si="24"/>
        <v>0</v>
      </c>
      <c r="AL122" s="90">
        <f t="shared" si="24"/>
        <v>0</v>
      </c>
      <c r="AM122" s="90">
        <f t="shared" si="24"/>
        <v>0</v>
      </c>
      <c r="AN122" s="90">
        <f t="shared" si="24"/>
        <v>0</v>
      </c>
      <c r="AO122" s="90">
        <f t="shared" si="24"/>
        <v>0</v>
      </c>
      <c r="AP122" s="90">
        <f t="shared" si="24"/>
        <v>0</v>
      </c>
      <c r="AQ122" s="90">
        <f t="shared" si="24"/>
        <v>0</v>
      </c>
      <c r="AR122" s="90">
        <f t="shared" si="24"/>
        <v>0</v>
      </c>
      <c r="AS122" s="90">
        <f t="shared" si="24"/>
        <v>0</v>
      </c>
      <c r="AT122" s="90">
        <f t="shared" si="24"/>
        <v>0</v>
      </c>
      <c r="AU122" s="90">
        <f t="shared" si="24"/>
        <v>0</v>
      </c>
      <c r="AV122" s="90">
        <f t="shared" si="24"/>
        <v>0</v>
      </c>
      <c r="AW122" s="90">
        <f t="shared" si="24"/>
        <v>0</v>
      </c>
      <c r="AX122" s="90">
        <f t="shared" si="24"/>
        <v>0</v>
      </c>
      <c r="AY122" s="90">
        <f t="shared" si="24"/>
        <v>0</v>
      </c>
      <c r="AZ122" s="90">
        <f t="shared" si="24"/>
        <v>0</v>
      </c>
      <c r="BA122" s="90">
        <f t="shared" si="24"/>
        <v>0</v>
      </c>
      <c r="BB122" s="90">
        <f t="shared" si="24"/>
        <v>0</v>
      </c>
      <c r="BC122" s="90">
        <f t="shared" si="24"/>
        <v>0</v>
      </c>
      <c r="BD122" s="90">
        <f t="shared" si="24"/>
        <v>0</v>
      </c>
      <c r="BE122" s="90">
        <f t="shared" si="24"/>
        <v>0</v>
      </c>
      <c r="BF122" s="90">
        <f t="shared" si="24"/>
        <v>0</v>
      </c>
      <c r="BG122" s="90">
        <f t="shared" si="24"/>
        <v>0</v>
      </c>
      <c r="BH122" s="90">
        <f t="shared" si="24"/>
        <v>0</v>
      </c>
      <c r="BI122" s="90">
        <f t="shared" si="24"/>
        <v>0</v>
      </c>
      <c r="BJ122" s="90">
        <f t="shared" si="24"/>
        <v>0</v>
      </c>
      <c r="BK122" s="90">
        <f t="shared" si="24"/>
        <v>0</v>
      </c>
      <c r="BL122" s="90">
        <f t="shared" si="24"/>
        <v>0</v>
      </c>
      <c r="BM122" s="90">
        <f t="shared" si="24"/>
        <v>0</v>
      </c>
      <c r="BN122" s="90"/>
      <c r="BO122" s="90">
        <f>AF122+BM122</f>
        <v>0</v>
      </c>
      <c r="BP122" s="87"/>
      <c r="BQ122" s="87"/>
      <c r="BR122" s="87"/>
      <c r="BS122" s="90"/>
      <c r="BU122" s="153"/>
    </row>
    <row r="123" spans="1:79" s="156" customFormat="1" ht="20.25" customHeight="1">
      <c r="A123" s="193" t="s">
        <v>126</v>
      </c>
      <c r="C123" s="162" t="e">
        <f t="shared" ref="C123:AF123" si="25">C122/$BO$122</f>
        <v>#DIV/0!</v>
      </c>
      <c r="D123" s="162" t="e">
        <f t="shared" si="25"/>
        <v>#DIV/0!</v>
      </c>
      <c r="E123" s="162" t="e">
        <f t="shared" si="25"/>
        <v>#DIV/0!</v>
      </c>
      <c r="F123" s="162" t="e">
        <f t="shared" si="25"/>
        <v>#DIV/0!</v>
      </c>
      <c r="G123" s="162" t="e">
        <f t="shared" si="25"/>
        <v>#DIV/0!</v>
      </c>
      <c r="H123" s="162" t="e">
        <f t="shared" si="25"/>
        <v>#DIV/0!</v>
      </c>
      <c r="I123" s="162" t="e">
        <f t="shared" si="25"/>
        <v>#DIV/0!</v>
      </c>
      <c r="J123" s="162" t="e">
        <f t="shared" si="25"/>
        <v>#DIV/0!</v>
      </c>
      <c r="K123" s="162" t="e">
        <f t="shared" si="25"/>
        <v>#DIV/0!</v>
      </c>
      <c r="L123" s="162" t="e">
        <f t="shared" si="25"/>
        <v>#DIV/0!</v>
      </c>
      <c r="M123" s="162" t="e">
        <f t="shared" si="25"/>
        <v>#DIV/0!</v>
      </c>
      <c r="N123" s="162" t="e">
        <f t="shared" si="25"/>
        <v>#DIV/0!</v>
      </c>
      <c r="O123" s="162" t="e">
        <f t="shared" si="25"/>
        <v>#DIV/0!</v>
      </c>
      <c r="P123" s="162" t="e">
        <f t="shared" si="25"/>
        <v>#DIV/0!</v>
      </c>
      <c r="Q123" s="162" t="e">
        <f t="shared" si="25"/>
        <v>#DIV/0!</v>
      </c>
      <c r="R123" s="162" t="e">
        <f t="shared" si="25"/>
        <v>#DIV/0!</v>
      </c>
      <c r="S123" s="162" t="e">
        <f t="shared" si="25"/>
        <v>#DIV/0!</v>
      </c>
      <c r="T123" s="162" t="e">
        <f t="shared" si="25"/>
        <v>#DIV/0!</v>
      </c>
      <c r="U123" s="162" t="e">
        <f t="shared" si="25"/>
        <v>#DIV/0!</v>
      </c>
      <c r="V123" s="162" t="e">
        <f t="shared" si="25"/>
        <v>#DIV/0!</v>
      </c>
      <c r="W123" s="162" t="e">
        <f t="shared" si="25"/>
        <v>#DIV/0!</v>
      </c>
      <c r="X123" s="162" t="e">
        <f t="shared" si="25"/>
        <v>#DIV/0!</v>
      </c>
      <c r="Y123" s="162" t="e">
        <f t="shared" si="25"/>
        <v>#DIV/0!</v>
      </c>
      <c r="Z123" s="162" t="e">
        <f t="shared" si="25"/>
        <v>#DIV/0!</v>
      </c>
      <c r="AA123" s="162" t="e">
        <f t="shared" si="25"/>
        <v>#DIV/0!</v>
      </c>
      <c r="AB123" s="162" t="e">
        <f t="shared" si="25"/>
        <v>#DIV/0!</v>
      </c>
      <c r="AC123" s="162" t="e">
        <f t="shared" si="25"/>
        <v>#DIV/0!</v>
      </c>
      <c r="AD123" s="162" t="e">
        <f t="shared" si="25"/>
        <v>#DIV/0!</v>
      </c>
      <c r="AE123" s="162" t="e">
        <f t="shared" si="25"/>
        <v>#DIV/0!</v>
      </c>
      <c r="AF123" s="162" t="e">
        <f t="shared" si="25"/>
        <v>#DIV/0!</v>
      </c>
      <c r="AG123" s="162"/>
      <c r="AH123" s="162" t="e">
        <f t="shared" ref="AH123:BM123" si="26">AH122/$BO$122</f>
        <v>#DIV/0!</v>
      </c>
      <c r="AI123" s="162" t="e">
        <f t="shared" si="26"/>
        <v>#DIV/0!</v>
      </c>
      <c r="AJ123" s="162" t="e">
        <f t="shared" si="26"/>
        <v>#DIV/0!</v>
      </c>
      <c r="AK123" s="162" t="e">
        <f t="shared" si="26"/>
        <v>#DIV/0!</v>
      </c>
      <c r="AL123" s="162" t="e">
        <f t="shared" si="26"/>
        <v>#DIV/0!</v>
      </c>
      <c r="AM123" s="162" t="e">
        <f t="shared" si="26"/>
        <v>#DIV/0!</v>
      </c>
      <c r="AN123" s="162" t="e">
        <f t="shared" si="26"/>
        <v>#DIV/0!</v>
      </c>
      <c r="AO123" s="162" t="e">
        <f t="shared" si="26"/>
        <v>#DIV/0!</v>
      </c>
      <c r="AP123" s="162" t="e">
        <f t="shared" si="26"/>
        <v>#DIV/0!</v>
      </c>
      <c r="AQ123" s="162" t="e">
        <f t="shared" si="26"/>
        <v>#DIV/0!</v>
      </c>
      <c r="AR123" s="162" t="e">
        <f t="shared" si="26"/>
        <v>#DIV/0!</v>
      </c>
      <c r="AS123" s="162" t="e">
        <f t="shared" si="26"/>
        <v>#DIV/0!</v>
      </c>
      <c r="AT123" s="162" t="e">
        <f t="shared" si="26"/>
        <v>#DIV/0!</v>
      </c>
      <c r="AU123" s="162" t="e">
        <f t="shared" si="26"/>
        <v>#DIV/0!</v>
      </c>
      <c r="AV123" s="162" t="e">
        <f t="shared" si="26"/>
        <v>#DIV/0!</v>
      </c>
      <c r="AW123" s="162" t="e">
        <f t="shared" si="26"/>
        <v>#DIV/0!</v>
      </c>
      <c r="AX123" s="162" t="e">
        <f t="shared" si="26"/>
        <v>#DIV/0!</v>
      </c>
      <c r="AY123" s="162" t="e">
        <f t="shared" si="26"/>
        <v>#DIV/0!</v>
      </c>
      <c r="AZ123" s="162" t="e">
        <f t="shared" si="26"/>
        <v>#DIV/0!</v>
      </c>
      <c r="BA123" s="162" t="e">
        <f t="shared" si="26"/>
        <v>#DIV/0!</v>
      </c>
      <c r="BB123" s="162" t="e">
        <f t="shared" si="26"/>
        <v>#DIV/0!</v>
      </c>
      <c r="BC123" s="162" t="e">
        <f t="shared" si="26"/>
        <v>#DIV/0!</v>
      </c>
      <c r="BD123" s="162" t="e">
        <f t="shared" si="26"/>
        <v>#DIV/0!</v>
      </c>
      <c r="BE123" s="162" t="e">
        <f t="shared" si="26"/>
        <v>#DIV/0!</v>
      </c>
      <c r="BF123" s="162" t="e">
        <f t="shared" si="26"/>
        <v>#DIV/0!</v>
      </c>
      <c r="BG123" s="162" t="e">
        <f t="shared" si="26"/>
        <v>#DIV/0!</v>
      </c>
      <c r="BH123" s="162" t="e">
        <f t="shared" si="26"/>
        <v>#DIV/0!</v>
      </c>
      <c r="BI123" s="162" t="e">
        <f t="shared" si="26"/>
        <v>#DIV/0!</v>
      </c>
      <c r="BJ123" s="162" t="e">
        <f t="shared" si="26"/>
        <v>#DIV/0!</v>
      </c>
      <c r="BK123" s="162" t="e">
        <f t="shared" si="26"/>
        <v>#DIV/0!</v>
      </c>
      <c r="BL123" s="162" t="e">
        <f t="shared" si="26"/>
        <v>#DIV/0!</v>
      </c>
      <c r="BM123" s="162" t="e">
        <f t="shared" si="26"/>
        <v>#DIV/0!</v>
      </c>
      <c r="BN123" s="159"/>
      <c r="BO123" s="162" t="e">
        <f>BO122/$BO$122</f>
        <v>#DIV/0!</v>
      </c>
      <c r="BP123" s="163"/>
      <c r="BQ123" s="163"/>
      <c r="BR123" s="163"/>
      <c r="BS123" s="163"/>
    </row>
    <row r="124" spans="1:79" ht="20.25" customHeight="1">
      <c r="A124" s="192" t="s">
        <v>132</v>
      </c>
      <c r="C124" s="92" t="e">
        <f t="shared" ref="C124:AF124" si="27">(((1+IRR(C15:C110,-0.4))^4)-1)</f>
        <v>#NUM!</v>
      </c>
      <c r="D124" s="92" t="e">
        <f t="shared" si="27"/>
        <v>#NUM!</v>
      </c>
      <c r="E124" s="92" t="e">
        <f t="shared" si="27"/>
        <v>#NUM!</v>
      </c>
      <c r="F124" s="92" t="e">
        <f t="shared" si="27"/>
        <v>#NUM!</v>
      </c>
      <c r="G124" s="92" t="e">
        <f t="shared" si="27"/>
        <v>#NUM!</v>
      </c>
      <c r="H124" s="92" t="e">
        <f t="shared" si="27"/>
        <v>#NUM!</v>
      </c>
      <c r="I124" s="92" t="e">
        <f t="shared" si="27"/>
        <v>#NUM!</v>
      </c>
      <c r="J124" s="92" t="e">
        <f t="shared" si="27"/>
        <v>#NUM!</v>
      </c>
      <c r="K124" s="92" t="e">
        <f t="shared" si="27"/>
        <v>#NUM!</v>
      </c>
      <c r="L124" s="92" t="e">
        <f t="shared" si="27"/>
        <v>#NUM!</v>
      </c>
      <c r="M124" s="92" t="e">
        <f t="shared" si="27"/>
        <v>#NUM!</v>
      </c>
      <c r="N124" s="92" t="e">
        <f t="shared" si="27"/>
        <v>#NUM!</v>
      </c>
      <c r="O124" s="92" t="e">
        <f t="shared" si="27"/>
        <v>#NUM!</v>
      </c>
      <c r="P124" s="92" t="e">
        <f t="shared" si="27"/>
        <v>#NUM!</v>
      </c>
      <c r="Q124" s="92" t="e">
        <f t="shared" si="27"/>
        <v>#NUM!</v>
      </c>
      <c r="R124" s="92" t="e">
        <f t="shared" si="27"/>
        <v>#NUM!</v>
      </c>
      <c r="S124" s="92" t="e">
        <f t="shared" si="27"/>
        <v>#NUM!</v>
      </c>
      <c r="T124" s="92" t="e">
        <f t="shared" si="27"/>
        <v>#NUM!</v>
      </c>
      <c r="U124" s="92" t="e">
        <f t="shared" si="27"/>
        <v>#NUM!</v>
      </c>
      <c r="V124" s="92" t="e">
        <f t="shared" si="27"/>
        <v>#NUM!</v>
      </c>
      <c r="W124" s="92" t="e">
        <f t="shared" si="27"/>
        <v>#NUM!</v>
      </c>
      <c r="X124" s="92" t="e">
        <f t="shared" si="27"/>
        <v>#NUM!</v>
      </c>
      <c r="Y124" s="92" t="e">
        <f t="shared" si="27"/>
        <v>#NUM!</v>
      </c>
      <c r="Z124" s="92" t="e">
        <f t="shared" si="27"/>
        <v>#NUM!</v>
      </c>
      <c r="AA124" s="92" t="e">
        <f t="shared" si="27"/>
        <v>#NUM!</v>
      </c>
      <c r="AB124" s="92" t="e">
        <f t="shared" si="27"/>
        <v>#NUM!</v>
      </c>
      <c r="AC124" s="92" t="e">
        <f t="shared" si="27"/>
        <v>#NUM!</v>
      </c>
      <c r="AD124" s="92" t="e">
        <f t="shared" si="27"/>
        <v>#NUM!</v>
      </c>
      <c r="AE124" s="92" t="e">
        <f t="shared" si="27"/>
        <v>#NUM!</v>
      </c>
      <c r="AF124" s="92" t="e">
        <f t="shared" si="27"/>
        <v>#NUM!</v>
      </c>
      <c r="AG124" s="93"/>
      <c r="AH124" s="92" t="e">
        <f t="shared" ref="AH124:BO124" si="28">(((1+IRR(AH15:AH115,-0.4))^4)-1)</f>
        <v>#NUM!</v>
      </c>
      <c r="AI124" s="92" t="e">
        <f t="shared" si="28"/>
        <v>#NUM!</v>
      </c>
      <c r="AJ124" s="92" t="e">
        <f t="shared" si="28"/>
        <v>#NUM!</v>
      </c>
      <c r="AK124" s="92" t="e">
        <f t="shared" si="28"/>
        <v>#NUM!</v>
      </c>
      <c r="AL124" s="92" t="e">
        <f t="shared" si="28"/>
        <v>#NUM!</v>
      </c>
      <c r="AM124" s="92" t="e">
        <f t="shared" si="28"/>
        <v>#NUM!</v>
      </c>
      <c r="AN124" s="92" t="e">
        <f t="shared" si="28"/>
        <v>#NUM!</v>
      </c>
      <c r="AO124" s="92" t="e">
        <f t="shared" si="28"/>
        <v>#NUM!</v>
      </c>
      <c r="AP124" s="92" t="e">
        <f t="shared" si="28"/>
        <v>#NUM!</v>
      </c>
      <c r="AQ124" s="92" t="e">
        <f t="shared" si="28"/>
        <v>#NUM!</v>
      </c>
      <c r="AR124" s="92" t="e">
        <f t="shared" si="28"/>
        <v>#NUM!</v>
      </c>
      <c r="AS124" s="92" t="e">
        <f t="shared" si="28"/>
        <v>#NUM!</v>
      </c>
      <c r="AT124" s="92" t="e">
        <f t="shared" si="28"/>
        <v>#NUM!</v>
      </c>
      <c r="AU124" s="92" t="e">
        <f t="shared" si="28"/>
        <v>#NUM!</v>
      </c>
      <c r="AV124" s="92" t="e">
        <f t="shared" si="28"/>
        <v>#NUM!</v>
      </c>
      <c r="AW124" s="92" t="e">
        <f t="shared" si="28"/>
        <v>#NUM!</v>
      </c>
      <c r="AX124" s="92" t="e">
        <f t="shared" si="28"/>
        <v>#NUM!</v>
      </c>
      <c r="AY124" s="92" t="e">
        <f t="shared" si="28"/>
        <v>#NUM!</v>
      </c>
      <c r="AZ124" s="92" t="e">
        <f t="shared" si="28"/>
        <v>#NUM!</v>
      </c>
      <c r="BA124" s="92" t="e">
        <f t="shared" si="28"/>
        <v>#NUM!</v>
      </c>
      <c r="BB124" s="92" t="e">
        <f t="shared" si="28"/>
        <v>#NUM!</v>
      </c>
      <c r="BC124" s="92" t="e">
        <f t="shared" si="28"/>
        <v>#NUM!</v>
      </c>
      <c r="BD124" s="92" t="e">
        <f t="shared" si="28"/>
        <v>#NUM!</v>
      </c>
      <c r="BE124" s="92" t="e">
        <f t="shared" si="28"/>
        <v>#NUM!</v>
      </c>
      <c r="BF124" s="92" t="e">
        <f t="shared" si="28"/>
        <v>#NUM!</v>
      </c>
      <c r="BG124" s="92" t="e">
        <f t="shared" si="28"/>
        <v>#NUM!</v>
      </c>
      <c r="BH124" s="92" t="e">
        <f t="shared" si="28"/>
        <v>#NUM!</v>
      </c>
      <c r="BI124" s="92" t="e">
        <f t="shared" si="28"/>
        <v>#NUM!</v>
      </c>
      <c r="BJ124" s="92" t="e">
        <f t="shared" si="28"/>
        <v>#NUM!</v>
      </c>
      <c r="BK124" s="92" t="e">
        <f t="shared" si="28"/>
        <v>#NUM!</v>
      </c>
      <c r="BL124" s="92" t="e">
        <f t="shared" si="28"/>
        <v>#NUM!</v>
      </c>
      <c r="BM124" s="92" t="e">
        <f t="shared" si="28"/>
        <v>#NUM!</v>
      </c>
      <c r="BN124" s="92"/>
      <c r="BO124" s="209" t="e">
        <f t="shared" si="28"/>
        <v>#NUM!</v>
      </c>
      <c r="BP124" s="87"/>
      <c r="BQ124" s="87"/>
      <c r="BS124" s="209" t="e">
        <f t="shared" ref="BS124" si="29">(((1+IRR(BS15:BS115,-0.4))^4)-1)</f>
        <v>#NUM!</v>
      </c>
    </row>
    <row r="125" spans="1:79">
      <c r="C125" s="206"/>
      <c r="D125" s="206"/>
      <c r="E125" s="206"/>
      <c r="AE125" s="93"/>
      <c r="AF125" s="93"/>
      <c r="AG125" s="93"/>
      <c r="BO125" s="210" t="s">
        <v>140</v>
      </c>
      <c r="BS125" s="210" t="s">
        <v>134</v>
      </c>
    </row>
    <row r="126" spans="1:79">
      <c r="AE126" s="93"/>
      <c r="AF126" s="93"/>
      <c r="AG126" s="93"/>
      <c r="BO126" s="94"/>
    </row>
    <row r="127" spans="1:79">
      <c r="AE127" s="93"/>
      <c r="AF127" s="93"/>
      <c r="AG127" s="93"/>
    </row>
    <row r="128" spans="1:79">
      <c r="AE128" s="93"/>
      <c r="AF128" s="93"/>
      <c r="AG128" s="93"/>
      <c r="AI128" s="208"/>
    </row>
    <row r="129" spans="31:36">
      <c r="AE129" s="93"/>
      <c r="AF129" s="93"/>
      <c r="AG129" s="93"/>
      <c r="AH129" s="208"/>
      <c r="AJ129" s="208"/>
    </row>
    <row r="130" spans="31:36">
      <c r="AE130" s="93"/>
      <c r="AF130" s="93"/>
      <c r="AG130" s="93"/>
    </row>
    <row r="131" spans="31:36">
      <c r="AE131" s="93"/>
      <c r="AF131" s="93"/>
      <c r="AG131" s="93"/>
    </row>
    <row r="132" spans="31:36">
      <c r="AE132" s="93"/>
      <c r="AF132" s="93"/>
      <c r="AG132" s="93"/>
    </row>
    <row r="133" spans="31:36">
      <c r="AE133" s="93"/>
      <c r="AF133" s="93"/>
      <c r="AG133" s="93"/>
    </row>
    <row r="134" spans="31:36">
      <c r="AE134" s="93"/>
      <c r="AF134" s="93"/>
      <c r="AG134" s="93"/>
    </row>
    <row r="135" spans="31:36">
      <c r="AE135" s="93"/>
      <c r="AF135" s="93"/>
      <c r="AG135" s="93"/>
    </row>
    <row r="136" spans="31:36">
      <c r="AE136" s="93"/>
      <c r="AF136" s="93"/>
      <c r="AG136" s="93"/>
    </row>
    <row r="137" spans="31:36">
      <c r="AE137" s="93"/>
      <c r="AF137" s="93"/>
      <c r="AG137" s="93"/>
    </row>
    <row r="138" spans="31:36">
      <c r="AE138" s="93"/>
      <c r="AF138" s="93"/>
      <c r="AG138" s="93"/>
    </row>
    <row r="140" spans="31:36">
      <c r="AE140" s="92"/>
      <c r="AF140" s="92"/>
      <c r="AG140" s="92"/>
    </row>
    <row r="141" spans="31:36">
      <c r="AE141" s="91"/>
      <c r="AF141" s="91"/>
      <c r="AG141" s="91"/>
    </row>
    <row r="142" spans="31:36">
      <c r="AE142" s="91"/>
      <c r="AF142" s="91"/>
      <c r="AG142" s="91"/>
    </row>
    <row r="143" spans="31:36">
      <c r="AE143" s="90"/>
      <c r="AF143" s="90"/>
      <c r="AG143" s="90"/>
    </row>
    <row r="144" spans="31:36">
      <c r="AE144" s="89"/>
      <c r="AF144" s="89"/>
      <c r="AG144" s="89"/>
    </row>
    <row r="146" spans="31:33">
      <c r="AE146" s="88"/>
      <c r="AF146" s="88"/>
      <c r="AG146" s="88"/>
    </row>
    <row r="147" spans="31:33">
      <c r="AE147" s="88"/>
      <c r="AF147" s="88"/>
      <c r="AG147" s="88"/>
    </row>
    <row r="148" spans="31:33">
      <c r="AE148" s="88"/>
      <c r="AF148" s="88"/>
      <c r="AG148" s="88"/>
    </row>
  </sheetData>
  <sheetProtection insertRows="0"/>
  <protectedRanges>
    <protectedRange sqref="G13:H78 AH13:BL78" name="Range3_1"/>
    <protectedRange sqref="G43:H74 I13:AE78 C13:F117 G115:AE117 F79:AE114 AH79:BL117" name="Range2_1"/>
    <protectedRange sqref="BP79:BQ114" name="Mgmt Fees_1"/>
    <protectedRange sqref="BP9:BQ9" name="Range6_1"/>
  </protectedRanges>
  <mergeCells count="33">
    <mergeCell ref="A91:A94"/>
    <mergeCell ref="A5:C5"/>
    <mergeCell ref="A6:D6"/>
    <mergeCell ref="A7:D7"/>
    <mergeCell ref="C12:AF12"/>
    <mergeCell ref="A87:A90"/>
    <mergeCell ref="A23:A26"/>
    <mergeCell ref="A27:A30"/>
    <mergeCell ref="A31:A34"/>
    <mergeCell ref="A35:A38"/>
    <mergeCell ref="A75:A78"/>
    <mergeCell ref="A39:A42"/>
    <mergeCell ref="A43:A46"/>
    <mergeCell ref="A47:A50"/>
    <mergeCell ref="A51:A54"/>
    <mergeCell ref="A55:A58"/>
    <mergeCell ref="A59:A62"/>
    <mergeCell ref="A111:A114"/>
    <mergeCell ref="BO12:BS12"/>
    <mergeCell ref="C9:AF9"/>
    <mergeCell ref="AH9:AM9"/>
    <mergeCell ref="AH12:BM12"/>
    <mergeCell ref="A15:A18"/>
    <mergeCell ref="A19:A22"/>
    <mergeCell ref="A99:A102"/>
    <mergeCell ref="A103:A106"/>
    <mergeCell ref="A107:A110"/>
    <mergeCell ref="A63:A66"/>
    <mergeCell ref="A67:A70"/>
    <mergeCell ref="A71:A74"/>
    <mergeCell ref="A79:A82"/>
    <mergeCell ref="A95:A98"/>
    <mergeCell ref="A83:A86"/>
  </mergeCells>
  <conditionalFormatting sqref="AL88:AN117 AK80:AK117 C79:AE114 AH79:BL114 AH115:AJ115">
    <cfRule type="cellIs" dxfId="0" priority="6" stopIfTrue="1" operator="equal">
      <formula>""</formula>
    </cfRule>
  </conditionalFormatting>
  <pageMargins left="0.54" right="0.7" top="0.75" bottom="0.75" header="0.3" footer="0.3"/>
  <pageSetup scale="50" fitToHeight="7" pageOrder="overThenDown" orientation="landscape" r:id="rId1"/>
  <headerFooter>
    <oddFooter>&amp;L&amp;F&amp;R&amp;P of &amp;N</oddFooter>
  </headerFooter>
  <rowBreaks count="1" manualBreakCount="1">
    <brk id="115" max="70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1:P34"/>
  <sheetViews>
    <sheetView zoomScale="89" zoomScaleNormal="89" workbookViewId="0">
      <selection activeCell="A3" sqref="A3"/>
    </sheetView>
  </sheetViews>
  <sheetFormatPr defaultRowHeight="11.25"/>
  <cols>
    <col min="1" max="1" width="8.28515625" style="129" customWidth="1"/>
    <col min="2" max="6" width="13" style="129" customWidth="1"/>
    <col min="7" max="8" width="8.140625" style="129" customWidth="1"/>
    <col min="9" max="10" width="13" style="129" customWidth="1"/>
    <col min="11" max="11" width="9.42578125" style="129" customWidth="1"/>
    <col min="12" max="12" width="13.7109375" style="129" customWidth="1"/>
    <col min="13" max="13" width="10.5703125" style="129" customWidth="1"/>
    <col min="14" max="14" width="10.7109375" style="129" customWidth="1"/>
    <col min="15" max="15" width="9.140625" style="129" customWidth="1"/>
    <col min="16" max="16" width="9.28515625" style="129" customWidth="1"/>
    <col min="17" max="17" width="21.28515625" style="129" customWidth="1"/>
    <col min="18" max="16384" width="9.140625" style="129"/>
  </cols>
  <sheetData>
    <row r="1" spans="1:16" ht="12.75" customHeight="1">
      <c r="A1" s="128" t="s">
        <v>32</v>
      </c>
    </row>
    <row r="2" spans="1:16" ht="12.75" customHeight="1">
      <c r="A2" s="128" t="s">
        <v>103</v>
      </c>
    </row>
    <row r="3" spans="1:16" ht="12.75" customHeight="1">
      <c r="A3" s="76" t="s">
        <v>143</v>
      </c>
    </row>
    <row r="4" spans="1:16" ht="12.75" customHeight="1">
      <c r="A4" s="130" t="s">
        <v>133</v>
      </c>
    </row>
    <row r="5" spans="1:16" ht="12.75" customHeight="1">
      <c r="A5" s="265">
        <f>+'F2-A. General Information'!$A$5</f>
        <v>0</v>
      </c>
      <c r="B5" s="265"/>
      <c r="C5" s="265"/>
      <c r="D5" s="265"/>
    </row>
    <row r="6" spans="1:16" ht="12.75" customHeight="1">
      <c r="A6" s="265">
        <f>+'F2-A. General Information'!$A$6</f>
        <v>0</v>
      </c>
      <c r="B6" s="265"/>
      <c r="C6" s="265"/>
      <c r="D6" s="265"/>
    </row>
    <row r="7" spans="1:16" ht="12.75" customHeight="1">
      <c r="A7" s="265">
        <f>+'F2-A. General Information'!$A$7</f>
        <v>0</v>
      </c>
      <c r="B7" s="265"/>
      <c r="C7" s="265"/>
      <c r="D7" s="265"/>
      <c r="E7" s="265"/>
    </row>
    <row r="8" spans="1:16" ht="12.75" customHeight="1">
      <c r="A8" s="266">
        <f>+'F2-A. General Information'!$A$8</f>
        <v>40268</v>
      </c>
      <c r="B8" s="266"/>
      <c r="C8" s="266"/>
      <c r="D8" s="266"/>
    </row>
    <row r="9" spans="1:16">
      <c r="A9" s="131"/>
      <c r="B9" s="132"/>
      <c r="H9" s="133"/>
    </row>
    <row r="10" spans="1:16" ht="12" thickBot="1">
      <c r="A10" s="131"/>
      <c r="B10" s="132"/>
    </row>
    <row r="11" spans="1:16">
      <c r="A11" s="267" t="s">
        <v>141</v>
      </c>
      <c r="B11" s="268"/>
      <c r="C11" s="268"/>
      <c r="D11" s="269"/>
    </row>
    <row r="12" spans="1:16">
      <c r="A12" s="135" t="s">
        <v>127</v>
      </c>
      <c r="B12" s="132"/>
      <c r="C12" s="132"/>
      <c r="D12" s="136" t="e">
        <f>+L17/J17</f>
        <v>#DIV/0!</v>
      </c>
      <c r="F12" s="155"/>
    </row>
    <row r="13" spans="1:16">
      <c r="A13" s="134" t="s">
        <v>78</v>
      </c>
      <c r="B13" s="132"/>
      <c r="C13" s="132"/>
      <c r="D13" s="136" t="e">
        <f>(D17-N17)/J17</f>
        <v>#DIV/0!</v>
      </c>
      <c r="F13" s="133"/>
      <c r="I13" s="200"/>
    </row>
    <row r="14" spans="1:16" ht="12" thickBot="1">
      <c r="A14" s="137" t="s">
        <v>77</v>
      </c>
      <c r="B14" s="138"/>
      <c r="C14" s="138"/>
      <c r="D14" s="139" t="e">
        <f>+D12+D13</f>
        <v>#DIV/0!</v>
      </c>
      <c r="F14" s="140"/>
      <c r="H14" s="133"/>
    </row>
    <row r="15" spans="1:16">
      <c r="A15" s="131"/>
      <c r="B15" s="132"/>
    </row>
    <row r="16" spans="1:16" s="128" customFormat="1" ht="79.5" customHeight="1" thickBot="1">
      <c r="A16" s="149" t="s">
        <v>137</v>
      </c>
      <c r="B16" s="149" t="s">
        <v>46</v>
      </c>
      <c r="C16" s="149" t="s">
        <v>47</v>
      </c>
      <c r="D16" s="149" t="s">
        <v>52</v>
      </c>
      <c r="E16" s="149" t="s">
        <v>48</v>
      </c>
      <c r="F16" s="149" t="s">
        <v>54</v>
      </c>
      <c r="G16" s="149" t="s">
        <v>50</v>
      </c>
      <c r="H16" s="149" t="s">
        <v>53</v>
      </c>
      <c r="I16" s="149" t="s">
        <v>49</v>
      </c>
      <c r="J16" s="149" t="s">
        <v>135</v>
      </c>
      <c r="K16" s="149" t="s">
        <v>75</v>
      </c>
      <c r="L16" s="149" t="s">
        <v>136</v>
      </c>
      <c r="M16" s="149" t="s">
        <v>138</v>
      </c>
      <c r="N16" s="149" t="s">
        <v>98</v>
      </c>
      <c r="O16" s="149" t="s">
        <v>51</v>
      </c>
      <c r="P16" s="149" t="s">
        <v>76</v>
      </c>
    </row>
    <row r="17" spans="1:16" s="132" customFormat="1" ht="17.25" customHeight="1" thickBot="1">
      <c r="A17" s="151"/>
      <c r="B17" s="152">
        <f>SUM(B18:B27)</f>
        <v>0</v>
      </c>
      <c r="C17" s="152">
        <f t="shared" ref="C17:D17" si="0">SUM(C18:C27)</f>
        <v>0</v>
      </c>
      <c r="D17" s="152">
        <f t="shared" si="0"/>
        <v>0</v>
      </c>
      <c r="E17" s="152">
        <f>SUM(E18:E26)</f>
        <v>0</v>
      </c>
      <c r="F17" s="152"/>
      <c r="G17" s="152">
        <f>SUM(G18:G27)</f>
        <v>0</v>
      </c>
      <c r="H17" s="152"/>
      <c r="I17" s="152">
        <f t="shared" ref="I17:N17" si="1">SUM(I18:I27)</f>
        <v>0</v>
      </c>
      <c r="J17" s="152">
        <f t="shared" si="1"/>
        <v>0</v>
      </c>
      <c r="K17" s="152">
        <f t="shared" si="1"/>
        <v>0</v>
      </c>
      <c r="L17" s="152">
        <f t="shared" si="1"/>
        <v>0</v>
      </c>
      <c r="M17" s="152">
        <f t="shared" si="1"/>
        <v>0</v>
      </c>
      <c r="N17" s="152">
        <f t="shared" si="1"/>
        <v>0</v>
      </c>
      <c r="O17" s="152">
        <f t="shared" ref="O17:P17" si="2">SUM(O18:O27)</f>
        <v>0</v>
      </c>
      <c r="P17" s="152">
        <f t="shared" si="2"/>
        <v>0</v>
      </c>
    </row>
    <row r="18" spans="1:16" ht="20.25" customHeight="1">
      <c r="A18" s="205">
        <v>2001</v>
      </c>
      <c r="B18" s="190"/>
      <c r="C18" s="190"/>
      <c r="D18" s="190"/>
      <c r="E18" s="150">
        <f>-B18+C18+D18</f>
        <v>0</v>
      </c>
      <c r="F18" s="150">
        <f>+E18</f>
        <v>0</v>
      </c>
      <c r="G18" s="190"/>
      <c r="H18" s="150">
        <f>+G18</f>
        <v>0</v>
      </c>
      <c r="I18" s="190"/>
      <c r="J18" s="190"/>
      <c r="K18" s="190"/>
      <c r="L18" s="190"/>
      <c r="M18" s="190"/>
      <c r="N18" s="190"/>
      <c r="O18" s="190"/>
      <c r="P18" s="190"/>
    </row>
    <row r="19" spans="1:16" ht="20.25" customHeight="1">
      <c r="A19" s="205">
        <v>2002</v>
      </c>
      <c r="B19" s="191"/>
      <c r="C19" s="191"/>
      <c r="D19" s="191"/>
      <c r="E19" s="141">
        <f t="shared" ref="E19:E24" si="3">-B19+C19+D19</f>
        <v>0</v>
      </c>
      <c r="F19" s="141">
        <f>+E19+F18</f>
        <v>0</v>
      </c>
      <c r="G19" s="191"/>
      <c r="H19" s="141">
        <f>+G19+H18</f>
        <v>0</v>
      </c>
      <c r="I19" s="191"/>
      <c r="J19" s="190"/>
      <c r="K19" s="191"/>
      <c r="L19" s="190"/>
      <c r="M19" s="191"/>
      <c r="N19" s="191"/>
      <c r="O19" s="191"/>
      <c r="P19" s="191"/>
    </row>
    <row r="20" spans="1:16" ht="20.25" customHeight="1">
      <c r="A20" s="205">
        <v>2003</v>
      </c>
      <c r="B20" s="191"/>
      <c r="C20" s="191"/>
      <c r="D20" s="191"/>
      <c r="E20" s="141">
        <f t="shared" si="3"/>
        <v>0</v>
      </c>
      <c r="F20" s="141">
        <f t="shared" ref="F20:H24" si="4">+E20+F19</f>
        <v>0</v>
      </c>
      <c r="G20" s="191"/>
      <c r="H20" s="141">
        <f t="shared" si="4"/>
        <v>0</v>
      </c>
      <c r="I20" s="191"/>
      <c r="J20" s="190"/>
      <c r="K20" s="191"/>
      <c r="L20" s="190"/>
      <c r="M20" s="191"/>
      <c r="N20" s="191"/>
      <c r="O20" s="191"/>
      <c r="P20" s="191"/>
    </row>
    <row r="21" spans="1:16" ht="20.25" customHeight="1">
      <c r="A21" s="205">
        <v>2004</v>
      </c>
      <c r="B21" s="191"/>
      <c r="C21" s="191"/>
      <c r="D21" s="191"/>
      <c r="E21" s="141">
        <f t="shared" si="3"/>
        <v>0</v>
      </c>
      <c r="F21" s="141">
        <f t="shared" si="4"/>
        <v>0</v>
      </c>
      <c r="G21" s="191"/>
      <c r="H21" s="141">
        <f t="shared" si="4"/>
        <v>0</v>
      </c>
      <c r="I21" s="191"/>
      <c r="J21" s="190"/>
      <c r="K21" s="191"/>
      <c r="L21" s="190"/>
      <c r="M21" s="191"/>
      <c r="N21" s="191"/>
      <c r="O21" s="191"/>
      <c r="P21" s="191"/>
    </row>
    <row r="22" spans="1:16" ht="20.25" customHeight="1">
      <c r="A22" s="205">
        <v>2005</v>
      </c>
      <c r="B22" s="191"/>
      <c r="C22" s="191"/>
      <c r="D22" s="191"/>
      <c r="E22" s="141">
        <f t="shared" si="3"/>
        <v>0</v>
      </c>
      <c r="F22" s="141">
        <f t="shared" si="4"/>
        <v>0</v>
      </c>
      <c r="G22" s="191"/>
      <c r="H22" s="141">
        <f t="shared" si="4"/>
        <v>0</v>
      </c>
      <c r="I22" s="191"/>
      <c r="J22" s="190"/>
      <c r="K22" s="191"/>
      <c r="L22" s="190"/>
      <c r="M22" s="191"/>
      <c r="N22" s="191"/>
      <c r="O22" s="191"/>
      <c r="P22" s="191"/>
    </row>
    <row r="23" spans="1:16" ht="20.25" customHeight="1">
      <c r="A23" s="205">
        <v>2006</v>
      </c>
      <c r="B23" s="191"/>
      <c r="C23" s="191"/>
      <c r="D23" s="191"/>
      <c r="E23" s="141">
        <f t="shared" si="3"/>
        <v>0</v>
      </c>
      <c r="F23" s="141">
        <f t="shared" si="4"/>
        <v>0</v>
      </c>
      <c r="G23" s="191"/>
      <c r="H23" s="141">
        <f t="shared" si="4"/>
        <v>0</v>
      </c>
      <c r="I23" s="191"/>
      <c r="J23" s="190"/>
      <c r="K23" s="191"/>
      <c r="L23" s="190"/>
      <c r="M23" s="191"/>
      <c r="N23" s="191"/>
      <c r="O23" s="191"/>
      <c r="P23" s="191"/>
    </row>
    <row r="24" spans="1:16" ht="20.25" customHeight="1">
      <c r="A24" s="205">
        <v>2007</v>
      </c>
      <c r="B24" s="191"/>
      <c r="C24" s="191"/>
      <c r="D24" s="191"/>
      <c r="E24" s="141">
        <f t="shared" si="3"/>
        <v>0</v>
      </c>
      <c r="F24" s="141">
        <f t="shared" si="4"/>
        <v>0</v>
      </c>
      <c r="G24" s="191"/>
      <c r="H24" s="141">
        <f t="shared" si="4"/>
        <v>0</v>
      </c>
      <c r="I24" s="191"/>
      <c r="J24" s="190"/>
      <c r="K24" s="191"/>
      <c r="L24" s="190"/>
      <c r="M24" s="191"/>
      <c r="N24" s="191"/>
      <c r="O24" s="191"/>
      <c r="P24" s="191"/>
    </row>
    <row r="25" spans="1:16" ht="20.25" customHeight="1">
      <c r="A25" s="205">
        <v>2008</v>
      </c>
      <c r="B25" s="191"/>
      <c r="C25" s="191"/>
      <c r="D25" s="191"/>
      <c r="E25" s="141">
        <f>-B25+C25+D25</f>
        <v>0</v>
      </c>
      <c r="F25" s="141">
        <f>+E25+F24</f>
        <v>0</v>
      </c>
      <c r="G25" s="191"/>
      <c r="H25" s="141">
        <f>+G25+H24</f>
        <v>0</v>
      </c>
      <c r="I25" s="191"/>
      <c r="J25" s="190"/>
      <c r="K25" s="191"/>
      <c r="L25" s="190"/>
      <c r="M25" s="191"/>
      <c r="N25" s="191"/>
      <c r="O25" s="191"/>
      <c r="P25" s="191"/>
    </row>
    <row r="26" spans="1:16" ht="20.25" customHeight="1">
      <c r="A26" s="205">
        <v>2009</v>
      </c>
      <c r="B26" s="191"/>
      <c r="C26" s="191"/>
      <c r="D26" s="191"/>
      <c r="E26" s="141">
        <f>-B26+C26+D26</f>
        <v>0</v>
      </c>
      <c r="F26" s="141">
        <f>+E26+F25</f>
        <v>0</v>
      </c>
      <c r="G26" s="191"/>
      <c r="H26" s="141">
        <f>+G26+H25</f>
        <v>0</v>
      </c>
      <c r="I26" s="191"/>
      <c r="J26" s="190"/>
      <c r="K26" s="191"/>
      <c r="L26" s="191"/>
      <c r="M26" s="191"/>
      <c r="N26" s="191"/>
      <c r="O26" s="191"/>
      <c r="P26" s="191"/>
    </row>
    <row r="27" spans="1:16" ht="20.25" customHeight="1">
      <c r="A27" s="205">
        <v>2010</v>
      </c>
      <c r="B27" s="191"/>
      <c r="C27" s="191"/>
      <c r="D27" s="191"/>
      <c r="E27" s="141">
        <f>-B27+C27+D27</f>
        <v>0</v>
      </c>
      <c r="F27" s="141">
        <f>+E27+F26</f>
        <v>0</v>
      </c>
      <c r="G27" s="191"/>
      <c r="H27" s="141">
        <f>+G27+H26</f>
        <v>0</v>
      </c>
      <c r="I27" s="191"/>
      <c r="J27" s="190"/>
      <c r="K27" s="191"/>
      <c r="L27" s="191"/>
      <c r="M27" s="191"/>
      <c r="N27" s="191"/>
      <c r="O27" s="191"/>
      <c r="P27" s="191"/>
    </row>
    <row r="28" spans="1:16">
      <c r="D28" s="204"/>
      <c r="E28" s="133"/>
      <c r="L28" s="133"/>
    </row>
    <row r="29" spans="1:16">
      <c r="C29" s="142"/>
      <c r="D29" s="140"/>
      <c r="F29" s="133"/>
      <c r="G29" s="133"/>
      <c r="J29" s="133"/>
      <c r="K29" s="155"/>
      <c r="L29" s="133"/>
      <c r="M29" s="203"/>
      <c r="O29" s="202"/>
    </row>
    <row r="30" spans="1:16">
      <c r="C30" s="142"/>
      <c r="K30" s="155"/>
    </row>
    <row r="31" spans="1:16">
      <c r="C31" s="196"/>
      <c r="E31" s="133"/>
      <c r="J31" s="133"/>
      <c r="K31" s="155"/>
    </row>
    <row r="32" spans="1:16">
      <c r="C32" s="142"/>
      <c r="G32" s="203"/>
      <c r="K32" s="155"/>
      <c r="L32" s="133"/>
      <c r="M32" s="133"/>
    </row>
    <row r="33" spans="3:13">
      <c r="C33" s="142"/>
      <c r="K33" s="201"/>
      <c r="M33" s="133"/>
    </row>
    <row r="34" spans="3:13">
      <c r="C34" s="142"/>
    </row>
  </sheetData>
  <mergeCells count="5">
    <mergeCell ref="A5:D5"/>
    <mergeCell ref="A6:D6"/>
    <mergeCell ref="A8:D8"/>
    <mergeCell ref="A7:E7"/>
    <mergeCell ref="A11:D11"/>
  </mergeCells>
  <phoneticPr fontId="2" type="noConversion"/>
  <pageMargins left="0.7" right="0.7" top="0.75" bottom="0.75" header="0.3" footer="0.3"/>
  <pageSetup scale="70" orientation="landscape" r:id="rId1"/>
  <headerFooter>
    <oddFooter>&amp;L&amp;F&amp;R&amp;P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O34"/>
  <sheetViews>
    <sheetView workbookViewId="0">
      <selection activeCell="A5" sqref="A5"/>
    </sheetView>
  </sheetViews>
  <sheetFormatPr defaultRowHeight="11.25"/>
  <cols>
    <col min="1" max="1" width="26.42578125" style="214" customWidth="1"/>
    <col min="2" max="2" width="1.85546875" style="214" customWidth="1"/>
    <col min="3" max="3" width="6.140625" style="215" bestFit="1" customWidth="1"/>
    <col min="4" max="4" width="8.42578125" style="214" bestFit="1" customWidth="1"/>
    <col min="5" max="5" width="8.42578125" style="214" customWidth="1"/>
    <col min="6" max="6" width="7.140625" style="214" bestFit="1" customWidth="1"/>
    <col min="7" max="7" width="9.42578125" style="214" bestFit="1" customWidth="1"/>
    <col min="8" max="8" width="8.42578125" style="225" customWidth="1"/>
    <col min="9" max="9" width="3.7109375" style="214" customWidth="1"/>
    <col min="10" max="10" width="6.28515625" style="215" bestFit="1" customWidth="1"/>
    <col min="11" max="11" width="8.85546875" style="215" customWidth="1"/>
    <col min="12" max="12" width="8.42578125" style="214" customWidth="1"/>
    <col min="13" max="13" width="7.140625" style="214" bestFit="1" customWidth="1"/>
    <col min="14" max="14" width="9.42578125" style="214" bestFit="1" customWidth="1"/>
    <col min="15" max="15" width="9" style="225" customWidth="1"/>
    <col min="16" max="16384" width="9.140625" style="214"/>
  </cols>
  <sheetData>
    <row r="1" spans="1:15" ht="12.75">
      <c r="A1" s="270" t="s">
        <v>32</v>
      </c>
      <c r="B1" s="246"/>
      <c r="C1" s="246"/>
      <c r="D1" s="246"/>
      <c r="E1" s="246"/>
    </row>
    <row r="2" spans="1:15">
      <c r="A2" s="25" t="s">
        <v>103</v>
      </c>
    </row>
    <row r="3" spans="1:15">
      <c r="A3" s="76" t="s">
        <v>143</v>
      </c>
    </row>
    <row r="4" spans="1:15">
      <c r="A4" s="16" t="s">
        <v>157</v>
      </c>
      <c r="B4" s="216"/>
      <c r="D4" s="212"/>
      <c r="E4" s="212"/>
    </row>
    <row r="5" spans="1:15">
      <c r="A5" s="16">
        <f>+'F2-A. General Information'!B10</f>
        <v>0</v>
      </c>
      <c r="B5" s="216"/>
      <c r="D5" s="212"/>
    </row>
    <row r="6" spans="1:15">
      <c r="A6" s="16">
        <f>+'F2-A. General Information'!B12</f>
        <v>0</v>
      </c>
      <c r="B6" s="216"/>
    </row>
    <row r="7" spans="1:15">
      <c r="A7" s="16">
        <f>+'F2-A. General Information'!B22</f>
        <v>0</v>
      </c>
      <c r="B7" s="216"/>
      <c r="D7" s="212"/>
    </row>
    <row r="8" spans="1:15">
      <c r="A8" s="7">
        <f>'F2-A. General Information'!A8</f>
        <v>40268</v>
      </c>
      <c r="B8" s="216"/>
    </row>
    <row r="11" spans="1:15" s="213" customFormat="1" ht="11.25" customHeight="1">
      <c r="A11" s="217" t="s">
        <v>144</v>
      </c>
      <c r="C11" s="218"/>
      <c r="D11" s="271" t="s">
        <v>145</v>
      </c>
      <c r="E11" s="271"/>
      <c r="F11" s="271"/>
      <c r="G11" s="271"/>
      <c r="H11" s="226"/>
      <c r="I11" s="220"/>
      <c r="J11" s="218"/>
      <c r="K11" s="271" t="s">
        <v>146</v>
      </c>
      <c r="L11" s="271"/>
      <c r="M11" s="272"/>
      <c r="N11" s="272"/>
      <c r="O11" s="226"/>
    </row>
    <row r="13" spans="1:15" s="213" customFormat="1" ht="22.5">
      <c r="A13" s="220" t="s">
        <v>147</v>
      </c>
      <c r="C13" s="218" t="s">
        <v>148</v>
      </c>
      <c r="D13" s="219" t="s">
        <v>149</v>
      </c>
      <c r="E13" s="219" t="s">
        <v>158</v>
      </c>
      <c r="F13" s="219" t="s">
        <v>150</v>
      </c>
      <c r="G13" s="219" t="s">
        <v>151</v>
      </c>
      <c r="H13" s="226" t="s">
        <v>152</v>
      </c>
      <c r="J13" s="218" t="s">
        <v>148</v>
      </c>
      <c r="K13" s="219" t="s">
        <v>149</v>
      </c>
      <c r="L13" s="219" t="s">
        <v>158</v>
      </c>
      <c r="M13" s="219" t="s">
        <v>150</v>
      </c>
      <c r="N13" s="219" t="s">
        <v>151</v>
      </c>
      <c r="O13" s="226" t="s">
        <v>153</v>
      </c>
    </row>
    <row r="14" spans="1:15">
      <c r="A14" s="221"/>
      <c r="C14" s="222"/>
      <c r="D14" s="221"/>
      <c r="E14" s="221"/>
      <c r="F14" s="221"/>
      <c r="G14" s="221"/>
      <c r="H14" s="227"/>
      <c r="J14" s="222"/>
      <c r="K14" s="221"/>
      <c r="L14" s="221"/>
      <c r="M14" s="221"/>
      <c r="N14" s="221"/>
      <c r="O14" s="227"/>
    </row>
    <row r="15" spans="1:15">
      <c r="A15" s="221"/>
      <c r="C15" s="222"/>
      <c r="D15" s="221"/>
      <c r="E15" s="221"/>
      <c r="F15" s="221"/>
      <c r="G15" s="221"/>
      <c r="H15" s="227"/>
      <c r="J15" s="222"/>
      <c r="K15" s="221"/>
      <c r="L15" s="221"/>
      <c r="M15" s="221"/>
      <c r="N15" s="221"/>
      <c r="O15" s="227"/>
    </row>
    <row r="16" spans="1:15">
      <c r="A16" s="221"/>
      <c r="C16" s="222"/>
      <c r="D16" s="221"/>
      <c r="E16" s="221"/>
      <c r="F16" s="221"/>
      <c r="G16" s="221"/>
      <c r="H16" s="227"/>
      <c r="J16" s="222"/>
      <c r="K16" s="221"/>
      <c r="L16" s="221"/>
      <c r="M16" s="221"/>
      <c r="N16" s="221"/>
      <c r="O16" s="227"/>
    </row>
    <row r="17" spans="1:15">
      <c r="A17" s="221"/>
      <c r="C17" s="222"/>
      <c r="D17" s="221"/>
      <c r="E17" s="221"/>
      <c r="F17" s="221"/>
      <c r="G17" s="221"/>
      <c r="H17" s="227"/>
      <c r="J17" s="222"/>
      <c r="K17" s="221"/>
      <c r="L17" s="221"/>
      <c r="M17" s="221"/>
      <c r="N17" s="221"/>
      <c r="O17" s="227"/>
    </row>
    <row r="18" spans="1:15">
      <c r="A18" s="221"/>
      <c r="C18" s="222"/>
      <c r="D18" s="221"/>
      <c r="E18" s="221"/>
      <c r="F18" s="221"/>
      <c r="G18" s="221"/>
      <c r="H18" s="227"/>
      <c r="J18" s="222"/>
      <c r="K18" s="221"/>
      <c r="L18" s="221"/>
      <c r="M18" s="221"/>
      <c r="N18" s="221"/>
      <c r="O18" s="227"/>
    </row>
    <row r="19" spans="1:15">
      <c r="A19" s="221"/>
      <c r="C19" s="222"/>
      <c r="D19" s="221"/>
      <c r="E19" s="221"/>
      <c r="F19" s="221"/>
      <c r="G19" s="221"/>
      <c r="H19" s="227"/>
      <c r="J19" s="222"/>
      <c r="K19" s="221"/>
      <c r="L19" s="221"/>
      <c r="M19" s="221"/>
      <c r="N19" s="221"/>
      <c r="O19" s="227"/>
    </row>
    <row r="20" spans="1:15">
      <c r="A20" s="221"/>
      <c r="C20" s="222"/>
      <c r="D20" s="221"/>
      <c r="E20" s="221"/>
      <c r="F20" s="221"/>
      <c r="G20" s="221"/>
      <c r="H20" s="227"/>
      <c r="J20" s="222"/>
      <c r="K20" s="221"/>
      <c r="L20" s="221"/>
      <c r="M20" s="221"/>
      <c r="N20" s="221"/>
      <c r="O20" s="227"/>
    </row>
    <row r="21" spans="1:15">
      <c r="A21" s="221"/>
      <c r="C21" s="222"/>
      <c r="D21" s="221"/>
      <c r="E21" s="221"/>
      <c r="F21" s="221"/>
      <c r="G21" s="221"/>
      <c r="H21" s="227"/>
      <c r="J21" s="222"/>
      <c r="K21" s="221"/>
      <c r="L21" s="221"/>
      <c r="M21" s="221"/>
      <c r="N21" s="221"/>
      <c r="O21" s="227"/>
    </row>
    <row r="22" spans="1:15">
      <c r="A22" s="221"/>
      <c r="C22" s="222"/>
      <c r="D22" s="221"/>
      <c r="E22" s="221"/>
      <c r="F22" s="221"/>
      <c r="G22" s="221"/>
      <c r="H22" s="227"/>
      <c r="J22" s="222"/>
      <c r="K22" s="221"/>
      <c r="L22" s="221"/>
      <c r="M22" s="221"/>
      <c r="N22" s="221"/>
      <c r="O22" s="227"/>
    </row>
    <row r="23" spans="1:15">
      <c r="A23" s="221"/>
      <c r="C23" s="222"/>
      <c r="D23" s="221"/>
      <c r="E23" s="221"/>
      <c r="F23" s="221"/>
      <c r="G23" s="221"/>
      <c r="H23" s="227"/>
      <c r="J23" s="222"/>
      <c r="K23" s="221"/>
      <c r="L23" s="221"/>
      <c r="M23" s="221"/>
      <c r="N23" s="221"/>
      <c r="O23" s="227"/>
    </row>
    <row r="24" spans="1:15">
      <c r="A24" s="221"/>
      <c r="C24" s="222"/>
      <c r="D24" s="221"/>
      <c r="E24" s="221"/>
      <c r="F24" s="221"/>
      <c r="G24" s="221"/>
      <c r="H24" s="227"/>
      <c r="J24" s="222"/>
      <c r="K24" s="221"/>
      <c r="L24" s="221"/>
      <c r="M24" s="221"/>
      <c r="N24" s="221"/>
      <c r="O24" s="227"/>
    </row>
    <row r="25" spans="1:15">
      <c r="A25" s="223" t="s">
        <v>154</v>
      </c>
      <c r="C25" s="224"/>
      <c r="D25" s="228">
        <f>SUM(D14:D24)</f>
        <v>0</v>
      </c>
      <c r="E25" s="228" t="e">
        <f>AVERAGE(E14:E24)</f>
        <v>#DIV/0!</v>
      </c>
      <c r="F25" s="228" t="e">
        <f t="shared" ref="F25:H25" si="0">AVERAGE(F14:F24)</f>
        <v>#DIV/0!</v>
      </c>
      <c r="G25" s="228" t="e">
        <f t="shared" si="0"/>
        <v>#DIV/0!</v>
      </c>
      <c r="H25" s="228" t="e">
        <f t="shared" si="0"/>
        <v>#DIV/0!</v>
      </c>
      <c r="J25" s="224"/>
      <c r="K25" s="228">
        <f>SUM(K14:K24)</f>
        <v>0</v>
      </c>
      <c r="L25" s="228" t="e">
        <f>AVERAGE(L14:L24)</f>
        <v>#DIV/0!</v>
      </c>
      <c r="M25" s="228" t="e">
        <f t="shared" ref="M25:O25" si="1">AVERAGE(M14:M24)</f>
        <v>#DIV/0!</v>
      </c>
      <c r="N25" s="228" t="e">
        <f t="shared" si="1"/>
        <v>#DIV/0!</v>
      </c>
      <c r="O25" s="228" t="e">
        <f t="shared" si="1"/>
        <v>#DIV/0!</v>
      </c>
    </row>
    <row r="26" spans="1:15">
      <c r="A26" s="221"/>
      <c r="C26" s="222"/>
      <c r="D26" s="221"/>
      <c r="E26" s="221"/>
      <c r="F26" s="221"/>
      <c r="G26" s="221"/>
      <c r="H26" s="227"/>
      <c r="J26" s="222"/>
      <c r="K26" s="221"/>
      <c r="L26" s="221"/>
      <c r="M26" s="221"/>
      <c r="N26" s="221"/>
      <c r="O26" s="227"/>
    </row>
    <row r="27" spans="1:15">
      <c r="A27" s="221"/>
      <c r="C27" s="222"/>
      <c r="D27" s="221"/>
      <c r="E27" s="221"/>
      <c r="F27" s="221"/>
      <c r="G27" s="221"/>
      <c r="H27" s="227"/>
      <c r="J27" s="222"/>
      <c r="K27" s="221"/>
      <c r="L27" s="221"/>
      <c r="M27" s="221"/>
      <c r="N27" s="221"/>
      <c r="O27" s="227"/>
    </row>
    <row r="28" spans="1:15">
      <c r="A28" s="221"/>
      <c r="C28" s="222"/>
      <c r="D28" s="221"/>
      <c r="E28" s="221"/>
      <c r="F28" s="221"/>
      <c r="G28" s="221"/>
      <c r="H28" s="227"/>
      <c r="J28" s="222"/>
      <c r="K28" s="221"/>
      <c r="L28" s="221"/>
      <c r="M28" s="221"/>
      <c r="N28" s="221"/>
      <c r="O28" s="227"/>
    </row>
    <row r="29" spans="1:15">
      <c r="A29" s="221"/>
      <c r="C29" s="222"/>
      <c r="D29" s="221"/>
      <c r="E29" s="221"/>
      <c r="F29" s="221"/>
      <c r="G29" s="221"/>
      <c r="H29" s="227"/>
      <c r="J29" s="222"/>
      <c r="K29" s="221"/>
      <c r="L29" s="221"/>
      <c r="M29" s="221"/>
      <c r="N29" s="221"/>
      <c r="O29" s="227"/>
    </row>
    <row r="30" spans="1:15">
      <c r="A30" s="221"/>
      <c r="C30" s="222"/>
      <c r="D30" s="221"/>
      <c r="E30" s="221"/>
      <c r="F30" s="221"/>
      <c r="G30" s="221"/>
      <c r="H30" s="227"/>
      <c r="J30" s="222"/>
      <c r="K30" s="221"/>
      <c r="L30" s="221"/>
      <c r="M30" s="221"/>
      <c r="N30" s="221"/>
      <c r="O30" s="227"/>
    </row>
    <row r="31" spans="1:15">
      <c r="A31" s="221"/>
      <c r="C31" s="222"/>
      <c r="D31" s="221"/>
      <c r="E31" s="221"/>
      <c r="F31" s="221"/>
      <c r="G31" s="221"/>
      <c r="H31" s="227"/>
      <c r="J31" s="222"/>
      <c r="K31" s="221"/>
      <c r="L31" s="221"/>
      <c r="M31" s="221"/>
      <c r="N31" s="221"/>
      <c r="O31" s="227"/>
    </row>
    <row r="32" spans="1:15">
      <c r="A32" s="223" t="s">
        <v>155</v>
      </c>
      <c r="C32" s="224"/>
      <c r="D32" s="228">
        <f>SUM(D26:D31)</f>
        <v>0</v>
      </c>
      <c r="E32" s="223" t="e">
        <f>AVERAGE(E26:E31)</f>
        <v>#DIV/0!</v>
      </c>
      <c r="F32" s="223" t="e">
        <f>AVERAGE(F26:F31)</f>
        <v>#DIV/0!</v>
      </c>
      <c r="G32" s="223" t="e">
        <f>AVERAGE(G26:G31)</f>
        <v>#DIV/0!</v>
      </c>
      <c r="H32" s="229" t="e">
        <f>AVERAGE(H26:H31)</f>
        <v>#DIV/0!</v>
      </c>
      <c r="J32" s="224"/>
      <c r="K32" s="223">
        <f>SUM(K26:K31)</f>
        <v>0</v>
      </c>
      <c r="L32" s="223" t="e">
        <f>AVERAGE(L26:L31)</f>
        <v>#DIV/0!</v>
      </c>
      <c r="M32" s="223" t="e">
        <f t="shared" ref="M32:O32" si="2">AVERAGE(M26:M31)</f>
        <v>#DIV/0!</v>
      </c>
      <c r="N32" s="223" t="e">
        <f t="shared" si="2"/>
        <v>#DIV/0!</v>
      </c>
      <c r="O32" s="223" t="e">
        <f t="shared" si="2"/>
        <v>#DIV/0!</v>
      </c>
    </row>
    <row r="33" spans="1:15">
      <c r="K33" s="214"/>
    </row>
    <row r="34" spans="1:15">
      <c r="A34" s="223" t="s">
        <v>156</v>
      </c>
      <c r="C34" s="224"/>
      <c r="D34" s="223">
        <f>D25+D32</f>
        <v>0</v>
      </c>
      <c r="E34" s="228" t="e">
        <f>AVERAGE(E14:E24,E26:E31)</f>
        <v>#DIV/0!</v>
      </c>
      <c r="F34" s="228" t="e">
        <f t="shared" ref="F34:H34" si="3">AVERAGE(F14:F24,F26:F31)</f>
        <v>#DIV/0!</v>
      </c>
      <c r="G34" s="228" t="e">
        <f t="shared" si="3"/>
        <v>#DIV/0!</v>
      </c>
      <c r="H34" s="228" t="e">
        <f t="shared" si="3"/>
        <v>#DIV/0!</v>
      </c>
      <c r="J34" s="224"/>
      <c r="K34" s="223">
        <f>K25+K32</f>
        <v>0</v>
      </c>
      <c r="L34" s="228" t="e">
        <f>AVERAGE(L14:L24,L26:L31)</f>
        <v>#DIV/0!</v>
      </c>
      <c r="M34" s="228" t="e">
        <f t="shared" ref="M34:O34" si="4">AVERAGE(M14:M24,M26:M31)</f>
        <v>#DIV/0!</v>
      </c>
      <c r="N34" s="228" t="e">
        <f t="shared" si="4"/>
        <v>#DIV/0!</v>
      </c>
      <c r="O34" s="228" t="e">
        <f t="shared" si="4"/>
        <v>#DIV/0!</v>
      </c>
    </row>
  </sheetData>
  <protectedRanges>
    <protectedRange sqref="A14:A24" name="Range1_1"/>
  </protectedRanges>
  <mergeCells count="3">
    <mergeCell ref="A1:E1"/>
    <mergeCell ref="D11:G11"/>
    <mergeCell ref="K11:N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F2-A. General Information</vt:lpstr>
      <vt:lpstr>F2-B. Investment Descriptions</vt:lpstr>
      <vt:lpstr>F2-C. Active Involvement</vt:lpstr>
      <vt:lpstr>F2-E.  Investments &amp; Multiples</vt:lpstr>
      <vt:lpstr>F2-D. Investment Detail</vt:lpstr>
      <vt:lpstr>F2-E. Fund Performance Summary</vt:lpstr>
      <vt:lpstr>F2-F Investments &amp; Multiples</vt:lpstr>
      <vt:lpstr>'F2-A. General Information'!Print_Area</vt:lpstr>
      <vt:lpstr>'F2-B. Investment Descriptions'!Print_Area</vt:lpstr>
      <vt:lpstr>'F2-C. Active Involvement'!Print_Area</vt:lpstr>
      <vt:lpstr>'F2-D. Investment Detail'!Print_Area</vt:lpstr>
      <vt:lpstr>'F2-E.  Investments &amp; Multiples'!Print_Area</vt:lpstr>
      <vt:lpstr>'F2-E. Fund Performance Summary'!Print_Area</vt:lpstr>
      <vt:lpstr>'F2-C. Active Involvement'!Print_Titles</vt:lpstr>
      <vt:lpstr>'F2-D. Investment Detail'!Print_Titles</vt:lpstr>
    </vt:vector>
  </TitlesOfParts>
  <Company>Small Business Administration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KSDaisy</dc:creator>
  <cp:lastModifiedBy>CBRICH</cp:lastModifiedBy>
  <cp:lastPrinted>2010-05-06T20:52:50Z</cp:lastPrinted>
  <dcterms:created xsi:type="dcterms:W3CDTF">2003-01-28T14:06:43Z</dcterms:created>
  <dcterms:modified xsi:type="dcterms:W3CDTF">2010-07-30T14:36:07Z</dcterms:modified>
</cp:coreProperties>
</file>