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<sst xmlns="http://schemas.openxmlformats.org/spreadsheetml/2006/main" count="41" uniqueCount="36">
  <si>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</si>
  <si>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</si>
  <si>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</si>
  <si>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</si>
  <si>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</si>
  <si>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</si>
  <si>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</si>
  <si>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</si>
  <si>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</si>
  <si>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</si>
  <si>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</si>
  <si>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</si>
  <si>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</si>
  <si>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</si>
  <si>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</si>
  <si>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</si>
  <si>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</si>
  <si>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</si>
  <si>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</si>
  <si>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</si>
  <si>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</si>
  <si>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</si>
  <si>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</si>
  <si>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</si>
  <si>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</si>
  <si>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</si>
  <si>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</si>
  <si>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</si>
  <si>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</si>
  <si>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</si>
  <si>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Gypsy Moth Identification Worksheet</t>
  </si>
  <si>
    <t>Check Traps</t>
  </si>
  <si>
    <t>11</t>
  </si>
  <si>
    <t>Complete PPQ Form 305</t>
  </si>
  <si>
    <t>Lab Tech</t>
  </si>
  <si>
    <t>Filing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</si>
</sst>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5700</v>
      </c>
      <c r="D6" s="29">
        <v>0.3</v>
      </c>
      <c r="E6" s="5">
        <f aca="true" t="shared" si="0" ref="E6:E17">+C6*D6</f>
        <v>1710</v>
      </c>
      <c r="F6" s="21" t="s">
        <v>32</v>
      </c>
      <c r="G6" s="25">
        <v>32.92</v>
      </c>
      <c r="H6" s="26">
        <f aca="true" t="shared" si="1" ref="H6:H17">+E6*G6</f>
        <v>56293.200000000004</v>
      </c>
      <c r="I6" s="26">
        <f aca="true" t="shared" si="2" ref="I6:I17">+H6*0.139</f>
        <v>7824.7548000000015</v>
      </c>
      <c r="J6" s="26">
        <f aca="true" t="shared" si="3" ref="J6:J17">+H6+I6</f>
        <v>64117.95480000001</v>
      </c>
      <c r="K6" s="2"/>
    </row>
    <row r="7" spans="1:11" ht="12.75">
      <c r="A7" s="2"/>
      <c r="B7" s="2" t="s">
        <v>33</v>
      </c>
      <c r="C7" s="5">
        <v>1815</v>
      </c>
      <c r="D7" s="29">
        <v>0.17</v>
      </c>
      <c r="E7" s="5">
        <f t="shared" si="0"/>
        <v>308.55</v>
      </c>
      <c r="F7" s="21" t="s">
        <v>32</v>
      </c>
      <c r="G7" s="25">
        <v>32.92</v>
      </c>
      <c r="H7" s="26">
        <f t="shared" si="1"/>
        <v>10157.466</v>
      </c>
      <c r="I7" s="26">
        <f t="shared" si="2"/>
        <v>1411.8877740000003</v>
      </c>
      <c r="J7" s="26">
        <f t="shared" si="3"/>
        <v>11569.353774000001</v>
      </c>
      <c r="K7" s="2"/>
    </row>
    <row r="8" spans="1:11" s="31" customFormat="1" ht="12.75">
      <c r="A8" s="30"/>
      <c r="B8" s="30" t="s">
        <v>34</v>
      </c>
      <c r="C8" s="32">
        <v>10860</v>
      </c>
      <c r="D8" s="33">
        <v>0.25</v>
      </c>
      <c r="E8" s="32">
        <f>+C8*D8</f>
        <v>2715</v>
      </c>
      <c r="F8" s="34" t="s">
        <v>32</v>
      </c>
      <c r="G8" s="35">
        <v>32.92</v>
      </c>
      <c r="H8" s="36">
        <f t="shared" si="1"/>
        <v>89377.8</v>
      </c>
      <c r="I8" s="36">
        <f t="shared" si="2"/>
        <v>12423.514200000001</v>
      </c>
      <c r="J8" s="36">
        <f t="shared" si="3"/>
        <v>101801.31420000001</v>
      </c>
      <c r="K8" s="30"/>
    </row>
    <row r="9" spans="1:11" s="31" customFormat="1" ht="12.75">
      <c r="A9" s="30"/>
      <c r="B9" s="30" t="s">
        <v>34</v>
      </c>
      <c r="C9" s="32">
        <v>10860</v>
      </c>
      <c r="D9" s="33">
        <v>0.25</v>
      </c>
      <c r="E9" s="32">
        <f>+C9*D9</f>
        <v>2715</v>
      </c>
      <c r="F9" s="34" t="s">
        <v>32</v>
      </c>
      <c r="G9" s="35">
        <v>32.92</v>
      </c>
      <c r="H9" s="36">
        <f>+E9*G9</f>
        <v>89377.8</v>
      </c>
      <c r="I9" s="36">
        <v>1.1491408</v>
      </c>
      <c r="J9" s="36">
        <f t="shared" si="3"/>
        <v>89378.9491408</v>
      </c>
      <c r="K9" s="30"/>
    </row>
    <row r="10" spans="1:11" s="31" customFormat="1" ht="12.75">
      <c r="A10" s="30"/>
      <c r="B10" s="2" t="s">
        <v>35</v>
      </c>
      <c r="C10" s="5">
        <v>10860</v>
      </c>
      <c r="D10" s="29">
        <v>0.08</v>
      </c>
      <c r="E10" s="5">
        <f t="shared" si="0"/>
        <v>868.8000000000001</v>
      </c>
      <c r="F10" s="21" t="s">
        <v>32</v>
      </c>
      <c r="G10" s="25">
        <v>32.92</v>
      </c>
      <c r="H10" s="26">
        <f t="shared" si="1"/>
        <v>28600.896000000004</v>
      </c>
      <c r="I10" s="26">
        <f t="shared" si="2"/>
        <v>3975.524544000001</v>
      </c>
      <c r="J10" s="26">
        <f t="shared" si="3"/>
        <v>32576.420544000004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8317.35</v>
      </c>
      <c r="F39" s="27"/>
      <c r="G39" s="25"/>
      <c r="H39" s="26">
        <f>SUM(H6:H38)</f>
        <v>273807.162</v>
      </c>
      <c r="I39" s="26">
        <f>SUM(I6:I38)</f>
        <v>25636.830458800003</v>
      </c>
      <c r="J39" s="26">
        <f>SUM(J6:J38)</f>
        <v>299443.9924588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2008-07-03T14:20:57Z</cp:lastPrinted>
  <dcterms:created xsi:type="dcterms:W3CDTF">2001-05-15T11:23:39Z</dcterms:created>
  <dcterms:modified xsi:type="dcterms:W3CDTF">2011-06-13T13:03:14Z</dcterms:modified>
  <cp:category/>
  <cp:version/>
  <cp:contentType/>
  <cp:contentStatus/>
</cp:coreProperties>
</file>