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<sst xmlns="http://schemas.openxmlformats.org/spreadsheetml/2006/main" count="88" uniqueCount="47">
  <si>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</si>
  <si>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</si>
  <si>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</si>
  <si>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</si>
  <si>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</si>
  <si>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</si>
  <si>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</si>
  <si>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</si>
  <si>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Description</t>
  </si>
  <si>
    <t>CURRENT INVENTORY</t>
  </si>
  <si>
    <t>Sub-total</t>
  </si>
  <si>
    <t>Current Inventory of Hours</t>
  </si>
  <si>
    <t>Difference</t>
  </si>
  <si>
    <t xml:space="preserve"> </t>
  </si>
  <si>
    <t>Total</t>
  </si>
  <si>
    <t xml:space="preserve">Section A: Burden by Affected Entity
</t>
  </si>
  <si>
    <t>Section B: Burden Impact Totals</t>
  </si>
  <si>
    <t>Section C: Burden by Regulation Group</t>
  </si>
  <si>
    <t>GRAND TOTAL</t>
  </si>
  <si>
    <t>Current # of Responses</t>
  </si>
  <si>
    <t>Current # of Respondents</t>
  </si>
  <si>
    <t>REVISED # OF RESPONDENTS</t>
  </si>
  <si>
    <t>REVISED # OF RESPONSES</t>
  </si>
  <si>
    <t>REVISED # OF BURDEN HOURS</t>
  </si>
  <si>
    <t>TOTAL # RESPONDENTS</t>
  </si>
  <si>
    <t>TOTAL # RESPONSES</t>
  </si>
  <si>
    <t>TOTAL # HOURS</t>
  </si>
  <si>
    <t xml:space="preserve">   Individuals or Households</t>
  </si>
  <si>
    <t xml:space="preserve">   Federal Government</t>
  </si>
  <si>
    <t xml:space="preserve">   Private Sector</t>
  </si>
  <si>
    <t xml:space="preserve">   State, Local, or Tribal Governments</t>
  </si>
  <si>
    <t>Total Private Sector</t>
  </si>
  <si>
    <t xml:space="preserve">   Individuals</t>
  </si>
  <si>
    <t>TOTAL 34 CFR 668.6(a)(2)(iii) - CIP/SOC process</t>
  </si>
  <si>
    <t>TOTAL for 34 CFR 668.6(a)(2)(iii) - reporting</t>
  </si>
  <si>
    <t>Proprietary institutions - analyzing and making programming changes to identify Pell recipients with a presumed credit balance</t>
  </si>
  <si>
    <t>34 CFR 668.164(i)</t>
  </si>
  <si>
    <t>Private not-for profit institutions - analyzing and making programming changes to identify Pell recipients with a presumed credit balance</t>
  </si>
  <si>
    <t>Private not-for profit institutions - identiying and notifying Pell recipients with a presumed credit balance about ways to obtain books and supplies within 7 days of the payment period</t>
  </si>
  <si>
    <t>Public institutions - analyzing and making programming changes to identify Pell recipients with a presumed credit balance</t>
  </si>
  <si>
    <t>Public institutions - identiying and notifying Pell recipients with a presumed credit balance about ways to obtain books and supplies within 7 days of the payment period</t>
  </si>
  <si>
    <t>1. 34 CFR 668.164(i) Analysis &amp; programming</t>
  </si>
  <si>
    <t>2. 34 CFR 668.164(i) - Identification &amp; notification</t>
  </si>
  <si>
    <t>Proprietary institutions - identication and notification of Pell recipients with a presumed credit balance about ways to obtain books and supplies within 7 days of the payment period</t>
  </si>
  <si>
    <t>OMB.1845.NEW3.v.2    Cash Management  Pell Credit Balances        Table.10.19.10</t>
  </si>
  <si>
    <t>Recordkeeping</t>
  </si>
  <si>
    <t xml:space="preserve">      TEAM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</si>
</sst>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37">
      <selection activeCell="D2" sqref="D2"/>
    </sheetView>
  </sheetViews>
  <sheetFormatPr defaultColWidth="9.140625" defaultRowHeight="12.75"/>
  <cols>
    <col min="1" max="1" width="39.28125" style="0" customWidth="1"/>
    <col min="2" max="2" width="14.8515625" style="0" customWidth="1"/>
    <col min="3" max="3" width="16.57421875" style="7" customWidth="1"/>
    <col min="4" max="4" width="15.7109375" style="7" customWidth="1"/>
    <col min="5" max="5" width="15.57421875" style="0" customWidth="1"/>
    <col min="6" max="6" width="11.8515625" style="7" customWidth="1"/>
    <col min="7" max="7" width="28.421875" style="0" customWidth="1"/>
  </cols>
  <sheetData>
    <row r="1" spans="1:4" ht="13.5" thickBot="1">
      <c r="A1" s="6" t="s">
        <v>44</v>
      </c>
      <c r="B1" s="3"/>
      <c r="D1" s="9" t="s">
        <v>46</v>
      </c>
    </row>
    <row r="2" spans="1:7" ht="13.5" thickBot="1">
      <c r="A2" s="2" t="s">
        <v>0</v>
      </c>
      <c r="B2" s="2" t="s">
        <v>1</v>
      </c>
      <c r="C2" s="8" t="s">
        <v>2</v>
      </c>
      <c r="D2" s="8" t="s">
        <v>3</v>
      </c>
      <c r="E2" s="2" t="s">
        <v>4</v>
      </c>
      <c r="F2" s="8" t="s">
        <v>5</v>
      </c>
      <c r="G2" s="2" t="s">
        <v>8</v>
      </c>
    </row>
    <row r="3" ht="25.5">
      <c r="A3" s="5" t="s">
        <v>15</v>
      </c>
    </row>
    <row r="4" ht="12.75">
      <c r="A4" s="1" t="s">
        <v>28</v>
      </c>
    </row>
    <row r="6" ht="12.75">
      <c r="A6" s="1" t="s">
        <v>27</v>
      </c>
    </row>
    <row r="7" spans="1:7" ht="12.75">
      <c r="A7" t="s">
        <v>10</v>
      </c>
      <c r="C7" s="7">
        <v>0</v>
      </c>
      <c r="D7" s="7">
        <v>0</v>
      </c>
      <c r="F7" s="7">
        <v>0</v>
      </c>
      <c r="G7" s="4"/>
    </row>
    <row r="9" ht="12.75">
      <c r="A9" s="1" t="s">
        <v>29</v>
      </c>
    </row>
    <row r="10" ht="12.75">
      <c r="A10" t="s">
        <v>6</v>
      </c>
    </row>
    <row r="11" spans="1:7" ht="38.25">
      <c r="A11" s="4" t="s">
        <v>35</v>
      </c>
      <c r="B11" s="11" t="s">
        <v>36</v>
      </c>
      <c r="C11" s="10">
        <v>2063</v>
      </c>
      <c r="D11" s="7">
        <v>2063</v>
      </c>
      <c r="E11">
        <v>3</v>
      </c>
      <c r="F11" s="7">
        <f>(D11*E11)</f>
        <v>6189</v>
      </c>
      <c r="G11" t="s">
        <v>45</v>
      </c>
    </row>
    <row r="12" spans="1:7" ht="63.75">
      <c r="A12" s="4" t="s">
        <v>43</v>
      </c>
      <c r="B12" s="11" t="s">
        <v>36</v>
      </c>
      <c r="C12" s="10">
        <v>180168</v>
      </c>
      <c r="D12" s="7">
        <v>180168</v>
      </c>
      <c r="E12">
        <v>0.08</v>
      </c>
      <c r="F12" s="7">
        <v>14413</v>
      </c>
      <c r="G12" t="s">
        <v>45</v>
      </c>
    </row>
    <row r="13" spans="1:7" ht="12.75">
      <c r="A13" s="4"/>
      <c r="B13" s="11"/>
      <c r="C13" s="10"/>
      <c r="G13" s="4"/>
    </row>
    <row r="14" spans="1:7" ht="12.75">
      <c r="A14" t="s">
        <v>10</v>
      </c>
      <c r="C14" s="7">
        <f>SUM(C11:C13)</f>
        <v>182231</v>
      </c>
      <c r="D14" s="7">
        <f>SUM(D11:D13)</f>
        <v>182231</v>
      </c>
      <c r="F14" s="7">
        <f>SUM(F11:F13)</f>
        <v>20602</v>
      </c>
      <c r="G14" s="4"/>
    </row>
    <row r="16" ht="12.75">
      <c r="A16" t="s">
        <v>7</v>
      </c>
    </row>
    <row r="17" spans="1:7" ht="51">
      <c r="A17" s="4" t="s">
        <v>37</v>
      </c>
      <c r="B17" s="11" t="s">
        <v>36</v>
      </c>
      <c r="C17" s="10">
        <v>1523</v>
      </c>
      <c r="D17" s="7">
        <v>1523</v>
      </c>
      <c r="E17">
        <v>3</v>
      </c>
      <c r="F17" s="7">
        <f>(D17*E17)</f>
        <v>4569</v>
      </c>
      <c r="G17" t="s">
        <v>45</v>
      </c>
    </row>
    <row r="18" spans="1:7" ht="63.75">
      <c r="A18" s="4" t="s">
        <v>38</v>
      </c>
      <c r="B18" s="11" t="s">
        <v>36</v>
      </c>
      <c r="C18" s="10">
        <v>132755</v>
      </c>
      <c r="D18" s="7">
        <v>132755</v>
      </c>
      <c r="E18">
        <v>0.08</v>
      </c>
      <c r="F18" s="7">
        <f>(D18*E18)</f>
        <v>10620.4</v>
      </c>
      <c r="G18" t="s">
        <v>45</v>
      </c>
    </row>
    <row r="19" spans="1:7" ht="12.75">
      <c r="A19" s="6"/>
      <c r="B19" s="11"/>
      <c r="G19" s="4"/>
    </row>
    <row r="20" spans="1:7" ht="12.75">
      <c r="A20" t="s">
        <v>10</v>
      </c>
      <c r="C20" s="7">
        <f>SUM(C17:C19)</f>
        <v>134278</v>
      </c>
      <c r="D20" s="7">
        <f>SUM(D17:D19)</f>
        <v>134278</v>
      </c>
      <c r="F20" s="7">
        <f>SUM(F17:F19)</f>
        <v>15189.4</v>
      </c>
      <c r="G20" s="4"/>
    </row>
    <row r="22" spans="1:6" ht="12.75">
      <c r="A22" s="6" t="s">
        <v>31</v>
      </c>
      <c r="C22" s="7">
        <f>(+C14+C20)</f>
        <v>316509</v>
      </c>
      <c r="D22" s="7">
        <f>(+D14+D20)</f>
        <v>316509</v>
      </c>
      <c r="F22" s="7">
        <f>(+F14+F20)</f>
        <v>35791.4</v>
      </c>
    </row>
    <row r="24" ht="12.75">
      <c r="A24" s="1" t="s">
        <v>30</v>
      </c>
    </row>
    <row r="25" ht="12.75">
      <c r="B25" s="11"/>
    </row>
    <row r="26" spans="1:7" ht="38.25">
      <c r="A26" s="4" t="s">
        <v>39</v>
      </c>
      <c r="B26" s="11" t="s">
        <v>36</v>
      </c>
      <c r="C26" s="10">
        <v>1883</v>
      </c>
      <c r="D26" s="7">
        <v>1883</v>
      </c>
      <c r="E26">
        <v>3</v>
      </c>
      <c r="F26" s="7">
        <f>(D26*E26)</f>
        <v>5649</v>
      </c>
      <c r="G26" t="s">
        <v>45</v>
      </c>
    </row>
    <row r="27" spans="1:7" ht="51">
      <c r="A27" s="4" t="s">
        <v>40</v>
      </c>
      <c r="B27" s="11" t="s">
        <v>36</v>
      </c>
      <c r="C27" s="10">
        <v>161203</v>
      </c>
      <c r="D27" s="7">
        <v>161203</v>
      </c>
      <c r="E27">
        <v>0.08</v>
      </c>
      <c r="F27" s="7">
        <f>(D27*E27)</f>
        <v>12896.24</v>
      </c>
      <c r="G27" t="s">
        <v>45</v>
      </c>
    </row>
    <row r="28" spans="1:7" ht="12.75">
      <c r="A28" s="6"/>
      <c r="B28" s="11"/>
      <c r="C28" s="10"/>
      <c r="G28" s="4"/>
    </row>
    <row r="29" spans="1:7" ht="12.75">
      <c r="A29" t="s">
        <v>10</v>
      </c>
      <c r="C29" s="7">
        <f>SUM(C25:C28)</f>
        <v>163086</v>
      </c>
      <c r="D29" s="7">
        <f>SUM(D25:D28)</f>
        <v>163086</v>
      </c>
      <c r="F29" s="7">
        <f>SUM(F25:F28)</f>
        <v>18545.239999999998</v>
      </c>
      <c r="G29" s="4"/>
    </row>
    <row r="30" ht="12.75">
      <c r="D30"/>
    </row>
    <row r="31" ht="12.75">
      <c r="A31" s="1" t="s">
        <v>16</v>
      </c>
    </row>
    <row r="32" spans="1:6" ht="12.75">
      <c r="A32" s="1" t="s">
        <v>14</v>
      </c>
      <c r="B32" s="1"/>
      <c r="C32" s="9">
        <f>C7+C14+C20+C29</f>
        <v>479595</v>
      </c>
      <c r="D32" s="9">
        <f>D7+D14+D20+D29</f>
        <v>479595</v>
      </c>
      <c r="E32" s="1" t="s">
        <v>13</v>
      </c>
      <c r="F32" s="9">
        <v>54336</v>
      </c>
    </row>
    <row r="34" ht="12.75">
      <c r="A34" s="1" t="s">
        <v>9</v>
      </c>
    </row>
    <row r="35" spans="1:3" ht="12.75">
      <c r="A35" t="s">
        <v>20</v>
      </c>
      <c r="C35" s="7">
        <v>0</v>
      </c>
    </row>
    <row r="36" spans="1:4" ht="12.75">
      <c r="A36" s="6" t="s">
        <v>19</v>
      </c>
      <c r="D36" s="7">
        <v>0</v>
      </c>
    </row>
    <row r="37" spans="1:6" ht="12.75">
      <c r="A37" t="s">
        <v>11</v>
      </c>
      <c r="F37" s="7">
        <v>0</v>
      </c>
    </row>
    <row r="39" spans="1:3" ht="12.75">
      <c r="A39" s="1" t="s">
        <v>21</v>
      </c>
      <c r="C39" s="7">
        <f>C32</f>
        <v>479595</v>
      </c>
    </row>
    <row r="40" spans="1:4" ht="12.75">
      <c r="A40" t="s">
        <v>22</v>
      </c>
      <c r="D40" s="7">
        <f>D32</f>
        <v>479595</v>
      </c>
    </row>
    <row r="41" spans="1:6" ht="12.75">
      <c r="A41" s="1" t="s">
        <v>23</v>
      </c>
      <c r="F41" s="7">
        <f>F32</f>
        <v>54336</v>
      </c>
    </row>
    <row r="42" ht="12.75">
      <c r="A42" s="1"/>
    </row>
    <row r="43" spans="1:3" ht="12.75">
      <c r="A43" s="1" t="s">
        <v>24</v>
      </c>
      <c r="C43" s="7">
        <f>SUM(C35:C42)</f>
        <v>479595</v>
      </c>
    </row>
    <row r="44" spans="1:4" ht="12.75">
      <c r="A44" s="1" t="s">
        <v>25</v>
      </c>
      <c r="D44" s="7">
        <f>SUM(D36:D43)</f>
        <v>479595</v>
      </c>
    </row>
    <row r="45" spans="1:6" ht="12.75">
      <c r="A45" s="1" t="s">
        <v>26</v>
      </c>
      <c r="F45" s="7">
        <f>F37+F41</f>
        <v>54336</v>
      </c>
    </row>
    <row r="47" spans="1:6" ht="12.75">
      <c r="A47" t="s">
        <v>12</v>
      </c>
      <c r="F47" s="7">
        <f>+F32</f>
        <v>54336</v>
      </c>
    </row>
    <row r="49" ht="12.75">
      <c r="A49" s="1" t="s">
        <v>17</v>
      </c>
    </row>
    <row r="50" ht="25.5">
      <c r="A50" s="11" t="s">
        <v>41</v>
      </c>
    </row>
    <row r="51" ht="12.75">
      <c r="A51" s="1" t="s">
        <v>32</v>
      </c>
    </row>
    <row r="52" ht="12.75">
      <c r="A52" s="1" t="s">
        <v>29</v>
      </c>
    </row>
    <row r="53" ht="12.75">
      <c r="A53" s="1" t="s">
        <v>6</v>
      </c>
    </row>
    <row r="54" spans="1:7" ht="38.25">
      <c r="A54" s="4" t="s">
        <v>35</v>
      </c>
      <c r="B54" s="11" t="s">
        <v>36</v>
      </c>
      <c r="C54" s="10">
        <v>2063</v>
      </c>
      <c r="D54" s="7">
        <v>2063</v>
      </c>
      <c r="E54">
        <v>3</v>
      </c>
      <c r="F54" s="7">
        <f>(D54*E54)</f>
        <v>6189</v>
      </c>
      <c r="G54" t="s">
        <v>45</v>
      </c>
    </row>
    <row r="55" spans="1:3" ht="12.75">
      <c r="A55" s="4"/>
      <c r="B55" s="11"/>
      <c r="C55" s="10"/>
    </row>
    <row r="56" spans="1:3" ht="12.75">
      <c r="A56" s="1" t="s">
        <v>7</v>
      </c>
      <c r="B56" s="11"/>
      <c r="C56" s="10"/>
    </row>
    <row r="57" spans="1:7" ht="51">
      <c r="A57" s="4" t="s">
        <v>37</v>
      </c>
      <c r="B57" s="11" t="s">
        <v>36</v>
      </c>
      <c r="C57" s="10">
        <v>1523</v>
      </c>
      <c r="D57" s="7">
        <v>1523</v>
      </c>
      <c r="E57">
        <v>3</v>
      </c>
      <c r="F57" s="7">
        <f>(D57*E57)</f>
        <v>4569</v>
      </c>
      <c r="G57" t="s">
        <v>45</v>
      </c>
    </row>
    <row r="58" spans="1:3" ht="12.75">
      <c r="A58" s="1"/>
      <c r="B58" s="11"/>
      <c r="C58" s="10"/>
    </row>
    <row r="59" ht="12.75">
      <c r="A59" s="1" t="s">
        <v>30</v>
      </c>
    </row>
    <row r="60" spans="1:7" ht="38.25">
      <c r="A60" s="4" t="s">
        <v>39</v>
      </c>
      <c r="B60" s="11" t="s">
        <v>36</v>
      </c>
      <c r="C60" s="10">
        <v>1883</v>
      </c>
      <c r="D60" s="7">
        <v>1883</v>
      </c>
      <c r="E60">
        <v>3</v>
      </c>
      <c r="F60" s="7">
        <f>(D60*E60)</f>
        <v>5649</v>
      </c>
      <c r="G60" t="s">
        <v>45</v>
      </c>
    </row>
    <row r="61" spans="2:3" ht="12.75">
      <c r="B61" s="11"/>
      <c r="C61" s="10"/>
    </row>
    <row r="62" spans="1:6" ht="25.5">
      <c r="A62" s="11" t="s">
        <v>33</v>
      </c>
      <c r="B62" s="11"/>
      <c r="C62" s="7">
        <f>SUM(C52:C61)</f>
        <v>5469</v>
      </c>
      <c r="D62" s="7">
        <f>SUM(D52:D61)</f>
        <v>5469</v>
      </c>
      <c r="F62" s="7">
        <f>SUM(F52:F61)</f>
        <v>16407</v>
      </c>
    </row>
    <row r="63" ht="12.75">
      <c r="B63" s="4"/>
    </row>
    <row r="64" spans="1:2" ht="25.5">
      <c r="A64" s="11" t="s">
        <v>42</v>
      </c>
      <c r="B64" s="4"/>
    </row>
    <row r="65" ht="12.75">
      <c r="A65" s="1" t="s">
        <v>32</v>
      </c>
    </row>
    <row r="66" spans="1:7" ht="12.75">
      <c r="A66" s="6"/>
      <c r="B66" s="11"/>
      <c r="G66" s="4"/>
    </row>
    <row r="67" spans="1:7" ht="12.75">
      <c r="A67" s="1" t="s">
        <v>29</v>
      </c>
      <c r="B67" s="11"/>
      <c r="G67" s="4"/>
    </row>
    <row r="68" spans="1:2" ht="12.75">
      <c r="A68" s="1" t="s">
        <v>6</v>
      </c>
      <c r="B68" s="11"/>
    </row>
    <row r="69" spans="1:7" ht="63.75">
      <c r="A69" s="4" t="s">
        <v>43</v>
      </c>
      <c r="B69" s="11" t="s">
        <v>36</v>
      </c>
      <c r="C69" s="10">
        <v>180168</v>
      </c>
      <c r="D69" s="7">
        <v>180168</v>
      </c>
      <c r="E69">
        <v>0.08</v>
      </c>
      <c r="F69" s="7">
        <v>14413</v>
      </c>
      <c r="G69" t="s">
        <v>45</v>
      </c>
    </row>
    <row r="70" spans="1:2" ht="12.75">
      <c r="A70" s="11"/>
      <c r="B70" s="11"/>
    </row>
    <row r="71" spans="1:2" ht="12.75">
      <c r="A71" s="1" t="s">
        <v>7</v>
      </c>
      <c r="B71" s="4"/>
    </row>
    <row r="72" spans="1:7" ht="63.75">
      <c r="A72" s="4" t="s">
        <v>38</v>
      </c>
      <c r="B72" s="11" t="s">
        <v>36</v>
      </c>
      <c r="C72" s="10">
        <v>132755</v>
      </c>
      <c r="D72" s="7">
        <v>132755</v>
      </c>
      <c r="E72">
        <v>0.08</v>
      </c>
      <c r="F72" s="7">
        <f>(D72*E72)</f>
        <v>10620.4</v>
      </c>
      <c r="G72" t="s">
        <v>45</v>
      </c>
    </row>
    <row r="73" spans="1:2" ht="12.75">
      <c r="A73" s="1" t="s">
        <v>30</v>
      </c>
      <c r="B73" s="4"/>
    </row>
    <row r="74" spans="1:7" ht="51">
      <c r="A74" s="4" t="s">
        <v>40</v>
      </c>
      <c r="B74" s="11" t="s">
        <v>36</v>
      </c>
      <c r="C74" s="10">
        <v>161203</v>
      </c>
      <c r="D74" s="7">
        <v>161203</v>
      </c>
      <c r="E74">
        <v>0.08</v>
      </c>
      <c r="F74" s="7">
        <f>(D74*E74)</f>
        <v>12896.24</v>
      </c>
      <c r="G74" t="s">
        <v>45</v>
      </c>
    </row>
    <row r="75" spans="1:3" ht="12.75">
      <c r="A75" s="4"/>
      <c r="B75" s="11"/>
      <c r="C75" s="10"/>
    </row>
    <row r="76" spans="1:6" ht="12.75">
      <c r="A76" s="6" t="s">
        <v>34</v>
      </c>
      <c r="C76" s="7">
        <f>SUM(C65:C74)</f>
        <v>474126</v>
      </c>
      <c r="D76" s="7">
        <f>SUM(D65:D74)</f>
        <v>474126</v>
      </c>
      <c r="F76" s="7">
        <v>37929</v>
      </c>
    </row>
    <row r="77" ht="12.75">
      <c r="B77" s="4"/>
    </row>
    <row r="78" ht="12.75">
      <c r="B78" s="4"/>
    </row>
    <row r="79" spans="1:6" ht="12.75">
      <c r="A79" t="s">
        <v>18</v>
      </c>
      <c r="B79" s="4"/>
      <c r="C79" s="7">
        <f>(C62+C76)</f>
        <v>479595</v>
      </c>
      <c r="D79" s="7">
        <f>(D62+D76)</f>
        <v>479595</v>
      </c>
      <c r="F79" s="7">
        <f>(F62+F76)</f>
        <v>54336</v>
      </c>
    </row>
    <row r="80" ht="12.75">
      <c r="A80" t="s">
        <v>13</v>
      </c>
    </row>
  </sheetData>
  <sheetProtection/>
  <printOptions gridLines="1"/>
  <pageMargins left="0.75" right="0.75" top="0.5" bottom="0.5" header="0.5" footer="0.25"/>
  <pageSetup blackAndWhite="1" horizontalDpi="600" verticalDpi="600" orientation="landscape" scale="85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 Klock</cp:lastModifiedBy>
  <cp:lastPrinted>2010-10-19T16:00:43Z</cp:lastPrinted>
  <dcterms:created xsi:type="dcterms:W3CDTF">2007-05-03T16:01:36Z</dcterms:created>
  <dcterms:modified xsi:type="dcterms:W3CDTF">2010-10-19T17:00:20Z</dcterms:modified>
  <cp:category/>
  <cp:version/>
  <cp:contentType/>
  <cp:contentStatus/>
</cp:coreProperties>
</file>