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Sheet1!$A$4:$O$30</definedName>
  </definedNames>
  <calcPr calcId="144525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 s="1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8" i="19" s="1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6" i="19" s="1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4" i="19" s="1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92" i="19" s="1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9" i="19" s="1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5" i="19" s="1"/>
  <c r="O493" i="19"/>
  <c r="O494" i="19"/>
  <c r="O518" i="19"/>
  <c r="O519" i="19"/>
  <c r="O520" i="19"/>
  <c r="O521" i="19"/>
  <c r="O522" i="19"/>
  <c r="O523" i="19"/>
  <c r="O524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11" i="19" s="1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7" i="19" s="1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 s="1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 s="1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 s="1"/>
  <c r="J23" i="19"/>
  <c r="L23" i="19" s="1"/>
  <c r="J24" i="19"/>
  <c r="L24" i="19" s="1"/>
  <c r="J25" i="19"/>
  <c r="L25" i="19" s="1"/>
  <c r="L26" i="19"/>
  <c r="J27" i="19"/>
  <c r="L27" i="19"/>
  <c r="J28" i="19"/>
  <c r="L28" i="19"/>
  <c r="J54" i="19"/>
  <c r="L54" i="19"/>
  <c r="J55" i="19"/>
  <c r="L55" i="19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L118" i="19" s="1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L466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/>
  <c r="J668" i="19"/>
  <c r="L668" i="19"/>
  <c r="J692" i="19"/>
  <c r="L692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L756" i="19" s="1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L872" i="19" s="1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L988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L1220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/>
  <c r="L1336" i="19" s="1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L1452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626" i="19"/>
  <c r="J1684" i="19"/>
  <c r="J1742" i="19"/>
  <c r="L1655" i="19"/>
  <c r="L1481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30" i="19"/>
  <c r="J1713" i="19"/>
  <c r="J1655" i="19"/>
  <c r="J1597" i="19"/>
  <c r="J29" i="19"/>
  <c r="J30" i="19" s="1"/>
  <c r="J31" i="19" s="1"/>
  <c r="L1742" i="19" l="1"/>
  <c r="L1597" i="19"/>
  <c r="L1684" i="19"/>
  <c r="L1539" i="19"/>
  <c r="L1510" i="19"/>
  <c r="L1423" i="19"/>
  <c r="L1278" i="19"/>
  <c r="L1394" i="19"/>
  <c r="L1162" i="19"/>
  <c r="L1046" i="19"/>
  <c r="L930" i="19"/>
  <c r="L814" i="19"/>
  <c r="L698" i="19"/>
  <c r="L524" i="19"/>
  <c r="L408" i="19"/>
  <c r="L292" i="19"/>
  <c r="L176" i="19"/>
  <c r="L640" i="19"/>
  <c r="L60" i="19"/>
  <c r="L30" i="19" s="1"/>
</calcChain>
</file>

<file path=xl/sharedStrings.xml><?xml version="1.0" encoding="utf-8"?>
<sst xmlns="http://schemas.openxmlformats.org/spreadsheetml/2006/main" count="3193" uniqueCount="63">
  <si>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</si>
  <si>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</si>
  <si>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</si>
  <si>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</si>
  <si>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</si>
  <si>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</si>
  <si>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</si>
  <si>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</si>
  <si>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</si>
  <si>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</si>
  <si>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</si>
  <si>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</si>
  <si>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</si>
  <si>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</si>
  <si>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</si>
  <si>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</si>
  <si>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</si>
  <si>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</si>
  <si>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</si>
  <si>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</si>
  <si>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</si>
  <si>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</si>
  <si>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</si>
  <si>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</si>
  <si>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</si>
  <si>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</si>
  <si>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</si>
  <si>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</si>
  <si>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</si>
  <si>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</si>
  <si>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</si>
  <si>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</si>
  <si>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</si>
  <si>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</si>
  <si>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</si>
  <si>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</si>
  <si>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</si>
  <si>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</si>
  <si>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</si>
  <si>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</si>
  <si>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</si>
  <si>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</si>
  <si>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</si>
  <si>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</si>
  <si>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</si>
  <si>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</si>
  <si>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</si>
  <si>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</si>
  <si>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</si>
  <si>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</si>
  <si>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</si>
  <si>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</si>
  <si>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Pine Shoot Beetle Host Materials from Canada</t>
  </si>
  <si>
    <t>0579-0257</t>
  </si>
  <si>
    <t>319.37-5</t>
  </si>
  <si>
    <t>Canadian Phytosanitry Certificate w/additional declaration (foreign federal gov't)</t>
  </si>
  <si>
    <t>None</t>
  </si>
  <si>
    <t>(business)</t>
  </si>
  <si>
    <t>319.40-3(a)</t>
  </si>
  <si>
    <t>Written Statement (business)</t>
  </si>
  <si>
    <t>319.40-8</t>
  </si>
  <si>
    <t>Compliance Agreement (business)</t>
  </si>
  <si>
    <t>PPQ 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</si>
</sst>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4" zoomScaleNormal="100" zoomScaleSheetLayoutView="75" workbookViewId="0">
      <selection activeCell="M29" sqref="M29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52</v>
      </c>
      <c r="J6" s="75"/>
      <c r="K6" s="75"/>
      <c r="L6" s="75"/>
      <c r="M6" s="76"/>
      <c r="N6" s="26" t="s">
        <v>53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40396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25" t="s">
        <v>55</v>
      </c>
      <c r="C23" s="82"/>
      <c r="D23" s="82"/>
      <c r="E23" s="82"/>
      <c r="F23" s="83"/>
      <c r="G23" s="28" t="s">
        <v>56</v>
      </c>
      <c r="H23" s="8">
        <v>100</v>
      </c>
      <c r="I23" s="9">
        <v>1</v>
      </c>
      <c r="J23" s="29">
        <f t="shared" ref="J23:J28" si="0">SUM(H23*I23)</f>
        <v>100</v>
      </c>
      <c r="K23" s="9">
        <v>0.26300000000000001</v>
      </c>
      <c r="L23" s="4">
        <f t="shared" ref="L23:L28" si="1">SUM(J23*K23)</f>
        <v>26.3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87" t="s">
        <v>57</v>
      </c>
      <c r="C24" s="88"/>
      <c r="D24" s="88"/>
      <c r="E24" s="88"/>
      <c r="F24" s="89"/>
      <c r="G24" s="28"/>
      <c r="H24" s="8">
        <v>20</v>
      </c>
      <c r="I24" s="9">
        <v>1</v>
      </c>
      <c r="J24" s="29">
        <f t="shared" si="0"/>
        <v>20</v>
      </c>
      <c r="K24" s="9">
        <v>0.26300000000000001</v>
      </c>
      <c r="L24" s="4">
        <f t="shared" si="1"/>
        <v>5.26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87" t="s">
        <v>59</v>
      </c>
      <c r="C25" s="88"/>
      <c r="D25" s="88"/>
      <c r="E25" s="88"/>
      <c r="F25" s="89"/>
      <c r="G25" s="28" t="s">
        <v>56</v>
      </c>
      <c r="H25" s="8">
        <v>2200</v>
      </c>
      <c r="I25" s="9">
        <v>1</v>
      </c>
      <c r="J25" s="29">
        <f t="shared" si="0"/>
        <v>2200</v>
      </c>
      <c r="K25" s="9">
        <v>1.7000000000000001E-2</v>
      </c>
      <c r="L25" s="4">
        <f t="shared" si="1"/>
        <v>37.400000000000006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60</v>
      </c>
      <c r="B26" s="87" t="s">
        <v>61</v>
      </c>
      <c r="C26" s="88"/>
      <c r="D26" s="88"/>
      <c r="E26" s="88"/>
      <c r="F26" s="89"/>
      <c r="G26" s="28" t="s">
        <v>62</v>
      </c>
      <c r="H26" s="8">
        <v>20</v>
      </c>
      <c r="I26" s="9">
        <v>1</v>
      </c>
      <c r="J26" s="29">
        <v>20</v>
      </c>
      <c r="K26" s="9">
        <v>1.25</v>
      </c>
      <c r="L26" s="4">
        <f t="shared" si="1"/>
        <v>25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7"/>
      <c r="C27" s="88"/>
      <c r="D27" s="88"/>
      <c r="E27" s="88"/>
      <c r="F27" s="89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2340</v>
      </c>
      <c r="I29" s="35"/>
      <c r="J29" s="30">
        <f>SUM(J23:J28)</f>
        <v>2340</v>
      </c>
      <c r="K29" s="35"/>
      <c r="L29" s="30">
        <v>94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>
        <v>2340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2340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2340</v>
      </c>
      <c r="K31" s="39"/>
      <c r="L31" s="73">
        <v>94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lmkent</cp:lastModifiedBy>
  <cp:lastPrinted>2011-07-12T15:00:53Z</cp:lastPrinted>
  <dcterms:created xsi:type="dcterms:W3CDTF">2000-01-10T18:54:20Z</dcterms:created>
  <dcterms:modified xsi:type="dcterms:W3CDTF">2011-07-12T15:02:50Z</dcterms:modified>
</cp:coreProperties>
</file>