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4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<sst xmlns="http://schemas.openxmlformats.org/spreadsheetml/2006/main" count="28" uniqueCount="24">
  <si>
    <t xml:space="preserve">APHIS-79: NATIONAL ANIMAL HEALTH MONITORING SYSTEMS, </t>
  </si>
  <si>
    <t>Page 1 of 1</t>
  </si>
  <si>
    <t>Small-Scale Livestock Operations 2011</t>
  </si>
  <si>
    <t>0579-XXXX</t>
  </si>
  <si>
    <t>FORM NO.</t>
  </si>
  <si>
    <t>TOTAL ANNUAL RESPONDENT</t>
  </si>
  <si>
    <t>AVERAGE TIME PER RESPONDENT</t>
  </si>
  <si>
    <t>TOTAL HOURS PER YEAR</t>
  </si>
  <si>
    <t>GRADE &amp; AVG RATE OF PROGRAM PERSONNEL (Avg rate=Hourly Wage)</t>
  </si>
  <si>
    <t>PROGRAM COSTS</t>
  </si>
  <si>
    <t>OVERHEAD COSTS (.139)</t>
  </si>
  <si>
    <t>TOTAL COSTS</t>
  </si>
  <si>
    <t>NAHMS 260 - Small-Scale Livestock Operations</t>
  </si>
  <si>
    <t>Collection</t>
  </si>
  <si>
    <t xml:space="preserve">NASDA wage </t>
  </si>
  <si>
    <t>$</t>
  </si>
  <si>
    <t>NASS pay</t>
  </si>
  <si>
    <t>Analysis</t>
  </si>
  <si>
    <t xml:space="preserve">GS-13 </t>
  </si>
  <si>
    <t>Data entry</t>
  </si>
  <si>
    <t xml:space="preserve">GS-04 </t>
  </si>
  <si>
    <t>Clerical</t>
  </si>
  <si>
    <t>GS-05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</si>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</sst>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right"/>
    </xf>
    <xf numFmtId="8" fontId="5" fillId="33" borderId="0" xfId="0" applyNumberFormat="1" applyFont="1" applyFill="1" applyAlignment="1">
      <alignment horizontal="center"/>
    </xf>
    <xf numFmtId="8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33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center"/>
    </xf>
    <xf numFmtId="8" fontId="3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.APHIS%2071%20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HIS 71"/>
      <sheetName val="APHIS 79"/>
    </sheetNames>
    <sheetDataSet>
      <sheetData sheetId="0">
        <row r="9">
          <cell r="D9">
            <v>11200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200" zoomScaleSheetLayoutView="200" zoomScalePageLayoutView="0" workbookViewId="0" topLeftCell="A2">
      <selection activeCell="G10" sqref="G10"/>
    </sheetView>
  </sheetViews>
  <sheetFormatPr defaultColWidth="9.140625" defaultRowHeight="15"/>
  <cols>
    <col min="1" max="1" width="13.421875" style="0" customWidth="1"/>
    <col min="2" max="3" width="16.140625" style="0" customWidth="1"/>
    <col min="4" max="4" width="11.8515625" style="0" customWidth="1"/>
    <col min="5" max="5" width="13.00390625" style="0" customWidth="1"/>
    <col min="6" max="6" width="11.00390625" style="0" customWidth="1"/>
    <col min="7" max="7" width="6.7109375" style="0" customWidth="1"/>
    <col min="8" max="8" width="12.421875" style="0" customWidth="1"/>
    <col min="9" max="9" width="14.00390625" style="0" customWidth="1"/>
    <col min="10" max="10" width="13.851562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2"/>
      <c r="J1" s="3" t="s">
        <v>1</v>
      </c>
    </row>
    <row r="2" spans="1:10" ht="15">
      <c r="A2" s="4"/>
      <c r="B2" s="4"/>
      <c r="C2" s="4"/>
      <c r="D2" s="3" t="s">
        <v>2</v>
      </c>
      <c r="E2" s="4"/>
      <c r="F2" s="4"/>
      <c r="G2" s="4"/>
      <c r="H2" s="4"/>
      <c r="I2" s="4"/>
      <c r="J2" s="3" t="s">
        <v>3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3"/>
    </row>
    <row r="4" spans="1:11" ht="12.75" customHeight="1">
      <c r="A4" s="32" t="s">
        <v>4</v>
      </c>
      <c r="B4" s="27" t="s">
        <v>5</v>
      </c>
      <c r="C4" s="27" t="s">
        <v>6</v>
      </c>
      <c r="D4" s="27" t="s">
        <v>7</v>
      </c>
      <c r="E4" s="27" t="s">
        <v>8</v>
      </c>
      <c r="F4" s="27"/>
      <c r="G4" s="27"/>
      <c r="H4" s="27" t="s">
        <v>9</v>
      </c>
      <c r="I4" s="27" t="s">
        <v>10</v>
      </c>
      <c r="J4" s="27" t="s">
        <v>11</v>
      </c>
      <c r="K4" s="5"/>
    </row>
    <row r="5" spans="1:10" ht="12.75" customHeight="1">
      <c r="A5" s="33"/>
      <c r="B5" s="28"/>
      <c r="C5" s="28"/>
      <c r="D5" s="28"/>
      <c r="E5" s="28"/>
      <c r="F5" s="28"/>
      <c r="G5" s="28"/>
      <c r="H5" s="28"/>
      <c r="I5" s="28"/>
      <c r="J5" s="28"/>
    </row>
    <row r="6" spans="1:10" ht="12.75" customHeight="1">
      <c r="A6" s="33"/>
      <c r="B6" s="28"/>
      <c r="C6" s="28"/>
      <c r="D6" s="28"/>
      <c r="E6" s="28"/>
      <c r="F6" s="28"/>
      <c r="G6" s="28"/>
      <c r="H6" s="28"/>
      <c r="I6" s="28"/>
      <c r="J6" s="28"/>
    </row>
    <row r="7" spans="1:10" ht="12.75" customHeight="1">
      <c r="A7" s="33"/>
      <c r="B7" s="28"/>
      <c r="C7" s="28"/>
      <c r="D7" s="28"/>
      <c r="E7" s="28"/>
      <c r="F7" s="28"/>
      <c r="G7" s="28"/>
      <c r="H7" s="28"/>
      <c r="I7" s="28"/>
      <c r="J7" s="28"/>
    </row>
    <row r="8" spans="1:10" ht="12.75" customHeight="1">
      <c r="A8" s="34"/>
      <c r="B8" s="29"/>
      <c r="C8" s="29"/>
      <c r="D8" s="29"/>
      <c r="E8" s="29"/>
      <c r="F8" s="29"/>
      <c r="G8" s="29"/>
      <c r="H8" s="29"/>
      <c r="I8" s="29"/>
      <c r="J8" s="29"/>
    </row>
    <row r="9" spans="1:10" ht="13.5" customHeight="1">
      <c r="A9" s="30" t="s">
        <v>12</v>
      </c>
      <c r="B9" s="30"/>
      <c r="C9" s="30"/>
      <c r="D9" s="30"/>
      <c r="E9" s="30"/>
      <c r="F9" s="4"/>
      <c r="G9" s="4"/>
      <c r="H9" s="4"/>
      <c r="I9" s="4"/>
      <c r="J9" s="4"/>
    </row>
    <row r="10" spans="1:10" ht="13.5" customHeight="1">
      <c r="A10" s="4" t="s">
        <v>13</v>
      </c>
      <c r="B10" s="6">
        <f>SUM('[1]APHIS 71'!D9)</f>
        <v>11200</v>
      </c>
      <c r="C10" s="7">
        <v>0.3</v>
      </c>
      <c r="D10" s="8">
        <f>PRODUCT(B10,C10)</f>
        <v>3360</v>
      </c>
      <c r="E10" s="9" t="s">
        <v>14</v>
      </c>
      <c r="F10" s="10">
        <v>-12.6</v>
      </c>
      <c r="G10" s="11" t="s">
        <v>15</v>
      </c>
      <c r="H10" s="12">
        <f>PRODUCT(D10,F10)*(-1)</f>
        <v>42336</v>
      </c>
      <c r="I10" s="4"/>
      <c r="J10" s="13" t="s">
        <v>16</v>
      </c>
    </row>
    <row r="11" spans="1:10" ht="13.5" customHeight="1">
      <c r="A11" s="4" t="s">
        <v>17</v>
      </c>
      <c r="B11" s="7"/>
      <c r="C11" s="7">
        <v>0.02</v>
      </c>
      <c r="D11" s="8">
        <f>PRODUCT(B10,C11)</f>
        <v>224</v>
      </c>
      <c r="E11" s="14" t="s">
        <v>18</v>
      </c>
      <c r="F11" s="15">
        <v>-30.14</v>
      </c>
      <c r="G11" s="11" t="s">
        <v>15</v>
      </c>
      <c r="H11" s="12">
        <f>PRODUCT(D11,F11)*(-1)</f>
        <v>6751.360000000001</v>
      </c>
      <c r="I11" s="4"/>
      <c r="J11" s="4"/>
    </row>
    <row r="12" spans="1:10" ht="13.5" customHeight="1">
      <c r="A12" s="4" t="s">
        <v>19</v>
      </c>
      <c r="B12" s="7"/>
      <c r="C12" s="7">
        <v>0.02</v>
      </c>
      <c r="D12" s="8">
        <f>PRODUCT(B10,C12)</f>
        <v>224</v>
      </c>
      <c r="E12" s="14" t="s">
        <v>20</v>
      </c>
      <c r="F12" s="15">
        <v>-10.58</v>
      </c>
      <c r="G12" s="11" t="s">
        <v>15</v>
      </c>
      <c r="H12" s="12">
        <f>PRODUCT(D12,F12)*(-1)</f>
        <v>2369.92</v>
      </c>
      <c r="I12" s="4"/>
      <c r="J12" s="4"/>
    </row>
    <row r="13" spans="1:10" ht="13.5" customHeight="1">
      <c r="A13" s="4" t="s">
        <v>21</v>
      </c>
      <c r="B13" s="7"/>
      <c r="C13" s="7">
        <v>0.01</v>
      </c>
      <c r="D13" s="8">
        <f>PRODUCT(B10,C13)</f>
        <v>112</v>
      </c>
      <c r="E13" s="14" t="s">
        <v>22</v>
      </c>
      <c r="F13" s="15">
        <v>-11.54</v>
      </c>
      <c r="G13" s="16" t="s">
        <v>15</v>
      </c>
      <c r="H13" s="17">
        <f>PRODUCT(D13,F13)*(-1)</f>
        <v>1292.48</v>
      </c>
      <c r="I13" s="4"/>
      <c r="J13" s="4"/>
    </row>
    <row r="14" spans="1:10" ht="13.5" customHeight="1">
      <c r="A14" s="4"/>
      <c r="B14" s="4"/>
      <c r="C14" s="4"/>
      <c r="D14" s="4"/>
      <c r="E14" s="4"/>
      <c r="F14" s="7"/>
      <c r="G14" s="14" t="s">
        <v>15</v>
      </c>
      <c r="H14" s="12">
        <f>SUM(H10:H13)</f>
        <v>52749.76</v>
      </c>
      <c r="I14" s="18">
        <f>PRODUCT(H14,0.139)</f>
        <v>7332.216640000001</v>
      </c>
      <c r="J14" s="18">
        <f>SUM(I14,H14)</f>
        <v>60081.97664</v>
      </c>
    </row>
    <row r="15" spans="1:11" ht="13.5" customHeight="1">
      <c r="A15" s="19"/>
      <c r="B15" s="19"/>
      <c r="C15" s="19"/>
      <c r="D15" s="19"/>
      <c r="E15" s="19"/>
      <c r="F15" s="20"/>
      <c r="G15" s="19"/>
      <c r="H15" s="21"/>
      <c r="I15" s="20"/>
      <c r="J15" s="20"/>
      <c r="K15" s="5"/>
    </row>
    <row r="16" spans="2:11" ht="13.5" customHeight="1">
      <c r="B16" s="22"/>
      <c r="C16" s="22"/>
      <c r="D16" s="22"/>
      <c r="E16" s="22"/>
      <c r="F16" s="23" t="s">
        <v>23</v>
      </c>
      <c r="G16" s="24"/>
      <c r="H16" s="25">
        <f>SUM(H14)</f>
        <v>52749.76</v>
      </c>
      <c r="I16" s="26">
        <f>PRODUCT(H16,0.139)</f>
        <v>7332.216640000001</v>
      </c>
      <c r="J16" s="26">
        <f>SUM(H16:I16)</f>
        <v>60081.97664</v>
      </c>
      <c r="K16" s="5"/>
    </row>
    <row r="17" ht="13.5" customHeight="1"/>
    <row r="18" ht="13.5" customHeight="1"/>
    <row r="19" spans="1:2" ht="13.5" customHeight="1">
      <c r="A19" s="31">
        <f ca="1">NOW()</f>
        <v>40520.42264525463</v>
      </c>
      <c r="B19" s="31"/>
    </row>
  </sheetData>
  <sheetProtection/>
  <mergeCells count="10">
    <mergeCell ref="I4:I8"/>
    <mergeCell ref="J4:J8"/>
    <mergeCell ref="A9:E9"/>
    <mergeCell ref="A19:B19"/>
    <mergeCell ref="A4:A8"/>
    <mergeCell ref="B4:B8"/>
    <mergeCell ref="C4:C8"/>
    <mergeCell ref="D4:D8"/>
    <mergeCell ref="E4:G8"/>
    <mergeCell ref="H4:H8"/>
  </mergeCells>
  <printOptions/>
  <pageMargins left="0.45" right="0.4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smharris</dc:creator>
  <cp:keywords/>
  <dc:description/>
  <cp:lastModifiedBy>smharris</cp:lastModifiedBy>
  <dcterms:created xsi:type="dcterms:W3CDTF">2010-12-08T15:04:31Z</dcterms:created>
  <dcterms:modified xsi:type="dcterms:W3CDTF">2010-12-08T15:09:16Z</dcterms:modified>
  <cp:category/>
  <cp:version/>
  <cp:contentType/>
  <cp:contentStatus/>
</cp:coreProperties>
</file>