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<sst xmlns="http://schemas.openxmlformats.org/spreadsheetml/2006/main" count="37" uniqueCount="35">
  <si>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</si>
  <si>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</si>
  <si>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</si>
  <si>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</si>
  <si>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</si>
  <si>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</si>
  <si>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</si>
  <si>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</si>
  <si>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</si>
  <si>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</si>
  <si>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</si>
  <si>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</si>
  <si>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</si>
  <si>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</si>
  <si>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</si>
  <si>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</si>
  <si>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</si>
  <si>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</si>
  <si>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</si>
  <si>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</si>
  <si>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</si>
  <si>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</si>
  <si>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</si>
  <si>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</si>
  <si>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</si>
  <si>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</si>
  <si>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</si>
  <si>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</si>
  <si>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</si>
  <si>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Emerald Ash Borer Material from Canada</t>
  </si>
  <si>
    <t>OMB Control No.
0579-0319</t>
  </si>
  <si>
    <t>Phytosanitary Certificate (foreign)</t>
  </si>
  <si>
    <t>11</t>
  </si>
  <si>
    <t>Application for Permit to Import Timber or Timber Products</t>
  </si>
  <si>
    <t xml:space="preserve">Certificate of Inspection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</si>
</sst>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2</v>
      </c>
      <c r="D6" s="29">
        <v>0.1</v>
      </c>
      <c r="E6" s="5">
        <v>1</v>
      </c>
      <c r="F6" s="21" t="s">
        <v>32</v>
      </c>
      <c r="G6" s="25">
        <v>32.14</v>
      </c>
      <c r="H6" s="26">
        <f aca="true" t="shared" si="0" ref="H6:H17">+E6*G6</f>
        <v>32.14</v>
      </c>
      <c r="I6" s="26">
        <f aca="true" t="shared" si="1" ref="I6:I17">+H6*0.139</f>
        <v>4.467460000000001</v>
      </c>
      <c r="J6" s="26">
        <f aca="true" t="shared" si="2" ref="J6:J17">+H6+I6</f>
        <v>36.60746</v>
      </c>
      <c r="K6" s="2"/>
    </row>
    <row r="7" spans="1:11" ht="12.75">
      <c r="A7" s="2"/>
      <c r="B7" s="2" t="s">
        <v>33</v>
      </c>
      <c r="C7" s="5">
        <v>3</v>
      </c>
      <c r="D7" s="29">
        <v>0.5</v>
      </c>
      <c r="E7" s="5">
        <f aca="true" t="shared" si="3" ref="E7:E17">+C7*D7</f>
        <v>1.5</v>
      </c>
      <c r="F7" s="21" t="s">
        <v>32</v>
      </c>
      <c r="G7" s="25">
        <v>32.14</v>
      </c>
      <c r="H7" s="26">
        <f t="shared" si="0"/>
        <v>48.21</v>
      </c>
      <c r="I7" s="26">
        <f t="shared" si="1"/>
        <v>6.70119</v>
      </c>
      <c r="J7" s="26">
        <f t="shared" si="2"/>
        <v>54.911190000000005</v>
      </c>
      <c r="K7" s="2"/>
    </row>
    <row r="8" spans="1:11" s="31" customFormat="1" ht="12.75">
      <c r="A8" s="30"/>
      <c r="B8" s="30" t="s">
        <v>34</v>
      </c>
      <c r="C8" s="32">
        <v>1</v>
      </c>
      <c r="D8" s="33">
        <v>0.05</v>
      </c>
      <c r="E8" s="32">
        <v>1</v>
      </c>
      <c r="F8" s="34" t="s">
        <v>32</v>
      </c>
      <c r="G8" s="35">
        <v>32.14</v>
      </c>
      <c r="H8" s="36">
        <f t="shared" si="0"/>
        <v>32.14</v>
      </c>
      <c r="I8" s="36">
        <f t="shared" si="1"/>
        <v>4.467460000000001</v>
      </c>
      <c r="J8" s="36">
        <f t="shared" si="2"/>
        <v>36.60746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2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3.66</v>
      </c>
      <c r="F39" s="27"/>
      <c r="G39" s="25"/>
      <c r="H39" s="26">
        <f>SUM(H6:H38)</f>
        <v>120.7572</v>
      </c>
      <c r="I39" s="26">
        <f>SUM(I6:I38)</f>
        <v>16.785250800000004</v>
      </c>
      <c r="J39" s="26">
        <f>SUM(J6:J38)</f>
        <v>137.5424508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kastratchko</cp:lastModifiedBy>
  <cp:lastPrinted>2009-11-25T17:09:03Z</cp:lastPrinted>
  <dcterms:created xsi:type="dcterms:W3CDTF">2001-05-15T11:23:39Z</dcterms:created>
  <dcterms:modified xsi:type="dcterms:W3CDTF">2011-01-10T19:23:11Z</dcterms:modified>
  <cp:category/>
  <cp:version/>
  <cp:contentType/>
  <cp:contentStatus/>
</cp:coreProperties>
</file>