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180" windowWidth="23985" windowHeight="6450" firstSheet="5" activeTab="9"/>
  </bookViews>
  <sheets>
    <sheet name="DOL 2007" sheetId="1" r:id="rId1"/>
    <sheet name="DOL 2008" sheetId="2" r:id="rId2"/>
    <sheet name="DOL 2009" sheetId="3" r:id="rId3"/>
    <sheet name="DOL 2010" sheetId="4" r:id="rId4"/>
    <sheet name="DOL 2011" sheetId="5" r:id="rId5"/>
    <sheet name="IRS 2007" sheetId="6" r:id="rId6"/>
    <sheet name="IRS 2008" sheetId="7" r:id="rId7"/>
    <sheet name="IRS 2009" sheetId="8" r:id="rId8"/>
    <sheet name="IRS 2010" sheetId="9" r:id="rId9"/>
    <sheet name="IRS 2011" sheetId="10" r:id="rId10"/>
    <sheet name="PBGC 2007" sheetId="11" r:id="rId11"/>
    <sheet name="PBGC 2008" sheetId="12" r:id="rId12"/>
    <sheet name="PBGC 2009" sheetId="13" r:id="rId13"/>
    <sheet name="PBGC 2010" sheetId="14" r:id="rId14"/>
    <sheet name="PBGC 2011" sheetId="15" r:id="rId15"/>
    <sheet name="Sheet2" sheetId="16" r:id="rId16"/>
    <sheet name="Sheet3" sheetId="17" r:id="rId17"/>
  </sheets>
  <definedNames>
    <definedName name="_xlnm.Print_Area" localSheetId="0">'DOL 2007'!$A$2:$G$17</definedName>
    <definedName name="_xlnm.Print_Area" localSheetId="2">'DOL 2009'!$A$1:$G$17</definedName>
    <definedName name="_xlnm.Print_Area" localSheetId="3">'DOL 2010'!$A$1:$G$17</definedName>
    <definedName name="_xlnm.Print_Area" localSheetId="4">'DOL 2011'!$A$1:$G$17</definedName>
    <definedName name="_xlnm.Print_Area" localSheetId="5">'IRS 2007'!$A$2:$G$20</definedName>
    <definedName name="_xlnm.Print_Area" localSheetId="6">'IRS 2008'!$A$1:$G$17</definedName>
    <definedName name="_xlnm.Print_Area" localSheetId="7">'IRS 2009'!$A$1:$G$17</definedName>
    <definedName name="_xlnm.Print_Area" localSheetId="8">'IRS 2010'!$A$1:$G$17</definedName>
    <definedName name="_xlnm.Print_Area" localSheetId="9">'IRS 2011'!$A$1:$G$17</definedName>
    <definedName name="_xlnm.Print_Area" localSheetId="10">'PBGC 2007'!$A$1:$G$20</definedName>
    <definedName name="_xlnm.Print_Area" localSheetId="11">'PBGC 2008'!$A$1:$G$19</definedName>
    <definedName name="_xlnm.Print_Area" localSheetId="12">'PBGC 2009'!$A$1:$G$19</definedName>
    <definedName name="_xlnm.Print_Area" localSheetId="13">'PBGC 2010'!$A$1:$G$19</definedName>
    <definedName name="_xlnm.Print_Area" localSheetId="14">'PBGC 2011'!$A$1:$G$19</definedName>
  </definedNames>
  <calcPr fullCalcOnLoad="1"/>
</workbook>
</file>

<file path=xl/sharedStrings.xml><?xml version="1.0" encoding="utf-8"?>
<sst xmlns="http://schemas.openxmlformats.org/spreadsheetml/2006/main" count="425" uniqueCount="59">
  <si>
    <t>PRA-numbers</t>
  </si>
  <si>
    <t>Form 5500 Package</t>
  </si>
  <si>
    <t>ICR</t>
  </si>
  <si>
    <t>Program Change Due to Agency Discretion</t>
  </si>
  <si>
    <t>Change Due to Adjustment in Agency Estimate</t>
  </si>
  <si>
    <t>Change Due to Potential Violation of the PRA</t>
  </si>
  <si>
    <t>Previously Approved</t>
  </si>
  <si>
    <t>Annual Number of Responses for this IC</t>
  </si>
  <si>
    <t>Annual IC Time Burden (Hours)</t>
  </si>
  <si>
    <t>Annual IC Cost Burden (Dollars)</t>
  </si>
  <si>
    <t>2007 - Baseline</t>
  </si>
  <si>
    <t>2007 - Final</t>
  </si>
  <si>
    <t>Program Change Due to New Statute</t>
  </si>
  <si>
    <t>2007 - Baseline rounded</t>
  </si>
  <si>
    <t>Check - yearly requested</t>
  </si>
  <si>
    <t>Annual Cost to Federal Government</t>
  </si>
  <si>
    <t>$8.2 Million</t>
  </si>
  <si>
    <t>Short Statement</t>
  </si>
  <si>
    <t xml:space="preserve">EBSA updated the model that is used for these burden calculations and used updated estimates of the number of plans affected by the regulation (Change Due to Adjustment in Agency). </t>
  </si>
  <si>
    <t>The Pension Protection Act of 2006 required a simplified reporting alternative for certain small plans (Program Change Due to New Statute).</t>
  </si>
  <si>
    <t>Number of Respondents for Small Entity</t>
  </si>
  <si>
    <t>Number of Respondents (total)</t>
  </si>
  <si>
    <t>THIS DOCUMENT IS RELATED TO THE FORM 5500 NOTICE AND NOTICE OF RULEMAKING</t>
  </si>
  <si>
    <t>(RULE: RIN: 1210-AB06, OMB Ref #: 1210-A135)</t>
  </si>
  <si>
    <t>DOL</t>
  </si>
  <si>
    <t>PBGC</t>
  </si>
  <si>
    <t>NOTE: If you add the previously approved PRA numbers for PBGC, this spreadsheet will calculate for you the "Change due to adjustment in agency estimate" (cells E8 to E10).</t>
  </si>
  <si>
    <t>NOTE: If you add the previously approved PRA numbers for IRC, this spreadsheet will calculate for you the "Change due to adjustment in agency estimate" (cells E8 to E10).</t>
  </si>
  <si>
    <t>2007 - Requested</t>
  </si>
  <si>
    <t>.</t>
  </si>
  <si>
    <t>2008 - Requested</t>
  </si>
  <si>
    <t xml:space="preserve">The Pension Protection Act of 2006 required some new questions as well as a question for the total number of contributing employers for defined benefit plans and an asset allocation question on the Schedule R (Program Change Due to New Statute). The simplified reporting alternative for certain small plans is still in place (Change in 2007). </t>
  </si>
  <si>
    <t>2008 - Final unrounded</t>
  </si>
  <si>
    <t>2007 - Final unrounded</t>
  </si>
  <si>
    <t>Change from 2007 to 2008 - unrounded</t>
  </si>
  <si>
    <t>IRS + SSA</t>
  </si>
  <si>
    <t>$8.4 Million</t>
  </si>
  <si>
    <t>**</t>
  </si>
  <si>
    <t>** Note: PBGC puts in the number of DB plans they insure</t>
  </si>
  <si>
    <t>The simplified reporting alternative for certain small plans is still in place (Change in 2007).</t>
  </si>
  <si>
    <t xml:space="preserve">The Pension Protection Act of 2006 required some new questions as well as a question for the total number of contributing employers for defined benefit plans and an asset allocation question on the Schedule R (Program Change Due to New Statute).  One time transition costs for the new questions in 2007 were considered for 2007. In 2008 no transition costs were considered for items that were introduced in 2007 which is the main reason for the burden reduction between 2007 and 2008. </t>
  </si>
  <si>
    <t>The Pension Protection Act of 2006 required some new questions as well as a question for the total number of contributing employers for defined benefit plans and an asset allocation question on the Schedule R (Program Change Due to New Statute).  One time transition costs for the new questions in 2007 were considered for 2007. In 2008 no transition costs were considered for items that were introduced in 2007. Overall the burden numbers increased slightly.</t>
  </si>
  <si>
    <t>NOTE: If you add the previously approved PRA numbers for PBGC, this spreadsheet will calculate for you the "Change due to adjustment in agency estimate" (cells G9 to G11).</t>
  </si>
  <si>
    <t>2009 - Requested</t>
  </si>
  <si>
    <t>Change from 2008 to 2009 - unrounded</t>
  </si>
  <si>
    <t>2009 - Final unrounded</t>
  </si>
  <si>
    <t>NA</t>
  </si>
  <si>
    <t>The main difference from the 2008 Forms are: (a) all forms will be required to be filed electronically; (b) Schedule E and Schedule SSA will be removed; (c) the new Short Form 5500 (5500-SF) will be established; (d) the special limited reporting rules for Code section 403(b) plans will be eliminated; (e) Schedule C will be revised; (f) additional data elements will be added to Schedule R; and (g) various smaller technical revisions will be made to the Schedule A, Schedule H, and Schedule I.</t>
  </si>
  <si>
    <t>There will be no change between the 2009 and 2010 forms and burden.</t>
  </si>
  <si>
    <r>
      <t>2011</t>
    </r>
    <r>
      <rPr>
        <sz val="10"/>
        <rFont val="Arial"/>
        <family val="0"/>
      </rPr>
      <t xml:space="preserve"> - Requested</t>
    </r>
  </si>
  <si>
    <t>200? - Baseline rounded</t>
  </si>
  <si>
    <t>2011 - Final unrounded</t>
  </si>
  <si>
    <t>Change from 200? to 2011 - unrounded</t>
  </si>
  <si>
    <t>$6.8 Million</t>
  </si>
  <si>
    <t>200? - Baseline unrounded</t>
  </si>
  <si>
    <t>Change from 200? to 2011 - ROUNDED</t>
  </si>
  <si>
    <t>The number of filings went slightly down, the wage rates went up. This resulted in a small decrease in time and cost burden.</t>
  </si>
  <si>
    <t>Annual IC Cost Burden (Dollars) is rounded to the nearest 5,000.</t>
  </si>
  <si>
    <t>The number of filings went slightly down, the wage rates went up. This resulted in a small decrease in time and a small increase in cost burden.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</si>
</sst>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6">
    <font>
      <sz val="10"/>
      <name val="Arial"/>
      <family val="0"/>
    </font>
    <font>
      <sz val="8"/>
      <name val="Arial"/>
      <family val="0"/>
    </font>
    <font>
      <b/>
      <sz val="10"/>
      <name val="Arial"/>
      <family val="2"/>
    </font>
    <font>
      <sz val="10"/>
      <color indexed="10"/>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5"/>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3" fontId="0" fillId="0" borderId="0" xfId="0" applyNumberFormat="1" applyAlignment="1">
      <alignment/>
    </xf>
    <xf numFmtId="8" fontId="0" fillId="0" borderId="0" xfId="0" applyNumberFormat="1" applyAlignment="1">
      <alignment/>
    </xf>
    <xf numFmtId="0" fontId="0" fillId="0" borderId="0" xfId="0" applyAlignment="1">
      <alignment horizontal="center" vertical="top" wrapText="1"/>
    </xf>
    <xf numFmtId="3" fontId="0" fillId="0" borderId="0" xfId="15" applyNumberFormat="1" applyAlignment="1">
      <alignment/>
    </xf>
    <xf numFmtId="3" fontId="0" fillId="0" borderId="1" xfId="0" applyNumberFormat="1" applyBorder="1" applyAlignment="1">
      <alignment/>
    </xf>
    <xf numFmtId="3" fontId="0" fillId="0" borderId="0" xfId="0" applyNumberFormat="1" applyBorder="1" applyAlignment="1">
      <alignment/>
    </xf>
    <xf numFmtId="3" fontId="0" fillId="0" borderId="2" xfId="15"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15" applyNumberFormat="1" applyBorder="1" applyAlignment="1">
      <alignment/>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Fill="1" applyBorder="1" applyAlignment="1">
      <alignment horizontal="center" vertical="top" wrapText="1"/>
    </xf>
    <xf numFmtId="14" fontId="0" fillId="0" borderId="0" xfId="0" applyNumberFormat="1" applyAlignment="1">
      <alignment/>
    </xf>
    <xf numFmtId="3" fontId="0" fillId="0" borderId="0" xfId="15" applyNumberFormat="1" applyAlignment="1">
      <alignment/>
    </xf>
    <xf numFmtId="0" fontId="2" fillId="0" borderId="0" xfId="0" applyFont="1" applyAlignment="1">
      <alignment/>
    </xf>
    <xf numFmtId="3" fontId="0" fillId="2" borderId="2" xfId="15" applyNumberFormat="1" applyFill="1" applyBorder="1" applyAlignment="1">
      <alignment/>
    </xf>
    <xf numFmtId="3" fontId="0" fillId="2" borderId="5" xfId="15" applyNumberFormat="1" applyFill="1" applyBorder="1" applyAlignment="1">
      <alignment/>
    </xf>
    <xf numFmtId="3" fontId="0" fillId="3" borderId="0" xfId="0" applyNumberFormat="1" applyFill="1" applyBorder="1" applyAlignment="1">
      <alignment/>
    </xf>
    <xf numFmtId="3" fontId="0" fillId="3" borderId="4" xfId="0" applyNumberFormat="1" applyFill="1" applyBorder="1" applyAlignment="1">
      <alignment/>
    </xf>
    <xf numFmtId="3" fontId="0" fillId="0" borderId="2" xfId="15" applyNumberFormat="1" applyBorder="1" applyAlignment="1">
      <alignment/>
    </xf>
    <xf numFmtId="3" fontId="0" fillId="0" borderId="5" xfId="15" applyNumberFormat="1" applyBorder="1" applyAlignment="1">
      <alignment/>
    </xf>
    <xf numFmtId="0" fontId="3" fillId="0" borderId="0" xfId="0" applyFont="1" applyAlignment="1">
      <alignment/>
    </xf>
    <xf numFmtId="3" fontId="0" fillId="0" borderId="0" xfId="0" applyNumberFormat="1" applyFill="1" applyBorder="1" applyAlignment="1">
      <alignment/>
    </xf>
    <xf numFmtId="3" fontId="0" fillId="0" borderId="4" xfId="0" applyNumberFormat="1" applyFill="1" applyBorder="1" applyAlignment="1">
      <alignment/>
    </xf>
    <xf numFmtId="3" fontId="0" fillId="2" borderId="2" xfId="15" applyNumberFormat="1" applyFont="1" applyFill="1" applyBorder="1" applyAlignment="1">
      <alignment/>
    </xf>
    <xf numFmtId="3" fontId="0" fillId="0" borderId="0" xfId="15" applyNumberFormat="1" applyFont="1" applyAlignment="1">
      <alignment/>
    </xf>
    <xf numFmtId="0" fontId="3" fillId="0" borderId="6" xfId="0" applyFont="1" applyBorder="1" applyAlignment="1">
      <alignment horizontal="center" vertical="top" wrapText="1"/>
    </xf>
    <xf numFmtId="3" fontId="0" fillId="0" borderId="0" xfId="15"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B16" sqref="B16"/>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2.7109375" style="0" bestFit="1" customWidth="1"/>
    <col min="11" max="11" width="14.00390625" style="0" bestFit="1" customWidth="1"/>
    <col min="13" max="13" width="11.421875" style="0" customWidth="1"/>
  </cols>
  <sheetData>
    <row r="1" ht="12.75">
      <c r="A1" s="24">
        <v>2007</v>
      </c>
    </row>
    <row r="2" spans="1:4" ht="12.75">
      <c r="A2" t="s">
        <v>1</v>
      </c>
      <c r="B2" t="s">
        <v>0</v>
      </c>
      <c r="D2" s="15">
        <v>39239</v>
      </c>
    </row>
    <row r="3" ht="12.75">
      <c r="A3" s="17" t="s">
        <v>24</v>
      </c>
    </row>
    <row r="4" spans="1:2" ht="12.75">
      <c r="A4" t="s">
        <v>21</v>
      </c>
      <c r="B4" s="1">
        <v>780000</v>
      </c>
    </row>
    <row r="5" spans="1:2" ht="12.75">
      <c r="A5" t="s">
        <v>20</v>
      </c>
      <c r="B5" s="1">
        <v>630000</v>
      </c>
    </row>
    <row r="7" ht="12.75">
      <c r="A7" t="s">
        <v>2</v>
      </c>
    </row>
    <row r="8" spans="2:13" ht="51" customHeight="1">
      <c r="B8" s="11" t="s">
        <v>28</v>
      </c>
      <c r="C8" s="12" t="s">
        <v>12</v>
      </c>
      <c r="D8" s="12" t="s">
        <v>3</v>
      </c>
      <c r="E8" s="12" t="s">
        <v>4</v>
      </c>
      <c r="F8" s="12" t="s">
        <v>5</v>
      </c>
      <c r="G8" s="13" t="s">
        <v>6</v>
      </c>
      <c r="I8" s="3" t="s">
        <v>13</v>
      </c>
      <c r="J8" s="3" t="s">
        <v>10</v>
      </c>
      <c r="K8" s="3" t="s">
        <v>11</v>
      </c>
      <c r="M8" s="14" t="s">
        <v>14</v>
      </c>
    </row>
    <row r="9" spans="1:13" ht="12.75">
      <c r="A9" t="s">
        <v>7</v>
      </c>
      <c r="B9" s="5">
        <v>780000</v>
      </c>
      <c r="C9" s="6">
        <f>B9-I9</f>
        <v>0</v>
      </c>
      <c r="D9" s="6">
        <v>0</v>
      </c>
      <c r="E9" s="6">
        <f>I9-G9</f>
        <v>-57755</v>
      </c>
      <c r="F9" s="6">
        <v>0</v>
      </c>
      <c r="G9" s="7">
        <v>837755</v>
      </c>
      <c r="H9" s="1"/>
      <c r="I9" s="4">
        <v>780000</v>
      </c>
      <c r="J9" s="4">
        <v>780450</v>
      </c>
      <c r="K9" s="4">
        <v>780450</v>
      </c>
      <c r="M9" s="1">
        <f>G9+E9+C9</f>
        <v>780000</v>
      </c>
    </row>
    <row r="10" spans="1:13" ht="12.75">
      <c r="A10" t="s">
        <v>8</v>
      </c>
      <c r="B10" s="5">
        <v>536000</v>
      </c>
      <c r="C10" s="6">
        <f>B10-I10</f>
        <v>-23000</v>
      </c>
      <c r="D10" s="6">
        <v>0</v>
      </c>
      <c r="E10" s="6">
        <f>I10-G10</f>
        <v>-1389529</v>
      </c>
      <c r="F10" s="6">
        <v>0</v>
      </c>
      <c r="G10" s="7">
        <v>1948529</v>
      </c>
      <c r="H10" s="1"/>
      <c r="I10" s="4">
        <v>559000</v>
      </c>
      <c r="J10" s="4">
        <v>559352</v>
      </c>
      <c r="K10" s="4">
        <v>536450</v>
      </c>
      <c r="M10" s="1">
        <f>G10+E10+C10</f>
        <v>536000</v>
      </c>
    </row>
    <row r="11" spans="1:13" ht="12.75">
      <c r="A11" t="s">
        <v>9</v>
      </c>
      <c r="B11" s="8">
        <v>195000000</v>
      </c>
      <c r="C11" s="9">
        <f>B11-I11</f>
        <v>-18000000</v>
      </c>
      <c r="D11" s="9">
        <v>0</v>
      </c>
      <c r="E11" s="9">
        <f>I11-G11</f>
        <v>-450870000</v>
      </c>
      <c r="F11" s="9">
        <v>0</v>
      </c>
      <c r="G11" s="10">
        <v>663870000</v>
      </c>
      <c r="H11" s="1"/>
      <c r="I11" s="4">
        <v>213000000</v>
      </c>
      <c r="J11" s="4">
        <v>213482932</v>
      </c>
      <c r="K11" s="4">
        <v>195412598</v>
      </c>
      <c r="M11" s="1">
        <f>G11+E11+C11</f>
        <v>195000000</v>
      </c>
    </row>
    <row r="13" spans="1:7" ht="25.5" customHeight="1">
      <c r="A13" t="s">
        <v>17</v>
      </c>
      <c r="B13" s="33" t="s">
        <v>18</v>
      </c>
      <c r="C13" s="33"/>
      <c r="D13" s="33"/>
      <c r="E13" s="33"/>
      <c r="F13" s="33"/>
      <c r="G13" s="33"/>
    </row>
    <row r="14" spans="2:7" ht="26.25" customHeight="1">
      <c r="B14" s="33" t="s">
        <v>19</v>
      </c>
      <c r="C14" s="33"/>
      <c r="D14" s="33"/>
      <c r="E14" s="33"/>
      <c r="F14" s="33"/>
      <c r="G14" s="33"/>
    </row>
    <row r="16" spans="1:2" ht="12.75">
      <c r="A16" t="s">
        <v>15</v>
      </c>
      <c r="B16" s="2" t="s">
        <v>16</v>
      </c>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P17"/>
  <sheetViews>
    <sheetView tabSelected="1" workbookViewId="0" topLeftCell="A1">
      <selection activeCell="B14" sqref="B14:G14"/>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1" max="11" width="3.7109375" style="0" customWidth="1"/>
    <col min="12" max="12" width="11.421875" style="0" customWidth="1"/>
    <col min="13" max="13" width="3.8515625" style="0" customWidth="1"/>
    <col min="14" max="14" width="10.8515625" style="0" customWidth="1"/>
    <col min="15" max="15" width="13.8515625" style="0" customWidth="1"/>
    <col min="16" max="16" width="13.28125" style="0" customWidth="1"/>
  </cols>
  <sheetData>
    <row r="1" ht="12.75">
      <c r="A1" s="24">
        <v>2011</v>
      </c>
    </row>
    <row r="2" spans="1:4" ht="12.75">
      <c r="A2" t="s">
        <v>1</v>
      </c>
      <c r="B2" t="s">
        <v>0</v>
      </c>
      <c r="D2" s="15">
        <v>40665</v>
      </c>
    </row>
    <row r="3" ht="12.75">
      <c r="A3" s="17" t="s">
        <v>35</v>
      </c>
    </row>
    <row r="4" spans="1:2" ht="12.75">
      <c r="A4" t="s">
        <v>21</v>
      </c>
      <c r="B4" s="1">
        <v>780000</v>
      </c>
    </row>
    <row r="5" spans="1:2" ht="12.75">
      <c r="A5" t="s">
        <v>20</v>
      </c>
      <c r="B5" s="1">
        <v>630000</v>
      </c>
    </row>
    <row r="7" ht="12.75">
      <c r="A7" t="s">
        <v>2</v>
      </c>
    </row>
    <row r="8" spans="2:16" ht="51" customHeight="1">
      <c r="B8" s="29" t="s">
        <v>49</v>
      </c>
      <c r="C8" s="12" t="s">
        <v>12</v>
      </c>
      <c r="D8" s="12" t="s">
        <v>3</v>
      </c>
      <c r="E8" s="12" t="s">
        <v>4</v>
      </c>
      <c r="F8" s="12" t="s">
        <v>5</v>
      </c>
      <c r="G8" s="13" t="s">
        <v>6</v>
      </c>
      <c r="I8" s="3" t="s">
        <v>50</v>
      </c>
      <c r="J8" s="3" t="s">
        <v>54</v>
      </c>
      <c r="L8" s="14" t="s">
        <v>14</v>
      </c>
      <c r="N8" s="14" t="s">
        <v>51</v>
      </c>
      <c r="O8" s="14" t="s">
        <v>52</v>
      </c>
      <c r="P8" s="14" t="s">
        <v>55</v>
      </c>
    </row>
    <row r="9" spans="1:16" ht="12.75">
      <c r="A9" t="s">
        <v>7</v>
      </c>
      <c r="B9" s="5">
        <v>780000</v>
      </c>
      <c r="C9" s="6">
        <v>0</v>
      </c>
      <c r="D9" s="6">
        <f>G9-B9</f>
        <v>0</v>
      </c>
      <c r="E9" s="25">
        <v>0</v>
      </c>
      <c r="F9" s="6">
        <v>0</v>
      </c>
      <c r="G9" s="18">
        <f>'IRS 2010'!B9</f>
        <v>780000</v>
      </c>
      <c r="H9" s="1"/>
      <c r="I9" s="30">
        <v>780000</v>
      </c>
      <c r="J9" s="30">
        <v>780450</v>
      </c>
      <c r="K9" s="31"/>
      <c r="L9" s="32">
        <f>G9+F9+E9+D9+C9</f>
        <v>780000</v>
      </c>
      <c r="M9" s="31"/>
      <c r="N9" s="30">
        <v>777206</v>
      </c>
      <c r="O9" s="30">
        <f>N9-J9</f>
        <v>-3244</v>
      </c>
      <c r="P9" s="32">
        <f>B9-G9</f>
        <v>0</v>
      </c>
    </row>
    <row r="10" spans="1:16" ht="12.75">
      <c r="A10" t="s">
        <v>8</v>
      </c>
      <c r="B10" s="5">
        <v>321000</v>
      </c>
      <c r="C10" s="6">
        <v>0</v>
      </c>
      <c r="D10" s="6">
        <f>B10-G10</f>
        <v>-2000</v>
      </c>
      <c r="E10" s="25">
        <v>0</v>
      </c>
      <c r="F10" s="6">
        <v>0</v>
      </c>
      <c r="G10" s="18">
        <f>'IRS 2010'!B10</f>
        <v>323000</v>
      </c>
      <c r="H10" s="1"/>
      <c r="I10" s="30">
        <v>321000</v>
      </c>
      <c r="J10" s="30">
        <v>323325</v>
      </c>
      <c r="K10" s="31"/>
      <c r="L10" s="32">
        <f>G10+F10+E10+D10+C10</f>
        <v>321000</v>
      </c>
      <c r="M10" s="31"/>
      <c r="N10" s="30">
        <v>321294</v>
      </c>
      <c r="O10" s="30">
        <f>N10-J10</f>
        <v>-2031</v>
      </c>
      <c r="P10" s="32">
        <f>B10-G10</f>
        <v>-2000</v>
      </c>
    </row>
    <row r="11" spans="1:16" ht="12.75">
      <c r="A11" t="s">
        <v>9</v>
      </c>
      <c r="B11" s="8">
        <v>102000000</v>
      </c>
      <c r="C11" s="9">
        <v>0</v>
      </c>
      <c r="D11" s="9">
        <f>B11-G11</f>
        <v>4000000</v>
      </c>
      <c r="E11" s="26">
        <v>0</v>
      </c>
      <c r="F11" s="9">
        <v>0</v>
      </c>
      <c r="G11" s="19">
        <f>'IRS 2010'!B11</f>
        <v>98000000</v>
      </c>
      <c r="H11" s="1"/>
      <c r="I11" s="30">
        <v>98000000</v>
      </c>
      <c r="J11" s="30">
        <v>98035760</v>
      </c>
      <c r="K11" s="31"/>
      <c r="L11" s="32">
        <f>G11+F11+E11+D11+C11</f>
        <v>102000000</v>
      </c>
      <c r="M11" s="31"/>
      <c r="N11" s="30">
        <v>102292545</v>
      </c>
      <c r="O11" s="30">
        <f>N11-J11</f>
        <v>4256785</v>
      </c>
      <c r="P11" s="32">
        <f>B11-G11</f>
        <v>4000000</v>
      </c>
    </row>
    <row r="12" spans="2:16" ht="12.75">
      <c r="B12" t="s">
        <v>29</v>
      </c>
      <c r="I12" s="31"/>
      <c r="J12" s="31"/>
      <c r="K12" s="31"/>
      <c r="L12" s="31"/>
      <c r="M12" s="31"/>
      <c r="N12" s="31"/>
      <c r="O12" s="31"/>
      <c r="P12" s="31"/>
    </row>
    <row r="13" spans="1:16" ht="25.5" customHeight="1">
      <c r="A13" t="s">
        <v>17</v>
      </c>
      <c r="B13" s="34" t="s">
        <v>58</v>
      </c>
      <c r="C13" s="34"/>
      <c r="D13" s="34"/>
      <c r="E13" s="34"/>
      <c r="F13" s="34"/>
      <c r="G13" s="34"/>
      <c r="I13" s="31"/>
      <c r="J13" s="31"/>
      <c r="K13" s="31"/>
      <c r="L13" s="31"/>
      <c r="M13" s="31"/>
      <c r="N13" s="31"/>
      <c r="O13" s="31"/>
      <c r="P13" s="31"/>
    </row>
    <row r="14" spans="2:7" ht="14.25" customHeight="1">
      <c r="B14" s="33"/>
      <c r="C14" s="33"/>
      <c r="D14" s="33"/>
      <c r="E14" s="33"/>
      <c r="F14" s="33"/>
      <c r="G14" s="33"/>
    </row>
    <row r="16" spans="1:2" ht="12.75">
      <c r="A16" t="s">
        <v>15</v>
      </c>
      <c r="B16" s="2"/>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11.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M22" sqref="M22"/>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2.7109375" style="0" bestFit="1" customWidth="1"/>
    <col min="11" max="11" width="14.00390625" style="0" bestFit="1" customWidth="1"/>
    <col min="13" max="13" width="11.421875" style="0" customWidth="1"/>
  </cols>
  <sheetData>
    <row r="1" ht="12.75">
      <c r="A1">
        <v>2007</v>
      </c>
    </row>
    <row r="2" spans="1:4" ht="12.75">
      <c r="A2" t="s">
        <v>1</v>
      </c>
      <c r="B2" t="s">
        <v>0</v>
      </c>
      <c r="D2" s="15">
        <v>39239</v>
      </c>
    </row>
    <row r="3" ht="12.75">
      <c r="A3" s="17" t="s">
        <v>25</v>
      </c>
    </row>
    <row r="4" spans="1:2" ht="12.75">
      <c r="A4" t="s">
        <v>21</v>
      </c>
      <c r="B4" s="1">
        <v>780000</v>
      </c>
    </row>
    <row r="5" spans="1:2" ht="12.75">
      <c r="A5" t="s">
        <v>20</v>
      </c>
      <c r="B5" s="1">
        <v>630000</v>
      </c>
    </row>
    <row r="7" ht="12.75">
      <c r="A7" t="s">
        <v>2</v>
      </c>
    </row>
    <row r="8" spans="2:13" ht="51.75" customHeight="1">
      <c r="B8" s="11" t="s">
        <v>28</v>
      </c>
      <c r="C8" s="12" t="s">
        <v>12</v>
      </c>
      <c r="D8" s="12" t="s">
        <v>3</v>
      </c>
      <c r="E8" s="12" t="s">
        <v>4</v>
      </c>
      <c r="F8" s="12" t="s">
        <v>5</v>
      </c>
      <c r="G8" s="13" t="s">
        <v>6</v>
      </c>
      <c r="I8" s="3" t="s">
        <v>13</v>
      </c>
      <c r="J8" s="3" t="s">
        <v>10</v>
      </c>
      <c r="K8" s="3" t="s">
        <v>11</v>
      </c>
      <c r="M8" s="14" t="s">
        <v>14</v>
      </c>
    </row>
    <row r="9" spans="1:13" ht="12.75">
      <c r="A9" t="s">
        <v>7</v>
      </c>
      <c r="B9" s="5" t="s">
        <v>37</v>
      </c>
      <c r="C9" s="6"/>
      <c r="D9" s="6">
        <v>0</v>
      </c>
      <c r="E9" s="20">
        <v>0</v>
      </c>
      <c r="F9" s="6">
        <v>0</v>
      </c>
      <c r="G9" s="27" t="s">
        <v>37</v>
      </c>
      <c r="H9" s="1"/>
      <c r="I9" s="16">
        <v>0</v>
      </c>
      <c r="J9" s="16">
        <v>0</v>
      </c>
      <c r="K9" s="16">
        <v>0</v>
      </c>
      <c r="M9" s="1">
        <v>0</v>
      </c>
    </row>
    <row r="10" spans="1:13" ht="12.75">
      <c r="A10" t="s">
        <v>8</v>
      </c>
      <c r="B10" s="5">
        <v>1800</v>
      </c>
      <c r="C10" s="6">
        <f>B10-I10</f>
        <v>-400</v>
      </c>
      <c r="D10" s="6">
        <v>0</v>
      </c>
      <c r="E10" s="20">
        <f>I10-G10</f>
        <v>2200</v>
      </c>
      <c r="F10" s="6">
        <v>0</v>
      </c>
      <c r="G10" s="18"/>
      <c r="H10" s="1"/>
      <c r="I10" s="16">
        <v>2200</v>
      </c>
      <c r="J10" s="16">
        <v>2229</v>
      </c>
      <c r="K10" s="16">
        <v>1790</v>
      </c>
      <c r="M10" s="1">
        <f>G10+E10+C10</f>
        <v>1800</v>
      </c>
    </row>
    <row r="11" spans="1:13" ht="12.75">
      <c r="A11" t="s">
        <v>9</v>
      </c>
      <c r="B11" s="8">
        <v>1600000</v>
      </c>
      <c r="C11" s="9">
        <f>B11-I11</f>
        <v>-200000</v>
      </c>
      <c r="D11" s="9">
        <v>0</v>
      </c>
      <c r="E11" s="21">
        <f>I11-G11</f>
        <v>1800000</v>
      </c>
      <c r="F11" s="9">
        <v>0</v>
      </c>
      <c r="G11" s="19"/>
      <c r="H11" s="1"/>
      <c r="I11" s="16">
        <v>1800000</v>
      </c>
      <c r="J11" s="16">
        <v>1759452</v>
      </c>
      <c r="K11" s="16">
        <v>1599475</v>
      </c>
      <c r="M11" s="1">
        <f>G11+E11+C11</f>
        <v>1600000</v>
      </c>
    </row>
    <row r="13" spans="1:7" ht="25.5" customHeight="1">
      <c r="A13" t="s">
        <v>17</v>
      </c>
      <c r="B13" s="33" t="s">
        <v>18</v>
      </c>
      <c r="C13" s="33"/>
      <c r="D13" s="33"/>
      <c r="E13" s="33"/>
      <c r="F13" s="33"/>
      <c r="G13" s="33"/>
    </row>
    <row r="14" spans="2:7" ht="26.25" customHeight="1">
      <c r="B14" s="33" t="s">
        <v>19</v>
      </c>
      <c r="C14" s="33"/>
      <c r="D14" s="33"/>
      <c r="E14" s="33"/>
      <c r="F14" s="33"/>
      <c r="G14" s="33"/>
    </row>
    <row r="16" spans="1:2" ht="12.75">
      <c r="A16" t="s">
        <v>15</v>
      </c>
      <c r="B16" s="2"/>
    </row>
    <row r="17" spans="1:5" ht="12.75">
      <c r="A17" t="s">
        <v>22</v>
      </c>
      <c r="E17" t="s">
        <v>23</v>
      </c>
    </row>
    <row r="19" spans="1:7" ht="12.75" customHeight="1">
      <c r="A19" s="33" t="s">
        <v>26</v>
      </c>
      <c r="B19" s="33"/>
      <c r="C19" s="33"/>
      <c r="D19" s="33"/>
      <c r="E19" s="33"/>
      <c r="F19" s="33"/>
      <c r="G19" s="33"/>
    </row>
    <row r="20" spans="1:7" ht="12.75">
      <c r="A20" s="33"/>
      <c r="B20" s="33"/>
      <c r="C20" s="33"/>
      <c r="D20" s="33"/>
      <c r="E20" s="33"/>
      <c r="F20" s="33"/>
      <c r="G20" s="33"/>
    </row>
    <row r="22" ht="12.75">
      <c r="A22" t="s">
        <v>38</v>
      </c>
    </row>
    <row r="31" ht="12.75">
      <c r="A31">
        <v>0</v>
      </c>
    </row>
  </sheetData>
  <mergeCells count="3">
    <mergeCell ref="B13:G13"/>
    <mergeCell ref="B14:G14"/>
    <mergeCell ref="A19:G20"/>
  </mergeCells>
  <printOptions/>
  <pageMargins left="0.75" right="0.75" top="1" bottom="1" header="0.5" footer="0.5"/>
  <pageSetup fitToHeight="1" fitToWidth="1" horizontalDpi="600" verticalDpi="600" orientation="landscape" scale="98" r:id="rId1"/>
</worksheet>
</file>

<file path=xl/worksheets/sheet12.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M16" sqref="M16"/>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v>2008</v>
      </c>
    </row>
    <row r="2" spans="1:4" ht="12.75">
      <c r="A2" t="s">
        <v>1</v>
      </c>
      <c r="B2" t="s">
        <v>0</v>
      </c>
      <c r="D2" s="15">
        <v>39654</v>
      </c>
    </row>
    <row r="3" ht="12.75">
      <c r="A3" s="17" t="s">
        <v>25</v>
      </c>
    </row>
    <row r="4" spans="1:2" ht="12.75">
      <c r="A4" t="s">
        <v>21</v>
      </c>
      <c r="B4" s="1" t="s">
        <v>37</v>
      </c>
    </row>
    <row r="5" spans="1:2" ht="12.75">
      <c r="A5" t="s">
        <v>20</v>
      </c>
      <c r="B5" s="1" t="s">
        <v>37</v>
      </c>
    </row>
    <row r="7" ht="12.75">
      <c r="A7" t="s">
        <v>2</v>
      </c>
    </row>
    <row r="8" spans="2:15" ht="51.75" customHeight="1">
      <c r="B8" s="11" t="s">
        <v>30</v>
      </c>
      <c r="C8" s="12" t="s">
        <v>12</v>
      </c>
      <c r="D8" s="12" t="s">
        <v>3</v>
      </c>
      <c r="E8" s="12" t="s">
        <v>4</v>
      </c>
      <c r="F8" s="12" t="s">
        <v>5</v>
      </c>
      <c r="G8" s="13" t="s">
        <v>6</v>
      </c>
      <c r="I8" s="3" t="s">
        <v>10</v>
      </c>
      <c r="J8" s="3" t="s">
        <v>33</v>
      </c>
      <c r="L8" s="14" t="s">
        <v>14</v>
      </c>
      <c r="N8" s="14" t="s">
        <v>32</v>
      </c>
      <c r="O8" s="14" t="s">
        <v>34</v>
      </c>
    </row>
    <row r="9" spans="1:15" ht="12.75">
      <c r="A9" t="s">
        <v>7</v>
      </c>
      <c r="B9" s="5" t="s">
        <v>37</v>
      </c>
      <c r="C9" s="6">
        <v>0</v>
      </c>
      <c r="D9" s="6">
        <v>0</v>
      </c>
      <c r="E9" s="25">
        <v>0</v>
      </c>
      <c r="F9" s="6">
        <v>0</v>
      </c>
      <c r="G9" s="18" t="str">
        <f>'PBGC 2007'!B9</f>
        <v>**</v>
      </c>
      <c r="H9" s="1"/>
      <c r="I9" s="16">
        <v>0</v>
      </c>
      <c r="J9" s="16">
        <v>0</v>
      </c>
      <c r="L9" s="1">
        <v>0</v>
      </c>
      <c r="N9" s="16">
        <v>0</v>
      </c>
      <c r="O9" s="16">
        <v>0</v>
      </c>
    </row>
    <row r="10" spans="1:15" ht="12.75">
      <c r="A10" t="s">
        <v>8</v>
      </c>
      <c r="B10" s="5">
        <v>2000</v>
      </c>
      <c r="C10" s="6">
        <v>200</v>
      </c>
      <c r="D10" s="6">
        <v>0</v>
      </c>
      <c r="E10" s="25">
        <v>0</v>
      </c>
      <c r="F10" s="6">
        <v>0</v>
      </c>
      <c r="G10" s="18">
        <f>'PBGC 2007'!B10</f>
        <v>1800</v>
      </c>
      <c r="H10" s="1"/>
      <c r="I10" s="16">
        <v>2229</v>
      </c>
      <c r="J10" s="16">
        <v>1790</v>
      </c>
      <c r="L10" s="1">
        <f>C10+D10+E10+F10+G10</f>
        <v>2000</v>
      </c>
      <c r="N10" s="16">
        <v>1987</v>
      </c>
      <c r="O10" s="16">
        <f>N10-J10</f>
        <v>197</v>
      </c>
    </row>
    <row r="11" spans="1:15" ht="12.75">
      <c r="A11" t="s">
        <v>9</v>
      </c>
      <c r="B11" s="8">
        <v>1830000</v>
      </c>
      <c r="C11" s="9">
        <v>230000</v>
      </c>
      <c r="D11" s="9">
        <v>0</v>
      </c>
      <c r="E11" s="26">
        <v>0</v>
      </c>
      <c r="F11" s="9">
        <v>0</v>
      </c>
      <c r="G11" s="19">
        <f>'PBGC 2007'!B11</f>
        <v>1600000</v>
      </c>
      <c r="H11" s="1"/>
      <c r="I11" s="16">
        <v>1759452</v>
      </c>
      <c r="J11" s="16">
        <v>1599475</v>
      </c>
      <c r="L11" s="1">
        <f>C11+D11+E11+F11+G11</f>
        <v>1830000</v>
      </c>
      <c r="N11" s="16">
        <v>1825746</v>
      </c>
      <c r="O11" s="16">
        <f>N11-J11</f>
        <v>226271</v>
      </c>
    </row>
    <row r="13" spans="1:7" ht="63.75" customHeight="1">
      <c r="A13" t="s">
        <v>17</v>
      </c>
      <c r="B13" s="33" t="s">
        <v>41</v>
      </c>
      <c r="C13" s="33"/>
      <c r="D13" s="33"/>
      <c r="E13" s="33"/>
      <c r="F13" s="33"/>
      <c r="G13" s="33"/>
    </row>
    <row r="14" ht="12.75">
      <c r="B14" t="s">
        <v>39</v>
      </c>
    </row>
    <row r="15" spans="1:14" ht="12.75">
      <c r="A15" t="s">
        <v>15</v>
      </c>
      <c r="B15" s="2"/>
      <c r="N15" s="16">
        <f>M15-I15</f>
        <v>0</v>
      </c>
    </row>
    <row r="16" spans="1:5" ht="12.75">
      <c r="A16" t="s">
        <v>22</v>
      </c>
      <c r="E16" t="s">
        <v>23</v>
      </c>
    </row>
    <row r="18" spans="1:7" ht="12.75" customHeight="1">
      <c r="A18" s="33" t="s">
        <v>42</v>
      </c>
      <c r="B18" s="33"/>
      <c r="C18" s="33"/>
      <c r="D18" s="33"/>
      <c r="E18" s="33"/>
      <c r="F18" s="33"/>
      <c r="G18" s="33"/>
    </row>
    <row r="19" spans="1:7" ht="12.75">
      <c r="A19" s="33"/>
      <c r="B19" s="33"/>
      <c r="C19" s="33"/>
      <c r="D19" s="33"/>
      <c r="E19" s="33"/>
      <c r="F19" s="33"/>
      <c r="G19" s="33"/>
    </row>
    <row r="21" ht="12.75">
      <c r="A21" t="s">
        <v>38</v>
      </c>
    </row>
  </sheetData>
  <mergeCells count="2">
    <mergeCell ref="B13:G13"/>
    <mergeCell ref="A18:G19"/>
  </mergeCells>
  <printOptions/>
  <pageMargins left="0.75" right="0.75" top="1" bottom="1" header="0.5" footer="0.5"/>
  <pageSetup fitToHeight="1" fitToWidth="1" horizontalDpi="600" verticalDpi="600" orientation="landscape" scale="98" r:id="rId1"/>
</worksheet>
</file>

<file path=xl/worksheets/sheet13.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E28" sqref="E28"/>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s="24">
        <v>2009</v>
      </c>
    </row>
    <row r="2" spans="1:4" ht="12.75">
      <c r="A2" t="s">
        <v>1</v>
      </c>
      <c r="B2" t="s">
        <v>0</v>
      </c>
      <c r="D2" s="15">
        <v>40031</v>
      </c>
    </row>
    <row r="3" ht="12.75">
      <c r="A3" s="17" t="s">
        <v>25</v>
      </c>
    </row>
    <row r="4" spans="1:2" ht="12.75">
      <c r="A4" t="s">
        <v>21</v>
      </c>
      <c r="B4" s="1" t="s">
        <v>37</v>
      </c>
    </row>
    <row r="5" spans="1:2" ht="12.75">
      <c r="A5" t="s">
        <v>20</v>
      </c>
      <c r="B5" s="1" t="s">
        <v>37</v>
      </c>
    </row>
    <row r="7" ht="12.75">
      <c r="A7" t="s">
        <v>2</v>
      </c>
    </row>
    <row r="8" spans="2:15" ht="51.75" customHeight="1">
      <c r="B8" s="11" t="s">
        <v>43</v>
      </c>
      <c r="C8" s="12" t="s">
        <v>12</v>
      </c>
      <c r="D8" s="12" t="s">
        <v>3</v>
      </c>
      <c r="E8" s="12" t="s">
        <v>4</v>
      </c>
      <c r="F8" s="12" t="s">
        <v>5</v>
      </c>
      <c r="G8" s="13" t="s">
        <v>6</v>
      </c>
      <c r="I8" s="3" t="s">
        <v>10</v>
      </c>
      <c r="J8" s="3" t="s">
        <v>32</v>
      </c>
      <c r="L8" s="14" t="s">
        <v>14</v>
      </c>
      <c r="N8" s="14" t="s">
        <v>45</v>
      </c>
      <c r="O8" s="14" t="s">
        <v>44</v>
      </c>
    </row>
    <row r="9" spans="1:15" ht="12.75">
      <c r="A9" t="s">
        <v>7</v>
      </c>
      <c r="B9" s="5" t="s">
        <v>37</v>
      </c>
      <c r="C9" s="6">
        <v>0</v>
      </c>
      <c r="D9" s="6">
        <v>0</v>
      </c>
      <c r="E9" s="25">
        <v>0</v>
      </c>
      <c r="F9" s="6">
        <v>0</v>
      </c>
      <c r="G9" s="18" t="str">
        <f>'PBGC 2007'!B9</f>
        <v>**</v>
      </c>
      <c r="H9" s="1"/>
      <c r="I9" s="16">
        <v>0</v>
      </c>
      <c r="J9" s="16">
        <v>0</v>
      </c>
      <c r="L9" s="1">
        <v>0</v>
      </c>
      <c r="N9" s="16">
        <v>0</v>
      </c>
      <c r="O9" s="16">
        <v>0</v>
      </c>
    </row>
    <row r="10" spans="1:15" ht="12.75">
      <c r="A10" t="s">
        <v>8</v>
      </c>
      <c r="B10" s="5">
        <v>1200</v>
      </c>
      <c r="C10" s="6">
        <v>0</v>
      </c>
      <c r="D10" s="6">
        <f>B10-G10</f>
        <v>-800</v>
      </c>
      <c r="E10" s="25">
        <v>0</v>
      </c>
      <c r="F10" s="6">
        <v>0</v>
      </c>
      <c r="G10" s="18">
        <f>'PBGC 2008'!B10</f>
        <v>2000</v>
      </c>
      <c r="H10" s="1"/>
      <c r="I10" s="16">
        <v>2229</v>
      </c>
      <c r="J10" s="16">
        <v>1987</v>
      </c>
      <c r="L10" s="1">
        <f>C10+D10+E10+F10+G10</f>
        <v>1200</v>
      </c>
      <c r="N10" s="16">
        <v>1228</v>
      </c>
      <c r="O10" s="16">
        <f>N10-J10</f>
        <v>-759</v>
      </c>
    </row>
    <row r="11" spans="1:15" ht="12.75">
      <c r="A11" t="s">
        <v>9</v>
      </c>
      <c r="B11" s="8">
        <v>1250000</v>
      </c>
      <c r="C11" s="9">
        <v>0</v>
      </c>
      <c r="D11" s="9">
        <f>B11-G11</f>
        <v>-580000</v>
      </c>
      <c r="E11" s="26">
        <v>0</v>
      </c>
      <c r="F11" s="9">
        <v>0</v>
      </c>
      <c r="G11" s="19">
        <f>'PBGC 2008'!B11</f>
        <v>1830000</v>
      </c>
      <c r="H11" s="1"/>
      <c r="I11" s="16">
        <v>1759452</v>
      </c>
      <c r="J11" s="16">
        <v>1825746</v>
      </c>
      <c r="L11" s="1">
        <f>C11+D11+E11+F11+G11</f>
        <v>1250000</v>
      </c>
      <c r="N11" s="16">
        <v>1251534</v>
      </c>
      <c r="O11" s="16">
        <f>N11-J11</f>
        <v>-574212</v>
      </c>
    </row>
    <row r="13" spans="1:7" ht="73.5" customHeight="1">
      <c r="A13" t="s">
        <v>17</v>
      </c>
      <c r="B13" s="33" t="s">
        <v>47</v>
      </c>
      <c r="C13" s="33"/>
      <c r="D13" s="33"/>
      <c r="E13" s="33"/>
      <c r="F13" s="33"/>
      <c r="G13" s="33"/>
    </row>
    <row r="15" spans="1:14" ht="12.75">
      <c r="A15" t="s">
        <v>15</v>
      </c>
      <c r="B15" s="2"/>
      <c r="N15" s="16">
        <f>M15-I15</f>
        <v>0</v>
      </c>
    </row>
    <row r="16" spans="1:5" ht="12.75">
      <c r="A16" t="s">
        <v>22</v>
      </c>
      <c r="E16" t="s">
        <v>23</v>
      </c>
    </row>
    <row r="18" spans="1:7" ht="12.75" customHeight="1">
      <c r="A18" s="33" t="s">
        <v>42</v>
      </c>
      <c r="B18" s="33"/>
      <c r="C18" s="33"/>
      <c r="D18" s="33"/>
      <c r="E18" s="33"/>
      <c r="F18" s="33"/>
      <c r="G18" s="33"/>
    </row>
    <row r="19" spans="1:7" ht="12.75">
      <c r="A19" s="33"/>
      <c r="B19" s="33"/>
      <c r="C19" s="33"/>
      <c r="D19" s="33"/>
      <c r="E19" s="33"/>
      <c r="F19" s="33"/>
      <c r="G19" s="33"/>
    </row>
    <row r="21" ht="12.75">
      <c r="A21" t="s">
        <v>38</v>
      </c>
    </row>
  </sheetData>
  <mergeCells count="2">
    <mergeCell ref="B13:G13"/>
    <mergeCell ref="A18:G19"/>
  </mergeCells>
  <printOptions/>
  <pageMargins left="0.75" right="0.75" top="1" bottom="1" header="0.5" footer="0.5"/>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C30" sqref="C30"/>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s="24">
        <v>2010</v>
      </c>
    </row>
    <row r="2" spans="1:4" ht="12.75">
      <c r="A2" t="s">
        <v>1</v>
      </c>
      <c r="B2" t="s">
        <v>0</v>
      </c>
      <c r="D2" s="15">
        <v>40042</v>
      </c>
    </row>
    <row r="3" ht="12.75">
      <c r="A3" s="17" t="s">
        <v>25</v>
      </c>
    </row>
    <row r="4" spans="1:2" ht="12.75">
      <c r="A4" t="s">
        <v>21</v>
      </c>
      <c r="B4" s="1" t="s">
        <v>37</v>
      </c>
    </row>
    <row r="5" spans="1:2" ht="12.75">
      <c r="A5" t="s">
        <v>20</v>
      </c>
      <c r="B5" s="1" t="s">
        <v>37</v>
      </c>
    </row>
    <row r="7" ht="12.75">
      <c r="A7" t="s">
        <v>2</v>
      </c>
    </row>
    <row r="8" spans="2:15" ht="51.75" customHeight="1">
      <c r="B8" s="11" t="s">
        <v>43</v>
      </c>
      <c r="C8" s="12" t="s">
        <v>12</v>
      </c>
      <c r="D8" s="12" t="s">
        <v>3</v>
      </c>
      <c r="E8" s="12" t="s">
        <v>4</v>
      </c>
      <c r="F8" s="12" t="s">
        <v>5</v>
      </c>
      <c r="G8" s="13" t="s">
        <v>6</v>
      </c>
      <c r="I8" s="3" t="s">
        <v>10</v>
      </c>
      <c r="J8" s="3" t="s">
        <v>32</v>
      </c>
      <c r="L8" s="14" t="s">
        <v>14</v>
      </c>
      <c r="N8" s="14" t="s">
        <v>45</v>
      </c>
      <c r="O8" s="14" t="s">
        <v>44</v>
      </c>
    </row>
    <row r="9" spans="1:15" ht="12.75">
      <c r="A9" t="s">
        <v>7</v>
      </c>
      <c r="B9" s="5" t="s">
        <v>37</v>
      </c>
      <c r="C9" s="6">
        <v>0</v>
      </c>
      <c r="D9" s="6">
        <v>0</v>
      </c>
      <c r="E9" s="25">
        <v>0</v>
      </c>
      <c r="F9" s="6">
        <v>0</v>
      </c>
      <c r="G9" s="18" t="str">
        <f>'PBGC 2008'!B9</f>
        <v>**</v>
      </c>
      <c r="H9" s="1"/>
      <c r="I9" s="16">
        <v>0</v>
      </c>
      <c r="J9" s="16">
        <v>0</v>
      </c>
      <c r="L9" s="1">
        <v>0</v>
      </c>
      <c r="N9" s="16">
        <v>0</v>
      </c>
      <c r="O9" s="28" t="s">
        <v>46</v>
      </c>
    </row>
    <row r="10" spans="1:15" ht="12.75">
      <c r="A10" t="s">
        <v>8</v>
      </c>
      <c r="B10" s="5">
        <v>1200</v>
      </c>
      <c r="C10" s="6">
        <v>0</v>
      </c>
      <c r="D10" s="6">
        <f>B10-G10</f>
        <v>0</v>
      </c>
      <c r="E10" s="25">
        <v>0</v>
      </c>
      <c r="F10" s="6">
        <v>0</v>
      </c>
      <c r="G10" s="18">
        <f>'PBGC 2009'!B10</f>
        <v>1200</v>
      </c>
      <c r="H10" s="1"/>
      <c r="I10" s="16">
        <v>2229</v>
      </c>
      <c r="J10" s="16">
        <v>1987</v>
      </c>
      <c r="L10" s="1">
        <f>C10+D10+E10+F10+G10</f>
        <v>1200</v>
      </c>
      <c r="N10" s="16">
        <v>1228</v>
      </c>
      <c r="O10" s="28" t="s">
        <v>46</v>
      </c>
    </row>
    <row r="11" spans="1:15" ht="12.75">
      <c r="A11" t="s">
        <v>9</v>
      </c>
      <c r="B11" s="8">
        <v>1250000</v>
      </c>
      <c r="C11" s="9">
        <v>0</v>
      </c>
      <c r="D11" s="9">
        <f>B11-G11</f>
        <v>0</v>
      </c>
      <c r="E11" s="26">
        <v>0</v>
      </c>
      <c r="F11" s="9">
        <v>0</v>
      </c>
      <c r="G11" s="19">
        <f>'PBGC 2009'!B11</f>
        <v>1250000</v>
      </c>
      <c r="H11" s="1"/>
      <c r="I11" s="16">
        <v>1759452</v>
      </c>
      <c r="J11" s="16">
        <v>1825746</v>
      </c>
      <c r="L11" s="1">
        <f>C11+D11+E11+F11+G11</f>
        <v>1250000</v>
      </c>
      <c r="N11" s="16">
        <v>1251534</v>
      </c>
      <c r="O11" s="28" t="s">
        <v>46</v>
      </c>
    </row>
    <row r="13" spans="1:7" ht="34.5" customHeight="1">
      <c r="A13" t="s">
        <v>17</v>
      </c>
      <c r="B13" s="33" t="s">
        <v>48</v>
      </c>
      <c r="C13" s="33"/>
      <c r="D13" s="33"/>
      <c r="E13" s="33"/>
      <c r="F13" s="33"/>
      <c r="G13" s="33"/>
    </row>
    <row r="15" spans="1:14" ht="12.75">
      <c r="A15" t="s">
        <v>15</v>
      </c>
      <c r="B15" s="2"/>
      <c r="N15" s="16">
        <f>M15-I15</f>
        <v>0</v>
      </c>
    </row>
    <row r="16" spans="1:5" ht="12.75">
      <c r="A16" t="s">
        <v>22</v>
      </c>
      <c r="E16" t="s">
        <v>23</v>
      </c>
    </row>
    <row r="18" spans="1:7" ht="12.75" customHeight="1">
      <c r="A18" s="33" t="s">
        <v>42</v>
      </c>
      <c r="B18" s="33"/>
      <c r="C18" s="33"/>
      <c r="D18" s="33"/>
      <c r="E18" s="33"/>
      <c r="F18" s="33"/>
      <c r="G18" s="33"/>
    </row>
    <row r="19" spans="1:7" ht="12.75">
      <c r="A19" s="33"/>
      <c r="B19" s="33"/>
      <c r="C19" s="33"/>
      <c r="D19" s="33"/>
      <c r="E19" s="33"/>
      <c r="F19" s="33"/>
      <c r="G19" s="33"/>
    </row>
    <row r="21" ht="12.75">
      <c r="A21" t="s">
        <v>38</v>
      </c>
    </row>
  </sheetData>
  <mergeCells count="2">
    <mergeCell ref="B13:G13"/>
    <mergeCell ref="A18:G19"/>
  </mergeCells>
  <printOptions/>
  <pageMargins left="0.75" right="0.75" top="1" bottom="1" header="0.5" footer="0.5"/>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P22"/>
  <sheetViews>
    <sheetView workbookViewId="0" topLeftCell="A7">
      <selection activeCell="F46" sqref="F46"/>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2" max="12" width="11.421875" style="0" customWidth="1"/>
    <col min="13" max="13" width="5.421875" style="0" customWidth="1"/>
    <col min="14" max="14" width="13.140625" style="0" customWidth="1"/>
    <col min="15" max="15" width="10.57421875" style="0" customWidth="1"/>
  </cols>
  <sheetData>
    <row r="1" ht="12.75">
      <c r="A1" s="24">
        <v>2010</v>
      </c>
    </row>
    <row r="2" spans="1:4" ht="12.75">
      <c r="A2" t="s">
        <v>1</v>
      </c>
      <c r="B2" t="s">
        <v>0</v>
      </c>
      <c r="D2" s="15">
        <v>40042</v>
      </c>
    </row>
    <row r="3" ht="12.75">
      <c r="A3" s="17" t="s">
        <v>25</v>
      </c>
    </row>
    <row r="4" spans="1:2" ht="12.75">
      <c r="A4" t="s">
        <v>21</v>
      </c>
      <c r="B4" s="1" t="s">
        <v>37</v>
      </c>
    </row>
    <row r="5" spans="1:2" ht="12.75">
      <c r="A5" t="s">
        <v>20</v>
      </c>
      <c r="B5" s="1" t="s">
        <v>37</v>
      </c>
    </row>
    <row r="7" ht="12.75">
      <c r="A7" t="s">
        <v>2</v>
      </c>
    </row>
    <row r="8" spans="2:16" ht="51.75" customHeight="1">
      <c r="B8" s="11" t="s">
        <v>43</v>
      </c>
      <c r="C8" s="12" t="s">
        <v>12</v>
      </c>
      <c r="D8" s="12" t="s">
        <v>3</v>
      </c>
      <c r="E8" s="12" t="s">
        <v>4</v>
      </c>
      <c r="F8" s="12" t="s">
        <v>5</v>
      </c>
      <c r="G8" s="13" t="s">
        <v>6</v>
      </c>
      <c r="I8" s="3" t="s">
        <v>50</v>
      </c>
      <c r="J8" s="3" t="s">
        <v>54</v>
      </c>
      <c r="L8" s="14" t="s">
        <v>14</v>
      </c>
      <c r="N8" s="14" t="s">
        <v>51</v>
      </c>
      <c r="O8" s="14" t="s">
        <v>52</v>
      </c>
      <c r="P8" s="14" t="s">
        <v>55</v>
      </c>
    </row>
    <row r="9" spans="1:16" ht="12.75">
      <c r="A9" t="s">
        <v>7</v>
      </c>
      <c r="B9" s="5" t="s">
        <v>37</v>
      </c>
      <c r="C9" s="6">
        <v>0</v>
      </c>
      <c r="D9" s="6">
        <v>0</v>
      </c>
      <c r="E9" s="25">
        <v>0</v>
      </c>
      <c r="F9" s="6">
        <v>0</v>
      </c>
      <c r="G9" s="18" t="str">
        <f>'PBGC 2010'!B9</f>
        <v>**</v>
      </c>
      <c r="H9" s="1"/>
      <c r="I9" s="16">
        <v>0</v>
      </c>
      <c r="J9" s="16">
        <v>0</v>
      </c>
      <c r="L9" s="1">
        <v>0</v>
      </c>
      <c r="N9" s="16">
        <v>0</v>
      </c>
      <c r="O9" s="28">
        <v>0</v>
      </c>
      <c r="P9" s="1">
        <v>0</v>
      </c>
    </row>
    <row r="10" spans="1:16" ht="12.75">
      <c r="A10" t="s">
        <v>8</v>
      </c>
      <c r="B10" s="5">
        <v>1200</v>
      </c>
      <c r="C10" s="6">
        <v>0</v>
      </c>
      <c r="D10" s="6">
        <f>B10-G10</f>
        <v>0</v>
      </c>
      <c r="E10" s="25">
        <v>0</v>
      </c>
      <c r="F10" s="6">
        <v>0</v>
      </c>
      <c r="G10" s="18">
        <f>'PBGC 2010'!B10</f>
        <v>1200</v>
      </c>
      <c r="H10" s="1"/>
      <c r="I10" s="16">
        <v>1200</v>
      </c>
      <c r="J10" s="16">
        <v>1228</v>
      </c>
      <c r="L10" s="1">
        <f>G10+F10+E10+D10+C10</f>
        <v>1200</v>
      </c>
      <c r="N10" s="16">
        <v>1151</v>
      </c>
      <c r="O10" s="28">
        <f>N10-J10</f>
        <v>-77</v>
      </c>
      <c r="P10" s="1">
        <f>B10-G10</f>
        <v>0</v>
      </c>
    </row>
    <row r="11" spans="1:16" ht="12.75">
      <c r="A11" t="s">
        <v>9</v>
      </c>
      <c r="B11" s="8">
        <v>1210000</v>
      </c>
      <c r="C11" s="9">
        <v>0</v>
      </c>
      <c r="D11" s="9">
        <f>B11-G11</f>
        <v>-40000</v>
      </c>
      <c r="E11" s="26">
        <v>0</v>
      </c>
      <c r="F11" s="9">
        <v>0</v>
      </c>
      <c r="G11" s="19">
        <f>'PBGC 2010'!B11</f>
        <v>1250000</v>
      </c>
      <c r="H11" s="1"/>
      <c r="I11" s="16">
        <v>1250000</v>
      </c>
      <c r="J11" s="16">
        <v>1251534</v>
      </c>
      <c r="L11" s="1">
        <f>G11+F11+E11+D11+C11</f>
        <v>1210000</v>
      </c>
      <c r="N11" s="16">
        <v>1212440</v>
      </c>
      <c r="O11" s="28">
        <f>N11-J11</f>
        <v>-39094</v>
      </c>
      <c r="P11" s="1">
        <f>B11-G11</f>
        <v>-40000</v>
      </c>
    </row>
    <row r="13" spans="1:7" ht="34.5" customHeight="1">
      <c r="A13" t="s">
        <v>17</v>
      </c>
      <c r="B13" s="34" t="s">
        <v>56</v>
      </c>
      <c r="C13" s="34"/>
      <c r="D13" s="34"/>
      <c r="E13" s="34"/>
      <c r="F13" s="34"/>
      <c r="G13" s="34"/>
    </row>
    <row r="15" spans="1:14" ht="12.75">
      <c r="A15" t="s">
        <v>15</v>
      </c>
      <c r="B15" s="2"/>
      <c r="N15" s="16">
        <f>M15-I15</f>
        <v>0</v>
      </c>
    </row>
    <row r="16" spans="1:5" ht="12.75">
      <c r="A16" t="s">
        <v>22</v>
      </c>
      <c r="E16" t="s">
        <v>23</v>
      </c>
    </row>
    <row r="18" spans="1:7" ht="12.75" customHeight="1">
      <c r="A18" s="33" t="s">
        <v>42</v>
      </c>
      <c r="B18" s="33"/>
      <c r="C18" s="33"/>
      <c r="D18" s="33"/>
      <c r="E18" s="33"/>
      <c r="F18" s="33"/>
      <c r="G18" s="33"/>
    </row>
    <row r="19" spans="1:7" ht="12.75">
      <c r="A19" s="33"/>
      <c r="B19" s="33"/>
      <c r="C19" s="33"/>
      <c r="D19" s="33"/>
      <c r="E19" s="33"/>
      <c r="F19" s="33"/>
      <c r="G19" s="33"/>
    </row>
    <row r="21" ht="12.75">
      <c r="A21" t="s">
        <v>38</v>
      </c>
    </row>
    <row r="22" ht="12.75">
      <c r="A22" t="s">
        <v>57</v>
      </c>
    </row>
  </sheetData>
  <mergeCells count="2">
    <mergeCell ref="B13:G13"/>
    <mergeCell ref="A18:G19"/>
  </mergeCells>
  <printOptions/>
  <pageMargins left="0.75" right="0.75" top="1" bottom="1" header="0.5" footer="0.5"/>
  <pageSetup fitToHeight="1" fitToWidth="1" horizontalDpi="600" verticalDpi="600" orientation="landscape" scale="98"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J14" sqref="J14"/>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4.00390625" style="0" bestFit="1" customWidth="1"/>
    <col min="11" max="11" width="3.28125" style="0" customWidth="1"/>
    <col min="12" max="12" width="11.421875" style="0" customWidth="1"/>
    <col min="13" max="13" width="3.421875" style="0" customWidth="1"/>
    <col min="14" max="14" width="11.7109375" style="0" customWidth="1"/>
    <col min="15" max="15" width="12.57421875" style="0" customWidth="1"/>
  </cols>
  <sheetData>
    <row r="1" ht="12.75">
      <c r="A1" s="24">
        <v>2008</v>
      </c>
    </row>
    <row r="2" spans="1:4" ht="12.75">
      <c r="A2" t="s">
        <v>1</v>
      </c>
      <c r="B2" t="s">
        <v>0</v>
      </c>
      <c r="D2" s="15">
        <v>39594</v>
      </c>
    </row>
    <row r="3" ht="12.75">
      <c r="A3" s="17" t="s">
        <v>24</v>
      </c>
    </row>
    <row r="4" spans="1:2" ht="12.75">
      <c r="A4" t="s">
        <v>21</v>
      </c>
      <c r="B4" s="1">
        <v>780000</v>
      </c>
    </row>
    <row r="5" spans="1:2" ht="12.75">
      <c r="A5" t="s">
        <v>20</v>
      </c>
      <c r="B5" s="1">
        <v>630000</v>
      </c>
    </row>
    <row r="7" ht="12.75">
      <c r="A7" t="s">
        <v>2</v>
      </c>
    </row>
    <row r="8" spans="2:15" ht="51" customHeight="1">
      <c r="B8" s="11" t="s">
        <v>30</v>
      </c>
      <c r="C8" s="12" t="s">
        <v>12</v>
      </c>
      <c r="D8" s="12" t="s">
        <v>3</v>
      </c>
      <c r="E8" s="12" t="s">
        <v>4</v>
      </c>
      <c r="F8" s="12" t="s">
        <v>5</v>
      </c>
      <c r="G8" s="13" t="s">
        <v>6</v>
      </c>
      <c r="I8" s="3" t="s">
        <v>13</v>
      </c>
      <c r="J8" s="3" t="s">
        <v>11</v>
      </c>
      <c r="L8" s="14" t="s">
        <v>14</v>
      </c>
      <c r="N8" s="14" t="s">
        <v>32</v>
      </c>
      <c r="O8" s="14" t="s">
        <v>34</v>
      </c>
    </row>
    <row r="9" spans="1:15" ht="12.75">
      <c r="A9" t="s">
        <v>7</v>
      </c>
      <c r="B9" s="5">
        <v>780000</v>
      </c>
      <c r="C9" s="6">
        <v>0</v>
      </c>
      <c r="D9" s="6">
        <v>0</v>
      </c>
      <c r="E9" s="6">
        <v>0</v>
      </c>
      <c r="F9" s="6">
        <v>0</v>
      </c>
      <c r="G9" s="22">
        <f>'DOL 2007'!B9</f>
        <v>780000</v>
      </c>
      <c r="H9" s="1"/>
      <c r="I9" s="16">
        <v>780000</v>
      </c>
      <c r="J9" s="16">
        <v>780450</v>
      </c>
      <c r="L9" s="1">
        <f>C9+D9+E9+F9+G9</f>
        <v>780000</v>
      </c>
      <c r="N9" s="16">
        <v>780450</v>
      </c>
      <c r="O9" s="16">
        <f>N9-J9</f>
        <v>0</v>
      </c>
    </row>
    <row r="10" spans="1:15" ht="12.75">
      <c r="A10" t="s">
        <v>8</v>
      </c>
      <c r="B10" s="5">
        <v>521000</v>
      </c>
      <c r="C10" s="6">
        <v>-15000</v>
      </c>
      <c r="D10" s="6">
        <v>0</v>
      </c>
      <c r="E10" s="6">
        <v>0</v>
      </c>
      <c r="F10" s="6">
        <v>0</v>
      </c>
      <c r="G10" s="22">
        <f>'DOL 2007'!B10</f>
        <v>536000</v>
      </c>
      <c r="H10" s="1"/>
      <c r="I10" s="16">
        <v>559000</v>
      </c>
      <c r="J10" s="16">
        <v>536450</v>
      </c>
      <c r="L10" s="1">
        <f>C10+D10+E10+F10+G10</f>
        <v>521000</v>
      </c>
      <c r="N10" s="16">
        <v>520807</v>
      </c>
      <c r="O10" s="16">
        <f>N10-J10</f>
        <v>-15643</v>
      </c>
    </row>
    <row r="11" spans="1:15" ht="12.75">
      <c r="A11" t="s">
        <v>9</v>
      </c>
      <c r="B11" s="8">
        <v>190000000</v>
      </c>
      <c r="C11" s="9">
        <v>-5000000</v>
      </c>
      <c r="D11" s="9">
        <v>0</v>
      </c>
      <c r="E11" s="9">
        <v>0</v>
      </c>
      <c r="F11" s="9">
        <v>0</v>
      </c>
      <c r="G11" s="23">
        <f>'DOL 2007'!B11</f>
        <v>195000000</v>
      </c>
      <c r="H11" s="1"/>
      <c r="I11" s="16">
        <v>213000000</v>
      </c>
      <c r="J11" s="16">
        <v>195412598</v>
      </c>
      <c r="L11" s="1">
        <f>C11+D11+E11+F11+G11</f>
        <v>190000000</v>
      </c>
      <c r="N11" s="16">
        <v>189709002</v>
      </c>
      <c r="O11" s="16">
        <f>N11-J11</f>
        <v>-5703596</v>
      </c>
    </row>
    <row r="13" spans="1:7" ht="64.5" customHeight="1">
      <c r="A13" t="s">
        <v>17</v>
      </c>
      <c r="B13" s="33" t="s">
        <v>40</v>
      </c>
      <c r="C13" s="33"/>
      <c r="D13" s="33"/>
      <c r="E13" s="33"/>
      <c r="F13" s="33"/>
      <c r="G13" s="33"/>
    </row>
    <row r="14" spans="2:7" ht="12" customHeight="1">
      <c r="B14" s="33" t="s">
        <v>39</v>
      </c>
      <c r="C14" s="33"/>
      <c r="D14" s="33"/>
      <c r="E14" s="33"/>
      <c r="F14" s="33"/>
      <c r="G14" s="33"/>
    </row>
    <row r="16" spans="1:2" ht="12.75">
      <c r="A16" t="s">
        <v>15</v>
      </c>
      <c r="B16" s="2" t="s">
        <v>36</v>
      </c>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D26" sqref="D26"/>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4.00390625" style="0" bestFit="1" customWidth="1"/>
    <col min="11" max="11" width="3.28125" style="0" customWidth="1"/>
    <col min="12" max="12" width="11.421875" style="0" customWidth="1"/>
    <col min="13" max="13" width="3.421875" style="0" customWidth="1"/>
    <col min="14" max="14" width="11.7109375" style="0" customWidth="1"/>
    <col min="15" max="15" width="12.57421875" style="0" customWidth="1"/>
  </cols>
  <sheetData>
    <row r="1" ht="12.75">
      <c r="A1" s="24">
        <v>2009</v>
      </c>
    </row>
    <row r="2" spans="1:4" ht="12.75">
      <c r="A2" t="s">
        <v>1</v>
      </c>
      <c r="B2" t="s">
        <v>0</v>
      </c>
      <c r="D2" s="15">
        <v>40031</v>
      </c>
    </row>
    <row r="3" ht="12.75">
      <c r="A3" s="17" t="s">
        <v>24</v>
      </c>
    </row>
    <row r="4" spans="1:2" ht="12.75">
      <c r="A4" t="s">
        <v>21</v>
      </c>
      <c r="B4" s="1">
        <v>780000</v>
      </c>
    </row>
    <row r="5" spans="1:2" ht="12.75">
      <c r="A5" t="s">
        <v>20</v>
      </c>
      <c r="B5" s="1">
        <v>630000</v>
      </c>
    </row>
    <row r="7" ht="12.75">
      <c r="A7" t="s">
        <v>2</v>
      </c>
    </row>
    <row r="8" spans="2:15" ht="51" customHeight="1">
      <c r="B8" s="11" t="s">
        <v>43</v>
      </c>
      <c r="C8" s="12" t="s">
        <v>12</v>
      </c>
      <c r="D8" s="12" t="s">
        <v>3</v>
      </c>
      <c r="E8" s="12" t="s">
        <v>4</v>
      </c>
      <c r="F8" s="12" t="s">
        <v>5</v>
      </c>
      <c r="G8" s="13" t="s">
        <v>6</v>
      </c>
      <c r="I8" s="3" t="s">
        <v>13</v>
      </c>
      <c r="J8" s="3" t="s">
        <v>32</v>
      </c>
      <c r="L8" s="14" t="s">
        <v>14</v>
      </c>
      <c r="N8" s="14" t="s">
        <v>45</v>
      </c>
      <c r="O8" s="14" t="s">
        <v>44</v>
      </c>
    </row>
    <row r="9" spans="1:15" ht="12.75">
      <c r="A9" t="s">
        <v>7</v>
      </c>
      <c r="B9" s="5">
        <v>780000</v>
      </c>
      <c r="C9" s="6">
        <v>0</v>
      </c>
      <c r="D9" s="6">
        <v>0</v>
      </c>
      <c r="E9" s="6">
        <v>0</v>
      </c>
      <c r="F9" s="6">
        <v>0</v>
      </c>
      <c r="G9" s="22">
        <f>'DOL 2008'!B9</f>
        <v>780000</v>
      </c>
      <c r="H9" s="1"/>
      <c r="I9" s="16">
        <v>780000</v>
      </c>
      <c r="J9" s="16">
        <v>780450</v>
      </c>
      <c r="L9" s="1">
        <f>C9+D9+E9+F9+G9</f>
        <v>780000</v>
      </c>
      <c r="N9" s="16">
        <v>780450</v>
      </c>
      <c r="O9" s="16">
        <f>N9-J9</f>
        <v>0</v>
      </c>
    </row>
    <row r="10" spans="1:15" ht="12.75">
      <c r="A10" t="s">
        <v>8</v>
      </c>
      <c r="B10" s="5">
        <v>530000</v>
      </c>
      <c r="C10" s="6">
        <v>0</v>
      </c>
      <c r="D10" s="6">
        <f>B10-G10</f>
        <v>9000</v>
      </c>
      <c r="E10" s="6">
        <v>0</v>
      </c>
      <c r="F10" s="6">
        <v>0</v>
      </c>
      <c r="G10" s="22">
        <f>'DOL 2008'!B10</f>
        <v>521000</v>
      </c>
      <c r="H10" s="1"/>
      <c r="I10" s="16">
        <v>559000</v>
      </c>
      <c r="J10" s="16">
        <v>520807</v>
      </c>
      <c r="L10" s="1">
        <f>C10+D10+E10+F10+G10</f>
        <v>530000</v>
      </c>
      <c r="N10" s="16">
        <v>529399</v>
      </c>
      <c r="O10" s="16">
        <f>N10-J10</f>
        <v>8592</v>
      </c>
    </row>
    <row r="11" spans="1:15" ht="12.75">
      <c r="A11" t="s">
        <v>9</v>
      </c>
      <c r="B11" s="8">
        <v>178000000</v>
      </c>
      <c r="C11" s="9">
        <v>0</v>
      </c>
      <c r="D11" s="9">
        <f>B11-G11</f>
        <v>-12000000</v>
      </c>
      <c r="E11" s="9">
        <v>0</v>
      </c>
      <c r="F11" s="9">
        <v>0</v>
      </c>
      <c r="G11" s="23">
        <f>'DOL 2008'!B11</f>
        <v>190000000</v>
      </c>
      <c r="H11" s="1"/>
      <c r="I11" s="16">
        <v>213000000</v>
      </c>
      <c r="J11" s="16">
        <v>189709002</v>
      </c>
      <c r="L11" s="1">
        <f>C11+D11+E11+F11+G11</f>
        <v>178000000</v>
      </c>
      <c r="N11" s="16">
        <v>178306136</v>
      </c>
      <c r="O11" s="16">
        <f>N11-J11</f>
        <v>-11402866</v>
      </c>
    </row>
    <row r="13" spans="1:7" ht="72.75" customHeight="1">
      <c r="A13" t="s">
        <v>17</v>
      </c>
      <c r="B13" s="33" t="s">
        <v>47</v>
      </c>
      <c r="C13" s="33"/>
      <c r="D13" s="33"/>
      <c r="E13" s="33"/>
      <c r="F13" s="33"/>
      <c r="G13" s="33"/>
    </row>
    <row r="14" spans="2:7" ht="12" customHeight="1">
      <c r="B14" s="33"/>
      <c r="C14" s="33"/>
      <c r="D14" s="33"/>
      <c r="E14" s="33"/>
      <c r="F14" s="33"/>
      <c r="G14" s="33"/>
    </row>
    <row r="16" spans="1:2" ht="12.75">
      <c r="A16" t="s">
        <v>15</v>
      </c>
      <c r="B16" s="2" t="s">
        <v>36</v>
      </c>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C28" sqref="C28"/>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4.00390625" style="0" bestFit="1" customWidth="1"/>
    <col min="11" max="11" width="3.28125" style="0" customWidth="1"/>
    <col min="12" max="12" width="11.421875" style="0" customWidth="1"/>
    <col min="13" max="13" width="3.421875" style="0" customWidth="1"/>
    <col min="14" max="14" width="11.7109375" style="0" customWidth="1"/>
    <col min="15" max="15" width="12.57421875" style="0" customWidth="1"/>
  </cols>
  <sheetData>
    <row r="1" ht="12.75">
      <c r="A1" s="24">
        <v>2010</v>
      </c>
    </row>
    <row r="2" spans="1:4" ht="12.75">
      <c r="A2" t="s">
        <v>1</v>
      </c>
      <c r="B2" t="s">
        <v>0</v>
      </c>
      <c r="D2" s="15">
        <v>40042</v>
      </c>
    </row>
    <row r="3" ht="12.75">
      <c r="A3" s="17" t="s">
        <v>24</v>
      </c>
    </row>
    <row r="4" spans="1:2" ht="12.75">
      <c r="A4" t="s">
        <v>21</v>
      </c>
      <c r="B4" s="1">
        <v>780000</v>
      </c>
    </row>
    <row r="5" spans="1:2" ht="12.75">
      <c r="A5" t="s">
        <v>20</v>
      </c>
      <c r="B5" s="1">
        <v>630000</v>
      </c>
    </row>
    <row r="7" ht="12.75">
      <c r="A7" t="s">
        <v>2</v>
      </c>
    </row>
    <row r="8" spans="2:15" ht="51" customHeight="1">
      <c r="B8" s="11" t="s">
        <v>43</v>
      </c>
      <c r="C8" s="12" t="s">
        <v>12</v>
      </c>
      <c r="D8" s="12" t="s">
        <v>3</v>
      </c>
      <c r="E8" s="12" t="s">
        <v>4</v>
      </c>
      <c r="F8" s="12" t="s">
        <v>5</v>
      </c>
      <c r="G8" s="13" t="s">
        <v>6</v>
      </c>
      <c r="I8" s="3" t="s">
        <v>13</v>
      </c>
      <c r="J8" s="3" t="s">
        <v>32</v>
      </c>
      <c r="L8" s="14" t="s">
        <v>14</v>
      </c>
      <c r="N8" s="14" t="s">
        <v>45</v>
      </c>
      <c r="O8" s="14" t="s">
        <v>44</v>
      </c>
    </row>
    <row r="9" spans="1:15" ht="12.75">
      <c r="A9" t="s">
        <v>7</v>
      </c>
      <c r="B9" s="5">
        <v>780000</v>
      </c>
      <c r="C9" s="6">
        <v>0</v>
      </c>
      <c r="D9" s="6">
        <v>0</v>
      </c>
      <c r="E9" s="6">
        <v>0</v>
      </c>
      <c r="F9" s="6">
        <v>0</v>
      </c>
      <c r="G9" s="22">
        <f>'DOL 2009'!B9</f>
        <v>780000</v>
      </c>
      <c r="H9" s="1"/>
      <c r="I9" s="16">
        <v>780000</v>
      </c>
      <c r="J9" s="16">
        <v>780450</v>
      </c>
      <c r="L9" s="1">
        <f>C9+D9+E9+F9+G9</f>
        <v>780000</v>
      </c>
      <c r="N9" s="16">
        <v>780450</v>
      </c>
      <c r="O9" s="28" t="s">
        <v>46</v>
      </c>
    </row>
    <row r="10" spans="1:15" ht="12.75">
      <c r="A10" t="s">
        <v>8</v>
      </c>
      <c r="B10" s="5">
        <v>530000</v>
      </c>
      <c r="C10" s="6">
        <v>0</v>
      </c>
      <c r="D10" s="6">
        <f>B10-G10</f>
        <v>0</v>
      </c>
      <c r="E10" s="6">
        <v>0</v>
      </c>
      <c r="F10" s="6">
        <v>0</v>
      </c>
      <c r="G10" s="22">
        <f>'DOL 2009'!B10</f>
        <v>530000</v>
      </c>
      <c r="H10" s="1"/>
      <c r="I10" s="16">
        <v>559000</v>
      </c>
      <c r="J10" s="16">
        <v>520807</v>
      </c>
      <c r="L10" s="1">
        <f>C10+D10+E10+F10+G10</f>
        <v>530000</v>
      </c>
      <c r="N10" s="16">
        <v>529399</v>
      </c>
      <c r="O10" s="28" t="s">
        <v>46</v>
      </c>
    </row>
    <row r="11" spans="1:15" ht="12.75">
      <c r="A11" t="s">
        <v>9</v>
      </c>
      <c r="B11" s="8">
        <v>178000000</v>
      </c>
      <c r="C11" s="9">
        <v>0</v>
      </c>
      <c r="D11" s="9">
        <f>B11-G11</f>
        <v>0</v>
      </c>
      <c r="E11" s="9">
        <v>0</v>
      </c>
      <c r="F11" s="9">
        <v>0</v>
      </c>
      <c r="G11" s="23">
        <f>'DOL 2009'!B11</f>
        <v>178000000</v>
      </c>
      <c r="H11" s="1"/>
      <c r="I11" s="16">
        <v>213000000</v>
      </c>
      <c r="J11" s="16">
        <v>189709002</v>
      </c>
      <c r="L11" s="1">
        <f>C11+D11+E11+F11+G11</f>
        <v>178000000</v>
      </c>
      <c r="N11" s="16">
        <v>178306136</v>
      </c>
      <c r="O11" s="28" t="s">
        <v>46</v>
      </c>
    </row>
    <row r="13" spans="1:7" ht="22.5" customHeight="1">
      <c r="A13" t="s">
        <v>17</v>
      </c>
      <c r="B13" s="33" t="s">
        <v>48</v>
      </c>
      <c r="C13" s="33"/>
      <c r="D13" s="33"/>
      <c r="E13" s="33"/>
      <c r="F13" s="33"/>
      <c r="G13" s="33"/>
    </row>
    <row r="14" spans="2:7" ht="12" customHeight="1">
      <c r="B14" s="33"/>
      <c r="C14" s="33"/>
      <c r="D14" s="33"/>
      <c r="E14" s="33"/>
      <c r="F14" s="33"/>
      <c r="G14" s="33"/>
    </row>
    <row r="16" spans="1:2" ht="12.75">
      <c r="A16" t="s">
        <v>15</v>
      </c>
      <c r="B16" s="2" t="s">
        <v>36</v>
      </c>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sheetPr>
    <pageSetUpPr fitToPage="1"/>
  </sheetPr>
  <dimension ref="A1:P17"/>
  <sheetViews>
    <sheetView workbookViewId="0" topLeftCell="A1">
      <selection activeCell="B14" sqref="B14:G14"/>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4.00390625" style="0" bestFit="1" customWidth="1"/>
    <col min="11" max="11" width="3.28125" style="0" customWidth="1"/>
    <col min="12" max="12" width="11.421875" style="0" customWidth="1"/>
    <col min="13" max="13" width="3.421875" style="0" customWidth="1"/>
    <col min="14" max="14" width="11.7109375" style="0" customWidth="1"/>
    <col min="15" max="15" width="12.57421875" style="0" customWidth="1"/>
    <col min="16" max="16" width="10.140625" style="0" customWidth="1"/>
  </cols>
  <sheetData>
    <row r="1" ht="12.75">
      <c r="A1" s="24">
        <v>2011</v>
      </c>
    </row>
    <row r="2" spans="1:4" ht="12.75">
      <c r="A2" t="s">
        <v>1</v>
      </c>
      <c r="B2" t="s">
        <v>0</v>
      </c>
      <c r="D2" s="15">
        <v>40665</v>
      </c>
    </row>
    <row r="3" ht="12.75">
      <c r="A3" s="17" t="s">
        <v>24</v>
      </c>
    </row>
    <row r="4" spans="1:2" ht="12.75">
      <c r="A4" t="s">
        <v>21</v>
      </c>
      <c r="B4" s="1">
        <v>780000</v>
      </c>
    </row>
    <row r="5" spans="1:2" ht="12.75">
      <c r="A5" t="s">
        <v>20</v>
      </c>
      <c r="B5" s="1">
        <v>630000</v>
      </c>
    </row>
    <row r="7" ht="12.75">
      <c r="A7" t="s">
        <v>2</v>
      </c>
    </row>
    <row r="8" spans="2:16" ht="51" customHeight="1">
      <c r="B8" s="29" t="s">
        <v>49</v>
      </c>
      <c r="C8" s="12" t="s">
        <v>12</v>
      </c>
      <c r="D8" s="12" t="s">
        <v>3</v>
      </c>
      <c r="E8" s="12" t="s">
        <v>4</v>
      </c>
      <c r="F8" s="12" t="s">
        <v>5</v>
      </c>
      <c r="G8" s="13" t="s">
        <v>6</v>
      </c>
      <c r="I8" s="3" t="s">
        <v>50</v>
      </c>
      <c r="J8" s="3" t="s">
        <v>54</v>
      </c>
      <c r="L8" s="14" t="s">
        <v>14</v>
      </c>
      <c r="N8" s="14" t="s">
        <v>51</v>
      </c>
      <c r="O8" s="14" t="s">
        <v>52</v>
      </c>
      <c r="P8" s="14" t="s">
        <v>55</v>
      </c>
    </row>
    <row r="9" spans="1:16" ht="12.75">
      <c r="A9" t="s">
        <v>7</v>
      </c>
      <c r="B9" s="5">
        <v>780000</v>
      </c>
      <c r="C9" s="6">
        <v>0</v>
      </c>
      <c r="D9" s="6">
        <v>0</v>
      </c>
      <c r="E9" s="6">
        <v>0</v>
      </c>
      <c r="F9" s="6">
        <v>0</v>
      </c>
      <c r="G9" s="22">
        <f>'DOL 2010'!B9</f>
        <v>780000</v>
      </c>
      <c r="H9" s="1"/>
      <c r="I9" s="16">
        <v>780000</v>
      </c>
      <c r="J9" s="16">
        <v>780450</v>
      </c>
      <c r="L9" s="1">
        <f>G9+F9+E9+D9+C9</f>
        <v>780000</v>
      </c>
      <c r="N9" s="16">
        <v>777206</v>
      </c>
      <c r="O9" s="28">
        <f>N9-J9</f>
        <v>-3244</v>
      </c>
      <c r="P9" s="1">
        <f>B9-G9</f>
        <v>0</v>
      </c>
    </row>
    <row r="10" spans="1:16" ht="12.75">
      <c r="A10" t="s">
        <v>8</v>
      </c>
      <c r="B10" s="5">
        <v>520000</v>
      </c>
      <c r="C10" s="6">
        <v>0</v>
      </c>
      <c r="D10" s="6">
        <f>B10-G10</f>
        <v>-10000</v>
      </c>
      <c r="E10" s="6">
        <v>0</v>
      </c>
      <c r="F10" s="6">
        <v>0</v>
      </c>
      <c r="G10" s="22">
        <f>'DOL 2010'!B10</f>
        <v>530000</v>
      </c>
      <c r="H10" s="1"/>
      <c r="I10" s="16">
        <v>530000</v>
      </c>
      <c r="J10" s="16">
        <v>529399</v>
      </c>
      <c r="L10" s="1">
        <f>G10+F10+E10+D10+C10</f>
        <v>520000</v>
      </c>
      <c r="N10" s="16">
        <v>518871</v>
      </c>
      <c r="O10" s="28">
        <f>N10-J10</f>
        <v>-10528</v>
      </c>
      <c r="P10" s="1">
        <f>B10-G10</f>
        <v>-10000</v>
      </c>
    </row>
    <row r="11" spans="1:16" ht="12.75">
      <c r="A11" t="s">
        <v>9</v>
      </c>
      <c r="B11" s="8">
        <v>184000000</v>
      </c>
      <c r="C11" s="9">
        <v>0</v>
      </c>
      <c r="D11" s="9">
        <f>B11-G11</f>
        <v>6000000</v>
      </c>
      <c r="E11" s="9">
        <v>0</v>
      </c>
      <c r="F11" s="9">
        <v>0</v>
      </c>
      <c r="G11" s="23">
        <f>'DOL 2010'!B11</f>
        <v>178000000</v>
      </c>
      <c r="H11" s="1"/>
      <c r="I11" s="16">
        <v>178000000</v>
      </c>
      <c r="J11" s="16">
        <v>178306136</v>
      </c>
      <c r="L11" s="1">
        <f>G11+F11+E11+D11+C11</f>
        <v>184000000</v>
      </c>
      <c r="N11" s="16">
        <v>183509253</v>
      </c>
      <c r="O11" s="28">
        <f>N11-J11</f>
        <v>5203117</v>
      </c>
      <c r="P11" s="1">
        <f>B11-G11</f>
        <v>6000000</v>
      </c>
    </row>
    <row r="13" spans="1:7" ht="22.5" customHeight="1">
      <c r="A13" t="s">
        <v>17</v>
      </c>
      <c r="B13" s="34" t="s">
        <v>58</v>
      </c>
      <c r="C13" s="34"/>
      <c r="D13" s="34"/>
      <c r="E13" s="34"/>
      <c r="F13" s="34"/>
      <c r="G13" s="34"/>
    </row>
    <row r="14" spans="2:7" ht="12" customHeight="1">
      <c r="B14" s="33"/>
      <c r="C14" s="33"/>
      <c r="D14" s="33"/>
      <c r="E14" s="33"/>
      <c r="F14" s="33"/>
      <c r="G14" s="33"/>
    </row>
    <row r="16" spans="1:2" ht="12.75">
      <c r="A16" t="s">
        <v>15</v>
      </c>
      <c r="B16" s="2" t="s">
        <v>53</v>
      </c>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pageSetUpPr fitToPage="1"/>
  </sheetPr>
  <dimension ref="A1:M20"/>
  <sheetViews>
    <sheetView workbookViewId="0" topLeftCell="A1">
      <selection activeCell="H33" sqref="H33"/>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3.7109375" style="0" customWidth="1"/>
    <col min="10" max="10" width="12.7109375" style="0" bestFit="1" customWidth="1"/>
    <col min="11" max="11" width="14.00390625" style="0" bestFit="1" customWidth="1"/>
    <col min="13" max="13" width="11.421875" style="0" customWidth="1"/>
  </cols>
  <sheetData>
    <row r="1" ht="12.75">
      <c r="A1">
        <v>2007</v>
      </c>
    </row>
    <row r="2" spans="1:4" ht="12.75">
      <c r="A2" t="s">
        <v>1</v>
      </c>
      <c r="B2" t="s">
        <v>0</v>
      </c>
      <c r="D2" s="15">
        <v>39239</v>
      </c>
    </row>
    <row r="3" ht="12.75">
      <c r="A3" s="17" t="s">
        <v>35</v>
      </c>
    </row>
    <row r="4" spans="1:2" ht="12.75">
      <c r="A4" t="s">
        <v>21</v>
      </c>
      <c r="B4" s="1">
        <v>780000</v>
      </c>
    </row>
    <row r="5" spans="1:2" ht="12.75">
      <c r="A5" t="s">
        <v>20</v>
      </c>
      <c r="B5" s="1">
        <v>630000</v>
      </c>
    </row>
    <row r="7" ht="12.75">
      <c r="A7" t="s">
        <v>2</v>
      </c>
    </row>
    <row r="8" spans="2:13" ht="51" customHeight="1">
      <c r="B8" s="11" t="s">
        <v>28</v>
      </c>
      <c r="C8" s="12" t="s">
        <v>12</v>
      </c>
      <c r="D8" s="12" t="s">
        <v>3</v>
      </c>
      <c r="E8" s="12" t="s">
        <v>4</v>
      </c>
      <c r="F8" s="12" t="s">
        <v>5</v>
      </c>
      <c r="G8" s="13" t="s">
        <v>6</v>
      </c>
      <c r="I8" s="3" t="s">
        <v>13</v>
      </c>
      <c r="J8" s="3" t="s">
        <v>10</v>
      </c>
      <c r="K8" s="3" t="s">
        <v>11</v>
      </c>
      <c r="M8" s="14" t="s">
        <v>14</v>
      </c>
    </row>
    <row r="9" spans="1:13" ht="12.75">
      <c r="A9" t="s">
        <v>7</v>
      </c>
      <c r="B9" s="5">
        <v>780000</v>
      </c>
      <c r="C9" s="6">
        <f>B9-I9</f>
        <v>0</v>
      </c>
      <c r="D9" s="6">
        <v>0</v>
      </c>
      <c r="E9" s="20">
        <f>I9-G9</f>
        <v>780000</v>
      </c>
      <c r="F9" s="6">
        <v>0</v>
      </c>
      <c r="G9" s="18"/>
      <c r="H9" s="1"/>
      <c r="I9" s="16">
        <v>780000</v>
      </c>
      <c r="J9" s="16">
        <v>780450</v>
      </c>
      <c r="K9" s="16">
        <v>780450</v>
      </c>
      <c r="M9" s="1">
        <f>G9+E9+C9</f>
        <v>780000</v>
      </c>
    </row>
    <row r="10" spans="1:13" ht="12.75">
      <c r="A10" t="s">
        <v>8</v>
      </c>
      <c r="B10" s="5">
        <v>591000</v>
      </c>
      <c r="C10" s="6">
        <f>B10-I10</f>
        <v>-37000</v>
      </c>
      <c r="D10" s="6">
        <v>0</v>
      </c>
      <c r="E10" s="20">
        <f>I10-G10</f>
        <v>628000</v>
      </c>
      <c r="F10" s="6">
        <v>0</v>
      </c>
      <c r="G10" s="18"/>
      <c r="H10" s="1"/>
      <c r="I10" s="16">
        <v>628000</v>
      </c>
      <c r="J10" s="16">
        <v>627629</v>
      </c>
      <c r="K10" s="16">
        <v>591364</v>
      </c>
      <c r="M10" s="1">
        <f>G10+E10+C10</f>
        <v>591000</v>
      </c>
    </row>
    <row r="11" spans="1:13" ht="12.75">
      <c r="A11" t="s">
        <v>9</v>
      </c>
      <c r="B11" s="8">
        <v>136000000</v>
      </c>
      <c r="C11" s="9">
        <f>B11-I11</f>
        <v>-4000000</v>
      </c>
      <c r="D11" s="9">
        <v>0</v>
      </c>
      <c r="E11" s="21">
        <f>I11-G11</f>
        <v>140000000</v>
      </c>
      <c r="F11" s="9">
        <v>0</v>
      </c>
      <c r="G11" s="19"/>
      <c r="H11" s="1"/>
      <c r="I11" s="16">
        <v>140000000</v>
      </c>
      <c r="J11" s="16">
        <v>139931040</v>
      </c>
      <c r="K11" s="16">
        <v>136062249</v>
      </c>
      <c r="M11" s="1">
        <f>G11+E11+C11</f>
        <v>136000000</v>
      </c>
    </row>
    <row r="12" ht="12.75">
      <c r="B12" t="s">
        <v>29</v>
      </c>
    </row>
    <row r="13" spans="1:7" ht="25.5" customHeight="1">
      <c r="A13" t="s">
        <v>17</v>
      </c>
      <c r="B13" s="33" t="s">
        <v>18</v>
      </c>
      <c r="C13" s="33"/>
      <c r="D13" s="33"/>
      <c r="E13" s="33"/>
      <c r="F13" s="33"/>
      <c r="G13" s="33"/>
    </row>
    <row r="14" spans="2:7" ht="26.25" customHeight="1">
      <c r="B14" s="33" t="s">
        <v>19</v>
      </c>
      <c r="C14" s="33"/>
      <c r="D14" s="33"/>
      <c r="E14" s="33"/>
      <c r="F14" s="33"/>
      <c r="G14" s="33"/>
    </row>
    <row r="16" spans="1:2" ht="12.75">
      <c r="A16" t="s">
        <v>15</v>
      </c>
      <c r="B16" s="2"/>
    </row>
    <row r="17" spans="1:5" ht="12.75">
      <c r="A17" t="s">
        <v>22</v>
      </c>
      <c r="E17" t="s">
        <v>23</v>
      </c>
    </row>
    <row r="19" spans="1:7" ht="12.75">
      <c r="A19" s="33" t="s">
        <v>27</v>
      </c>
      <c r="B19" s="33"/>
      <c r="C19" s="33"/>
      <c r="D19" s="33"/>
      <c r="E19" s="33"/>
      <c r="F19" s="33"/>
      <c r="G19" s="33"/>
    </row>
    <row r="20" spans="1:7" ht="12.75">
      <c r="A20" s="33"/>
      <c r="B20" s="33"/>
      <c r="C20" s="33"/>
      <c r="D20" s="33"/>
      <c r="E20" s="33"/>
      <c r="F20" s="33"/>
      <c r="G20" s="33"/>
    </row>
  </sheetData>
  <mergeCells count="3">
    <mergeCell ref="B13:G13"/>
    <mergeCell ref="B14:G14"/>
    <mergeCell ref="A19:G20"/>
  </mergeCells>
  <printOptions/>
  <pageMargins left="0.75" right="0.75" top="1" bottom="1" header="0.5" footer="0.5"/>
  <pageSetup fitToHeight="1" fitToWidth="1" horizontalDpi="600" verticalDpi="600" orientation="landscape" scale="98" r:id="rId1"/>
</worksheet>
</file>

<file path=xl/worksheets/sheet7.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I32" sqref="I32"/>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1" max="11" width="3.7109375" style="0" customWidth="1"/>
    <col min="12" max="12" width="11.421875" style="0" customWidth="1"/>
    <col min="13" max="13" width="3.8515625" style="0" customWidth="1"/>
    <col min="14" max="14" width="10.8515625" style="0" customWidth="1"/>
    <col min="15" max="15" width="13.8515625" style="0" customWidth="1"/>
  </cols>
  <sheetData>
    <row r="1" ht="12.75">
      <c r="A1" s="24">
        <v>2008</v>
      </c>
    </row>
    <row r="2" spans="1:4" ht="12.75">
      <c r="A2" t="s">
        <v>1</v>
      </c>
      <c r="B2" t="s">
        <v>0</v>
      </c>
      <c r="D2" s="15">
        <v>39594</v>
      </c>
    </row>
    <row r="3" ht="12.75">
      <c r="A3" s="17" t="s">
        <v>35</v>
      </c>
    </row>
    <row r="4" spans="1:2" ht="12.75">
      <c r="A4" t="s">
        <v>21</v>
      </c>
      <c r="B4" s="1">
        <v>780000</v>
      </c>
    </row>
    <row r="5" spans="1:2" ht="12.75">
      <c r="A5" t="s">
        <v>20</v>
      </c>
      <c r="B5" s="1">
        <v>630000</v>
      </c>
    </row>
    <row r="7" ht="12.75">
      <c r="A7" t="s">
        <v>2</v>
      </c>
    </row>
    <row r="8" spans="2:15" ht="51" customHeight="1">
      <c r="B8" s="11" t="s">
        <v>30</v>
      </c>
      <c r="C8" s="12" t="s">
        <v>12</v>
      </c>
      <c r="D8" s="12" t="s">
        <v>3</v>
      </c>
      <c r="E8" s="12" t="s">
        <v>4</v>
      </c>
      <c r="F8" s="12" t="s">
        <v>5</v>
      </c>
      <c r="G8" s="13" t="s">
        <v>6</v>
      </c>
      <c r="I8" s="3" t="s">
        <v>10</v>
      </c>
      <c r="J8" s="3" t="s">
        <v>11</v>
      </c>
      <c r="L8" s="14" t="s">
        <v>14</v>
      </c>
      <c r="N8" s="14" t="s">
        <v>32</v>
      </c>
      <c r="O8" s="14" t="s">
        <v>34</v>
      </c>
    </row>
    <row r="9" spans="1:15" ht="12.75">
      <c r="A9" t="s">
        <v>7</v>
      </c>
      <c r="B9" s="5">
        <v>780000</v>
      </c>
      <c r="C9" s="6">
        <v>0</v>
      </c>
      <c r="D9" s="6">
        <v>0</v>
      </c>
      <c r="E9" s="25">
        <v>0</v>
      </c>
      <c r="F9" s="6">
        <v>0</v>
      </c>
      <c r="G9" s="18">
        <f>'IRS 2007'!B9</f>
        <v>780000</v>
      </c>
      <c r="H9" s="1"/>
      <c r="I9" s="16">
        <v>780450</v>
      </c>
      <c r="J9" s="16">
        <v>780450</v>
      </c>
      <c r="L9" s="1">
        <f>C9+D9+E9+F9+G9</f>
        <v>780000</v>
      </c>
      <c r="N9" s="16">
        <v>780450</v>
      </c>
      <c r="O9" s="16">
        <f>N9-J9</f>
        <v>0</v>
      </c>
    </row>
    <row r="10" spans="1:15" ht="12.75">
      <c r="A10" t="s">
        <v>8</v>
      </c>
      <c r="B10" s="5">
        <v>593000</v>
      </c>
      <c r="C10" s="6">
        <v>2000</v>
      </c>
      <c r="D10" s="6">
        <v>0</v>
      </c>
      <c r="E10" s="25">
        <v>0</v>
      </c>
      <c r="F10" s="6">
        <v>0</v>
      </c>
      <c r="G10" s="18">
        <f>'IRS 2007'!B10</f>
        <v>591000</v>
      </c>
      <c r="H10" s="1"/>
      <c r="I10" s="16">
        <v>627629</v>
      </c>
      <c r="J10" s="16">
        <v>591364</v>
      </c>
      <c r="L10" s="1">
        <f>C10+D10+E10+F10+G10</f>
        <v>593000</v>
      </c>
      <c r="N10" s="16">
        <v>593432</v>
      </c>
      <c r="O10" s="16">
        <f>N10-J10</f>
        <v>2068</v>
      </c>
    </row>
    <row r="11" spans="1:15" ht="12.75">
      <c r="A11" t="s">
        <v>9</v>
      </c>
      <c r="B11" s="8">
        <v>137700000</v>
      </c>
      <c r="C11" s="9">
        <v>1700000</v>
      </c>
      <c r="D11" s="9">
        <v>0</v>
      </c>
      <c r="E11" s="26">
        <v>0</v>
      </c>
      <c r="F11" s="9">
        <v>0</v>
      </c>
      <c r="G11" s="19">
        <f>'IRS 2007'!B11</f>
        <v>136000000</v>
      </c>
      <c r="H11" s="1"/>
      <c r="I11" s="16">
        <v>139931040</v>
      </c>
      <c r="J11" s="16">
        <v>136062249</v>
      </c>
      <c r="L11" s="1">
        <f>C11+D11+E11+F11+G11</f>
        <v>137700000</v>
      </c>
      <c r="N11" s="16">
        <v>137715059</v>
      </c>
      <c r="O11" s="16">
        <f>N11-J11</f>
        <v>1652810</v>
      </c>
    </row>
    <row r="12" ht="12.75">
      <c r="B12" t="s">
        <v>29</v>
      </c>
    </row>
    <row r="13" spans="1:7" ht="51.75" customHeight="1">
      <c r="A13" t="s">
        <v>17</v>
      </c>
      <c r="B13" s="33" t="s">
        <v>31</v>
      </c>
      <c r="C13" s="33"/>
      <c r="D13" s="33"/>
      <c r="E13" s="33"/>
      <c r="F13" s="33"/>
      <c r="G13" s="33"/>
    </row>
    <row r="14" spans="2:7" ht="14.25" customHeight="1">
      <c r="B14" s="33"/>
      <c r="C14" s="33"/>
      <c r="D14" s="33"/>
      <c r="E14" s="33"/>
      <c r="F14" s="33"/>
      <c r="G14" s="33"/>
    </row>
    <row r="16" spans="1:2" ht="12.75">
      <c r="A16" t="s">
        <v>15</v>
      </c>
      <c r="B16" s="2"/>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C24" sqref="C24"/>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1" max="11" width="3.7109375" style="0" customWidth="1"/>
    <col min="12" max="12" width="11.421875" style="0" customWidth="1"/>
    <col min="13" max="13" width="3.8515625" style="0" customWidth="1"/>
    <col min="14" max="14" width="10.8515625" style="0" customWidth="1"/>
    <col min="15" max="15" width="13.8515625" style="0" customWidth="1"/>
  </cols>
  <sheetData>
    <row r="1" ht="12.75">
      <c r="A1" s="24">
        <v>2009</v>
      </c>
    </row>
    <row r="2" spans="1:4" ht="12.75">
      <c r="A2" t="s">
        <v>1</v>
      </c>
      <c r="B2" t="s">
        <v>0</v>
      </c>
      <c r="D2" s="15">
        <v>40031</v>
      </c>
    </row>
    <row r="3" ht="12.75">
      <c r="A3" s="17" t="s">
        <v>35</v>
      </c>
    </row>
    <row r="4" spans="1:2" ht="12.75">
      <c r="A4" t="s">
        <v>21</v>
      </c>
      <c r="B4" s="1">
        <v>780000</v>
      </c>
    </row>
    <row r="5" spans="1:2" ht="12.75">
      <c r="A5" t="s">
        <v>20</v>
      </c>
      <c r="B5" s="1">
        <v>630000</v>
      </c>
    </row>
    <row r="7" ht="12.75">
      <c r="A7" t="s">
        <v>2</v>
      </c>
    </row>
    <row r="8" spans="2:15" ht="51" customHeight="1">
      <c r="B8" s="11" t="s">
        <v>43</v>
      </c>
      <c r="C8" s="12" t="s">
        <v>12</v>
      </c>
      <c r="D8" s="12" t="s">
        <v>3</v>
      </c>
      <c r="E8" s="12" t="s">
        <v>4</v>
      </c>
      <c r="F8" s="12" t="s">
        <v>5</v>
      </c>
      <c r="G8" s="13" t="s">
        <v>6</v>
      </c>
      <c r="I8" s="3" t="s">
        <v>10</v>
      </c>
      <c r="J8" s="3" t="s">
        <v>32</v>
      </c>
      <c r="L8" s="14" t="s">
        <v>14</v>
      </c>
      <c r="N8" s="14" t="s">
        <v>45</v>
      </c>
      <c r="O8" s="14" t="s">
        <v>44</v>
      </c>
    </row>
    <row r="9" spans="1:15" ht="12.75">
      <c r="A9" t="s">
        <v>7</v>
      </c>
      <c r="B9" s="5">
        <v>780000</v>
      </c>
      <c r="C9" s="6">
        <v>0</v>
      </c>
      <c r="D9" s="6">
        <f>G9-B9</f>
        <v>0</v>
      </c>
      <c r="E9" s="25">
        <v>0</v>
      </c>
      <c r="F9" s="6">
        <v>0</v>
      </c>
      <c r="G9" s="18">
        <f>'IRS 2008'!B9</f>
        <v>780000</v>
      </c>
      <c r="H9" s="1"/>
      <c r="I9" s="16">
        <v>780450</v>
      </c>
      <c r="J9" s="16">
        <v>780450</v>
      </c>
      <c r="L9" s="1">
        <f>C9+D9+E9+F9+G9</f>
        <v>780000</v>
      </c>
      <c r="N9" s="16">
        <v>780450</v>
      </c>
      <c r="O9" s="16">
        <f>N9-J9</f>
        <v>0</v>
      </c>
    </row>
    <row r="10" spans="1:15" ht="12.75">
      <c r="A10" t="s">
        <v>8</v>
      </c>
      <c r="B10" s="5">
        <v>323000</v>
      </c>
      <c r="C10" s="6">
        <v>0</v>
      </c>
      <c r="D10" s="6">
        <f>B10-G10</f>
        <v>-270000</v>
      </c>
      <c r="E10" s="25">
        <v>0</v>
      </c>
      <c r="F10" s="6">
        <v>0</v>
      </c>
      <c r="G10" s="18">
        <f>'IRS 2008'!B10</f>
        <v>593000</v>
      </c>
      <c r="H10" s="1"/>
      <c r="I10" s="16">
        <v>627629</v>
      </c>
      <c r="J10" s="16">
        <v>593432</v>
      </c>
      <c r="L10" s="1">
        <f>C10+D10+E10+F10+G10</f>
        <v>323000</v>
      </c>
      <c r="N10" s="16">
        <v>323325</v>
      </c>
      <c r="O10" s="16">
        <f>N10-J10</f>
        <v>-270107</v>
      </c>
    </row>
    <row r="11" spans="1:15" ht="12.75">
      <c r="A11" t="s">
        <v>9</v>
      </c>
      <c r="B11" s="8">
        <v>98000000</v>
      </c>
      <c r="C11" s="9">
        <v>0</v>
      </c>
      <c r="D11" s="9">
        <f>B11-G11</f>
        <v>-39700000</v>
      </c>
      <c r="E11" s="26">
        <v>0</v>
      </c>
      <c r="F11" s="9">
        <v>0</v>
      </c>
      <c r="G11" s="19">
        <f>'IRS 2008'!B11</f>
        <v>137700000</v>
      </c>
      <c r="H11" s="1"/>
      <c r="I11" s="16">
        <v>139931040</v>
      </c>
      <c r="J11" s="16">
        <v>137715059</v>
      </c>
      <c r="L11" s="1">
        <f>C11+D11+E11+F11+G11</f>
        <v>98000000</v>
      </c>
      <c r="N11" s="16">
        <v>98035760</v>
      </c>
      <c r="O11" s="16">
        <f>N11-J11</f>
        <v>-39679299</v>
      </c>
    </row>
    <row r="12" ht="12.75">
      <c r="B12" t="s">
        <v>29</v>
      </c>
    </row>
    <row r="13" spans="1:7" ht="66" customHeight="1">
      <c r="A13" t="s">
        <v>17</v>
      </c>
      <c r="B13" s="33" t="s">
        <v>47</v>
      </c>
      <c r="C13" s="33"/>
      <c r="D13" s="33"/>
      <c r="E13" s="33"/>
      <c r="F13" s="33"/>
      <c r="G13" s="33"/>
    </row>
    <row r="14" spans="2:7" ht="14.25" customHeight="1">
      <c r="B14" s="33"/>
      <c r="C14" s="33"/>
      <c r="D14" s="33"/>
      <c r="E14" s="33"/>
      <c r="F14" s="33"/>
      <c r="G14" s="33"/>
    </row>
    <row r="16" spans="1:2" ht="12.75">
      <c r="A16" t="s">
        <v>15</v>
      </c>
      <c r="B16" s="2"/>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sheetPr>
    <pageSetUpPr fitToPage="1"/>
  </sheetPr>
  <dimension ref="A1:O17"/>
  <sheetViews>
    <sheetView workbookViewId="0" topLeftCell="A1">
      <selection activeCell="E29" sqref="E29"/>
    </sheetView>
  </sheetViews>
  <sheetFormatPr defaultColWidth="9.140625" defaultRowHeight="12.75"/>
  <cols>
    <col min="1" max="1" width="34.8515625" style="0" bestFit="1" customWidth="1"/>
    <col min="2" max="2" width="17.140625" style="0" customWidth="1"/>
    <col min="3" max="3" width="14.8515625" style="0" customWidth="1"/>
    <col min="4" max="4" width="15.421875" style="0" customWidth="1"/>
    <col min="5" max="5" width="14.57421875" style="0" customWidth="1"/>
    <col min="6" max="6" width="15.8515625" style="0" customWidth="1"/>
    <col min="7" max="7" width="12.57421875" style="0" customWidth="1"/>
    <col min="8" max="8" width="4.7109375" style="0" customWidth="1"/>
    <col min="9" max="9" width="12.7109375" style="0" bestFit="1" customWidth="1"/>
    <col min="10" max="10" width="14.00390625" style="0" bestFit="1" customWidth="1"/>
    <col min="11" max="11" width="3.7109375" style="0" customWidth="1"/>
    <col min="12" max="12" width="11.421875" style="0" customWidth="1"/>
    <col min="13" max="13" width="3.8515625" style="0" customWidth="1"/>
    <col min="14" max="14" width="10.8515625" style="0" customWidth="1"/>
    <col min="15" max="15" width="13.8515625" style="0" customWidth="1"/>
  </cols>
  <sheetData>
    <row r="1" ht="12.75">
      <c r="A1" s="24">
        <v>2010</v>
      </c>
    </row>
    <row r="2" spans="1:4" ht="12.75">
      <c r="A2" t="s">
        <v>1</v>
      </c>
      <c r="B2" t="s">
        <v>0</v>
      </c>
      <c r="D2" s="15">
        <v>40042</v>
      </c>
    </row>
    <row r="3" ht="12.75">
      <c r="A3" s="17" t="s">
        <v>35</v>
      </c>
    </row>
    <row r="4" spans="1:2" ht="12.75">
      <c r="A4" t="s">
        <v>21</v>
      </c>
      <c r="B4" s="1">
        <v>780000</v>
      </c>
    </row>
    <row r="5" spans="1:2" ht="12.75">
      <c r="A5" t="s">
        <v>20</v>
      </c>
      <c r="B5" s="1">
        <v>630000</v>
      </c>
    </row>
    <row r="7" ht="12.75">
      <c r="A7" t="s">
        <v>2</v>
      </c>
    </row>
    <row r="8" spans="2:15" ht="51" customHeight="1">
      <c r="B8" s="11" t="s">
        <v>43</v>
      </c>
      <c r="C8" s="12" t="s">
        <v>12</v>
      </c>
      <c r="D8" s="12" t="s">
        <v>3</v>
      </c>
      <c r="E8" s="12" t="s">
        <v>4</v>
      </c>
      <c r="F8" s="12" t="s">
        <v>5</v>
      </c>
      <c r="G8" s="13" t="s">
        <v>6</v>
      </c>
      <c r="I8" s="3" t="s">
        <v>10</v>
      </c>
      <c r="J8" s="3" t="s">
        <v>32</v>
      </c>
      <c r="L8" s="14" t="s">
        <v>14</v>
      </c>
      <c r="N8" s="14" t="s">
        <v>45</v>
      </c>
      <c r="O8" s="14" t="s">
        <v>44</v>
      </c>
    </row>
    <row r="9" spans="1:15" ht="12.75">
      <c r="A9" t="s">
        <v>7</v>
      </c>
      <c r="B9" s="5">
        <v>780000</v>
      </c>
      <c r="C9" s="6">
        <v>0</v>
      </c>
      <c r="D9" s="6">
        <f>G9-B9</f>
        <v>0</v>
      </c>
      <c r="E9" s="25">
        <v>0</v>
      </c>
      <c r="F9" s="6">
        <v>0</v>
      </c>
      <c r="G9" s="18">
        <f>'IRS 2009'!B9</f>
        <v>780000</v>
      </c>
      <c r="H9" s="1"/>
      <c r="I9" s="16">
        <v>780450</v>
      </c>
      <c r="J9" s="16">
        <v>780450</v>
      </c>
      <c r="L9" s="1">
        <f>C9+D9+E9+F9+G9</f>
        <v>780000</v>
      </c>
      <c r="N9" s="16">
        <v>780450</v>
      </c>
      <c r="O9" s="28" t="s">
        <v>46</v>
      </c>
    </row>
    <row r="10" spans="1:15" ht="12.75">
      <c r="A10" t="s">
        <v>8</v>
      </c>
      <c r="B10" s="5">
        <v>323000</v>
      </c>
      <c r="C10" s="6">
        <v>0</v>
      </c>
      <c r="D10" s="6">
        <f>B10-G10</f>
        <v>-457000</v>
      </c>
      <c r="E10" s="25">
        <v>0</v>
      </c>
      <c r="F10" s="6">
        <v>0</v>
      </c>
      <c r="G10" s="18">
        <f>'IRS 2009'!$G$9</f>
        <v>780000</v>
      </c>
      <c r="H10" s="1"/>
      <c r="I10" s="16">
        <v>627629</v>
      </c>
      <c r="J10" s="16">
        <v>593432</v>
      </c>
      <c r="L10" s="1">
        <f>C10+D10+E10+F10+G10</f>
        <v>323000</v>
      </c>
      <c r="N10" s="16">
        <v>323325</v>
      </c>
      <c r="O10" s="28" t="s">
        <v>46</v>
      </c>
    </row>
    <row r="11" spans="1:15" ht="12.75">
      <c r="A11" t="s">
        <v>9</v>
      </c>
      <c r="B11" s="8">
        <v>98000000</v>
      </c>
      <c r="C11" s="9">
        <v>0</v>
      </c>
      <c r="D11" s="9">
        <f>B11-G11</f>
        <v>0</v>
      </c>
      <c r="E11" s="26">
        <v>0</v>
      </c>
      <c r="F11" s="9">
        <v>0</v>
      </c>
      <c r="G11" s="19">
        <f>'IRS 2009'!B11</f>
        <v>98000000</v>
      </c>
      <c r="H11" s="1"/>
      <c r="I11" s="16">
        <v>139931040</v>
      </c>
      <c r="J11" s="16">
        <v>137715059</v>
      </c>
      <c r="L11" s="1">
        <f>C11+D11+E11+F11+G11</f>
        <v>98000000</v>
      </c>
      <c r="N11" s="16">
        <v>98035760</v>
      </c>
      <c r="O11" s="28" t="s">
        <v>46</v>
      </c>
    </row>
    <row r="12" ht="12.75">
      <c r="B12" t="s">
        <v>29</v>
      </c>
    </row>
    <row r="13" spans="1:7" ht="25.5" customHeight="1">
      <c r="A13" t="s">
        <v>17</v>
      </c>
      <c r="B13" s="33" t="s">
        <v>48</v>
      </c>
      <c r="C13" s="33"/>
      <c r="D13" s="33"/>
      <c r="E13" s="33"/>
      <c r="F13" s="33"/>
      <c r="G13" s="33"/>
    </row>
    <row r="14" spans="2:7" ht="14.25" customHeight="1">
      <c r="B14" s="33"/>
      <c r="C14" s="33"/>
      <c r="D14" s="33"/>
      <c r="E14" s="33"/>
      <c r="F14" s="33"/>
      <c r="G14" s="33"/>
    </row>
    <row r="16" spans="1:2" ht="12.75">
      <c r="A16" t="s">
        <v>15</v>
      </c>
      <c r="B16" s="2"/>
    </row>
    <row r="17" spans="1:5" ht="12.75">
      <c r="A17" t="s">
        <v>22</v>
      </c>
      <c r="E17" t="s">
        <v>23</v>
      </c>
    </row>
  </sheetData>
  <mergeCells count="2">
    <mergeCell ref="B13:G13"/>
    <mergeCell ref="B14:G14"/>
  </mergeCells>
  <printOptions/>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Decressin</dc:creator>
  <cp:keywords/>
  <dc:description/>
  <cp:lastModifiedBy>Anja Decressin</cp:lastModifiedBy>
  <cp:lastPrinted>2009-08-07T00:49:40Z</cp:lastPrinted>
  <dcterms:created xsi:type="dcterms:W3CDTF">2007-06-06T13:20:06Z</dcterms:created>
  <dcterms:modified xsi:type="dcterms:W3CDTF">2011-05-03T19:28:53Z</dcterms:modified>
  <cp:category/>
  <cp:version/>
  <cp:contentType/>
  <cp:contentStatus/>
</cp:coreProperties>
</file>