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<sst xmlns="http://schemas.openxmlformats.org/spreadsheetml/2006/main" count="262" uniqueCount="135">
  <si>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</si>
  <si>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</si>
  <si>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</si>
  <si>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</si>
  <si>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</si>
  <si>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</si>
  <si>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</si>
  <si>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</si>
  <si>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</si>
  <si>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</si>
  <si>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</si>
  <si>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</si>
  <si>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</si>
  <si>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</si>
  <si>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</si>
  <si>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</si>
  <si>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Section B: Burden Impact Totals</t>
  </si>
  <si>
    <t>Section C: Burden by Regulation Group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</si>
  <si>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</si>
  <si>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</si>
  <si>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</si>
  <si>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</si>
  <si>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</si>
  <si>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</si>
  <si>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</si>
  <si>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</si>
  <si>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 xml:space="preserve">   Individuals or Households</t>
  </si>
  <si>
    <t xml:space="preserve">   Federal Government</t>
  </si>
  <si>
    <t xml:space="preserve">   Private Sector</t>
  </si>
  <si>
    <t xml:space="preserve">   State, Local, or Tribal Governments</t>
  </si>
  <si>
    <t xml:space="preserve">   Individuals</t>
  </si>
  <si>
    <t>Burden increases associated with this final regulation.</t>
  </si>
  <si>
    <t>34 CFR 668.7(e)(1)</t>
  </si>
  <si>
    <t>Private non-profit institutiona - pre-draft data challenges</t>
  </si>
  <si>
    <t>Proprietary institutions - reporting of pre-draft data challenges.</t>
  </si>
  <si>
    <t>Private non-profit institutions - reporting of pre-draft data challenges.</t>
  </si>
  <si>
    <t>Public institutions - reporting of pre-draft data challenges.</t>
  </si>
  <si>
    <t>TOTAL 34 CFR 668.7(e)(1) - Reporting pre-draft data challenges.</t>
  </si>
  <si>
    <t>Proprietary institutions - pre-draft data challenges</t>
  </si>
  <si>
    <t>Proprietary institutions - post-draft data challenges and corrections</t>
  </si>
  <si>
    <t>34 CFR 668.7(e)(2)</t>
  </si>
  <si>
    <t>Private non-profit institutions - post-draft data challenges and corrections</t>
  </si>
  <si>
    <t>Public non-profit institutions - pre-draft data challenges</t>
  </si>
  <si>
    <t>34 CFR 668.7(g)(2)</t>
  </si>
  <si>
    <t>Proprietary institutions - State data on earnings</t>
  </si>
  <si>
    <t>Private institutions - State data on earnings</t>
  </si>
  <si>
    <t>Public institutions - State data on earnings</t>
  </si>
  <si>
    <t>Proprietary institutions - using State sponsored data systems to supply alternative earnings.</t>
  </si>
  <si>
    <t>Private institutions - using State sponsored data systems to supply alternative earnings.</t>
  </si>
  <si>
    <t>Public institutions - using State sponsored data systems to supply alternative earnings.</t>
  </si>
  <si>
    <t>34 CFR 668.7(g)(3)</t>
  </si>
  <si>
    <t>Proprietary institutions - Survey data on earnings</t>
  </si>
  <si>
    <t>Private non-profit institutions - Survey data on earnings</t>
  </si>
  <si>
    <t>Public institutions - Survey data on earnings</t>
  </si>
  <si>
    <t>Proprietary institutions - using Survey data to supply alternative earnings.</t>
  </si>
  <si>
    <t>Private non-profit institutions - using Survey data to supply alternative earnings.</t>
  </si>
  <si>
    <t>Public institutions - using Survey data to supply alternative earnings.</t>
  </si>
  <si>
    <t>TOTAL 34 CFR 668.7(g)(3) - Reporting alternative earnings through Surveys.</t>
  </si>
  <si>
    <t>34 CFR 668.7(g)(4)</t>
  </si>
  <si>
    <t>Proprietary institutions - BLS data on earnings</t>
  </si>
  <si>
    <t>Private non-profit institutions - BLS data on earnings</t>
  </si>
  <si>
    <t>Public institutions - BLS data on earnings</t>
  </si>
  <si>
    <t>Proprietary institutions - using BLS data to supply alternative earnings.</t>
  </si>
  <si>
    <t>Private non-profit institutions - using BLS data to supply alternative earnings.</t>
  </si>
  <si>
    <t>Public institutions - using BLS data to supply alternative earnings.</t>
  </si>
  <si>
    <t>TOTAL 34 CFR 668.7(g)(4) - Reporting alternative earnings from BLS.</t>
  </si>
  <si>
    <t>Proprietary institutions - Debt warnings</t>
  </si>
  <si>
    <t>34 CFR 668.7(j)(1), (2), &amp; (4)</t>
  </si>
  <si>
    <t>Private non-profit institutions - Debt warnings</t>
  </si>
  <si>
    <t>Public institutions - Debt warnings</t>
  </si>
  <si>
    <t>Proprietary institutions - disclosure of debt warrnings.</t>
  </si>
  <si>
    <t>Private non-profit institutions - disclosure of debt warrnings.</t>
  </si>
  <si>
    <t>Public institutions - disclosure of debt warrnings.</t>
  </si>
  <si>
    <t>34 CFR 668.7(j)(5)</t>
  </si>
  <si>
    <t>TOTAL 34 CFR 668.7(j)(1), (2), &amp; (4) - Disclosure of debt warnings.</t>
  </si>
  <si>
    <t>Proprietary institutions - reporting of discontinued programs.</t>
  </si>
  <si>
    <t>Private non-profit institutions - reporting of discontinued programs.</t>
  </si>
  <si>
    <t>Public institutions - reporting of discontinued programs.</t>
  </si>
  <si>
    <t>Students at proprietary institutions</t>
  </si>
  <si>
    <t>Students reading a discontinuation notice at proprietary institutions</t>
  </si>
  <si>
    <t>Students reading a discontinuation notice at private non-profit institutions</t>
  </si>
  <si>
    <t>Students reading a discontinuation notice at public institutions</t>
  </si>
  <si>
    <t>Proprietary institutions - sending the discontinuation notice to students</t>
  </si>
  <si>
    <t>Private non-profit institutions - sending the discontinuation notice to students</t>
  </si>
  <si>
    <t>Public institutions - sending the discontinuation notice to students</t>
  </si>
  <si>
    <t>TOTAL 34 CFR 668.7(j)(5) - students reading discontinuation notices.</t>
  </si>
  <si>
    <t>Proprietary institutions - Preparing the notices of discontinuation for reporting to students.</t>
  </si>
  <si>
    <t>Private non-profit institutions - Preparing the notices of discontinuation for reporting to students.</t>
  </si>
  <si>
    <t>Public institutions - Preparing the notices of discontinuation for reporting to students.</t>
  </si>
  <si>
    <t>TOTAL 34 CFR 668.7(j)(5) - Preparing the notices of discontinuation for reporting to students.</t>
  </si>
  <si>
    <t xml:space="preserve">Sub-total </t>
  </si>
  <si>
    <t xml:space="preserve">Proprietary institutions - notice of intent to use alternative earnings to Secretary </t>
  </si>
  <si>
    <t>34 CFR 668.7(g)(5)</t>
  </si>
  <si>
    <t xml:space="preserve">Private non-profit institutions - notice of intent to use alternative earnings to Secretary </t>
  </si>
  <si>
    <t xml:space="preserve">Public institutions - notice of intent to use alternative earnings to Secretary </t>
  </si>
  <si>
    <t>Proprietary institutions - Notice of intent to use alternative earnings to Secretary.</t>
  </si>
  <si>
    <t>Private non-profit institutions - Notice of intent to use alternative earnings to Secretary.</t>
  </si>
  <si>
    <t>Public institutions - Notice of intent to use alternative earnings to Secretary.</t>
  </si>
  <si>
    <t>TOTAL 34 CFR 668.7(g)(2) - Reporting of State earnings data.</t>
  </si>
  <si>
    <t>TOTAL 34 CFR 668.7(g)(5) - Notice of intent to use alternative earnings to the Secretary.</t>
  </si>
  <si>
    <r>
      <t>1. 34 CFR 668.7(c)(2)(A)(</t>
    </r>
    <r>
      <rPr>
        <u val="single"/>
        <sz val="10"/>
        <rFont val="Arial"/>
        <family val="2"/>
      </rPr>
      <t>2</t>
    </r>
    <r>
      <rPr>
        <sz val="10"/>
        <rFont val="Arial"/>
        <family val="2"/>
      </rPr>
      <t>) - annual loan payment - tuition and fees charged to a GE student.</t>
    </r>
  </si>
  <si>
    <t>Proprietary institutions - annual loan payment - tuition and fees charged to a GE student.</t>
  </si>
  <si>
    <t>Private non-profit institutions - annual loan payment - tuition and fees charged to a GE student.</t>
  </si>
  <si>
    <t>Public institutions - annual loan payment - tuition and fees charged to a GE student.</t>
  </si>
  <si>
    <r>
      <t>TOTAL 34 CFR 668.7(c)(2)(A)(</t>
    </r>
    <r>
      <rPr>
        <u val="single"/>
        <sz val="10"/>
        <rFont val="Arial"/>
        <family val="2"/>
      </rPr>
      <t>2</t>
    </r>
    <r>
      <rPr>
        <sz val="10"/>
        <rFont val="Arial"/>
        <family val="2"/>
      </rPr>
      <t>) - annual loan payment - tuition and fees charged to a GE student.</t>
    </r>
  </si>
  <si>
    <r>
      <t>34 CFR 668.(c)(2)(A)(</t>
    </r>
    <r>
      <rPr>
        <u val="single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</si>
  <si>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2. 34 CFR 668.7(e)(1) -  Pre-draft data challenges </t>
  </si>
  <si>
    <t>3. 34 CFR 668.7(e)(2) -  Post-draft data challenges &amp; corrections</t>
  </si>
  <si>
    <t>4. 34 CFR 668.7(g)(2) - Reporting of State earnings data.</t>
  </si>
  <si>
    <t>5. 34 CFR 668.7(g)(3) - Reporting of Survey earnings data.</t>
  </si>
  <si>
    <t>6. 34 CFR 668.7(g)(4) - Reporting of BLS earnings data.</t>
  </si>
  <si>
    <t>7. 34 CFR 668.7(g)(5) - Notice of intent to use alternative earnings to Secretary.</t>
  </si>
  <si>
    <t>8. 34 CFR 668.7(j)(1), (2), &amp; (4) - Disclosure of Debt warnings.</t>
  </si>
  <si>
    <t>10. 34 CFR 668.7(j)(5) - Reporting of discontinued programs to students.</t>
  </si>
  <si>
    <t>11. 34 CFR 668.7(j)(5) - Preparing the notices of discontinuation for reporting to students.</t>
  </si>
  <si>
    <t xml:space="preserve">OMB.1845.NEW4.v.4    Gainful Employment       </t>
  </si>
  <si>
    <t>Proprietary institutions - annual loan payment - tuition &amp; fees charged a GE student</t>
  </si>
  <si>
    <r>
      <t>34 CFR 668.7(c)(2)(A)(</t>
    </r>
    <r>
      <rPr>
        <u val="single"/>
        <sz val="10"/>
        <rFont val="Arial"/>
        <family val="2"/>
      </rPr>
      <t>2</t>
    </r>
    <r>
      <rPr>
        <sz val="10"/>
        <rFont val="Arial"/>
        <family val="2"/>
      </rPr>
      <t>)</t>
    </r>
  </si>
  <si>
    <t>Private non-profit institutions - annual loan payment - tuition &amp; fees charged a GE student</t>
  </si>
  <si>
    <t>Public institutions - annual loan payment - tuition &amp; fees charged a GE student</t>
  </si>
  <si>
    <t>Proprietary institutions - Discontinued program - notification to the Secretary</t>
  </si>
  <si>
    <t>Private non-profit institutions - Discontinued program - notification to the Secretary</t>
  </si>
  <si>
    <t>Public institutions - Discontinued program - notification to the Secretary</t>
  </si>
  <si>
    <t>Proprietary institutions - reporting of post-draft data challenges.</t>
  </si>
  <si>
    <t>Private non-profit institutions - reporting of post-draft data challenges.</t>
  </si>
  <si>
    <t>Public institutions - reporting of post-draft data challenges.</t>
  </si>
  <si>
    <t>TOTAL 34 CFR 668.7(e)(2) - Reporting post-draft data challenges.</t>
  </si>
  <si>
    <t>9. 34 CFR 668.7(j)(5) - Voluntarily discountined programs - notification of the Secretary.</t>
  </si>
  <si>
    <t>Proprietary institutions - voluntarily disconutinued programs - notification of the Sec.</t>
  </si>
  <si>
    <t>TOTAL 34 CFR 668.7(j)(1), (2), &amp; (4) - Voluntarily discontinued programs - notification of the Sec.</t>
  </si>
  <si>
    <t>Public institutions - voluntarily discontinued programs - notification of the Sec.</t>
  </si>
  <si>
    <t>Private non-profit institutions - voluntarily discontinued programs - notification of the Sec.</t>
  </si>
  <si>
    <t>Reporting</t>
  </si>
  <si>
    <t>Disclosure</t>
  </si>
  <si>
    <t>05.18.11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</si>
</sst>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9.28125" style="0" customWidth="1"/>
    <col min="2" max="2" width="23.28125" style="0" customWidth="1"/>
    <col min="3" max="3" width="16.57421875" style="6" customWidth="1"/>
    <col min="4" max="4" width="15.7109375" style="6" customWidth="1"/>
    <col min="5" max="5" width="15.57421875" style="0" customWidth="1"/>
    <col min="6" max="6" width="11.8515625" style="6" customWidth="1"/>
    <col min="7" max="7" width="28.421875" style="0" customWidth="1"/>
  </cols>
  <sheetData>
    <row r="1" spans="1:2" ht="13.5" thickBot="1">
      <c r="A1" s="5" t="s">
        <v>115</v>
      </c>
      <c r="B1" s="11" t="s">
        <v>134</v>
      </c>
    </row>
    <row r="2" spans="1:7" ht="13.5" thickBot="1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7" t="s">
        <v>5</v>
      </c>
      <c r="G2" s="2" t="s">
        <v>8</v>
      </c>
    </row>
    <row r="3" ht="25.5">
      <c r="A3" s="4" t="s">
        <v>15</v>
      </c>
    </row>
    <row r="4" ht="12.75">
      <c r="A4" s="1" t="s">
        <v>27</v>
      </c>
    </row>
    <row r="6" ht="12.75">
      <c r="A6" s="1" t="s">
        <v>26</v>
      </c>
    </row>
    <row r="7" ht="12.75">
      <c r="A7" s="1"/>
    </row>
    <row r="8" ht="25.5">
      <c r="A8" s="4" t="s">
        <v>31</v>
      </c>
    </row>
    <row r="9" spans="1:6" ht="25.5">
      <c r="A9" s="10" t="s">
        <v>79</v>
      </c>
      <c r="B9" s="5" t="s">
        <v>73</v>
      </c>
      <c r="C9" s="6">
        <v>85794</v>
      </c>
      <c r="D9" s="6">
        <v>85794</v>
      </c>
      <c r="E9">
        <v>0.25</v>
      </c>
      <c r="F9" s="6">
        <f>(D9*E9)</f>
        <v>21448.5</v>
      </c>
    </row>
    <row r="10" spans="1:6" ht="25.5">
      <c r="A10" s="10" t="s">
        <v>80</v>
      </c>
      <c r="B10" s="5" t="s">
        <v>73</v>
      </c>
      <c r="C10" s="6">
        <v>316</v>
      </c>
      <c r="D10" s="6">
        <v>316</v>
      </c>
      <c r="E10">
        <v>0.25</v>
      </c>
      <c r="F10" s="6">
        <f>(D10*E10)</f>
        <v>79</v>
      </c>
    </row>
    <row r="11" spans="1:6" ht="25.5">
      <c r="A11" s="10" t="s">
        <v>81</v>
      </c>
      <c r="B11" s="5" t="s">
        <v>73</v>
      </c>
      <c r="C11" s="6">
        <v>3950</v>
      </c>
      <c r="D11" s="6">
        <v>3950</v>
      </c>
      <c r="E11">
        <v>0.25</v>
      </c>
      <c r="F11" s="6">
        <f>(D11*E11)</f>
        <v>987.5</v>
      </c>
    </row>
    <row r="12" ht="12.75">
      <c r="A12" s="1"/>
    </row>
    <row r="13" spans="1:7" ht="12.75">
      <c r="A13" t="s">
        <v>10</v>
      </c>
      <c r="C13" s="6">
        <f>SUM(C9:C11)</f>
        <v>90060</v>
      </c>
      <c r="D13" s="6">
        <f>SUM(D9:D11)</f>
        <v>90060</v>
      </c>
      <c r="F13" s="6">
        <v>22516</v>
      </c>
      <c r="G13" s="3"/>
    </row>
    <row r="15" ht="12.75">
      <c r="A15" s="1" t="s">
        <v>28</v>
      </c>
    </row>
    <row r="16" ht="12.75">
      <c r="A16" t="s">
        <v>6</v>
      </c>
    </row>
    <row r="17" spans="1:7" ht="12.75">
      <c r="A17" s="5"/>
      <c r="G17" s="3"/>
    </row>
    <row r="18" spans="1:7" ht="25.5">
      <c r="A18" s="4" t="s">
        <v>31</v>
      </c>
      <c r="G18" s="3"/>
    </row>
    <row r="19" spans="1:7" ht="38.25">
      <c r="A19" s="10" t="s">
        <v>116</v>
      </c>
      <c r="B19" s="5" t="s">
        <v>117</v>
      </c>
      <c r="C19" s="6">
        <v>4027003</v>
      </c>
      <c r="D19" s="6">
        <v>4027003</v>
      </c>
      <c r="E19">
        <v>0.03</v>
      </c>
      <c r="F19" s="6">
        <f>(D19*E19)</f>
        <v>120810.09</v>
      </c>
      <c r="G19" s="3"/>
    </row>
    <row r="20" spans="1:7" ht="25.5">
      <c r="A20" s="10" t="s">
        <v>38</v>
      </c>
      <c r="B20" s="5" t="s">
        <v>32</v>
      </c>
      <c r="C20" s="6">
        <v>1552</v>
      </c>
      <c r="D20" s="6">
        <v>1552</v>
      </c>
      <c r="E20">
        <v>1.5</v>
      </c>
      <c r="F20" s="6">
        <f aca="true" t="shared" si="0" ref="F20:F28">(D20*E20)</f>
        <v>2328</v>
      </c>
      <c r="G20" s="3"/>
    </row>
    <row r="21" spans="1:7" ht="25.5">
      <c r="A21" s="10" t="s">
        <v>39</v>
      </c>
      <c r="B21" s="5" t="s">
        <v>40</v>
      </c>
      <c r="C21" s="6">
        <v>776</v>
      </c>
      <c r="D21" s="6">
        <v>776</v>
      </c>
      <c r="E21">
        <v>5</v>
      </c>
      <c r="F21" s="6">
        <f t="shared" si="0"/>
        <v>3880</v>
      </c>
      <c r="G21" s="3"/>
    </row>
    <row r="22" spans="1:7" ht="25.5">
      <c r="A22" s="10" t="s">
        <v>44</v>
      </c>
      <c r="B22" s="5" t="s">
        <v>43</v>
      </c>
      <c r="C22" s="6">
        <v>140</v>
      </c>
      <c r="D22" s="6">
        <v>140</v>
      </c>
      <c r="E22">
        <v>2</v>
      </c>
      <c r="F22" s="6">
        <f t="shared" si="0"/>
        <v>280</v>
      </c>
      <c r="G22" s="3"/>
    </row>
    <row r="23" spans="1:7" ht="25.5">
      <c r="A23" s="10" t="s">
        <v>51</v>
      </c>
      <c r="B23" s="5" t="s">
        <v>50</v>
      </c>
      <c r="C23" s="6">
        <v>16</v>
      </c>
      <c r="D23" s="6">
        <v>16</v>
      </c>
      <c r="E23">
        <v>40</v>
      </c>
      <c r="F23" s="6">
        <f t="shared" si="0"/>
        <v>640</v>
      </c>
      <c r="G23" s="3"/>
    </row>
    <row r="24" spans="1:7" ht="25.5">
      <c r="A24" s="10" t="s">
        <v>59</v>
      </c>
      <c r="B24" s="5" t="s">
        <v>58</v>
      </c>
      <c r="C24" s="6">
        <v>582</v>
      </c>
      <c r="D24" s="6">
        <v>582</v>
      </c>
      <c r="E24">
        <v>5</v>
      </c>
      <c r="F24" s="6">
        <f t="shared" si="0"/>
        <v>2910</v>
      </c>
      <c r="G24" s="3"/>
    </row>
    <row r="25" spans="1:7" ht="25.5">
      <c r="A25" s="10" t="s">
        <v>91</v>
      </c>
      <c r="B25" s="5" t="s">
        <v>92</v>
      </c>
      <c r="C25" s="6">
        <v>776</v>
      </c>
      <c r="D25" s="6">
        <v>776</v>
      </c>
      <c r="E25">
        <v>0.25</v>
      </c>
      <c r="F25" s="6">
        <f t="shared" si="0"/>
        <v>194</v>
      </c>
      <c r="G25" s="3"/>
    </row>
    <row r="26" spans="1:7" ht="25.5">
      <c r="A26" s="10" t="s">
        <v>66</v>
      </c>
      <c r="B26" s="10" t="s">
        <v>67</v>
      </c>
      <c r="C26" s="6">
        <v>776</v>
      </c>
      <c r="D26" s="6">
        <v>776</v>
      </c>
      <c r="E26">
        <v>0.5</v>
      </c>
      <c r="F26" s="6">
        <f t="shared" si="0"/>
        <v>388</v>
      </c>
      <c r="G26" s="3"/>
    </row>
    <row r="27" spans="1:7" ht="25.5">
      <c r="A27" s="10" t="s">
        <v>120</v>
      </c>
      <c r="B27" s="5" t="s">
        <v>73</v>
      </c>
      <c r="C27" s="6">
        <v>543</v>
      </c>
      <c r="D27" s="6">
        <v>543</v>
      </c>
      <c r="E27">
        <v>0.17</v>
      </c>
      <c r="F27" s="6">
        <f>(D27*E27)</f>
        <v>92.31</v>
      </c>
      <c r="G27" s="3"/>
    </row>
    <row r="28" spans="1:7" ht="25.5">
      <c r="A28" s="10" t="s">
        <v>82</v>
      </c>
      <c r="B28" s="5" t="s">
        <v>73</v>
      </c>
      <c r="C28" s="6">
        <v>85794</v>
      </c>
      <c r="D28" s="6">
        <v>85794</v>
      </c>
      <c r="E28">
        <v>0.17</v>
      </c>
      <c r="F28" s="6">
        <f t="shared" si="0"/>
        <v>14584.980000000001</v>
      </c>
      <c r="G28" s="3"/>
    </row>
    <row r="29" spans="1:7" ht="12.75">
      <c r="A29" s="10"/>
      <c r="B29" s="5"/>
      <c r="G29" s="3"/>
    </row>
    <row r="30" spans="1:7" ht="12.75">
      <c r="A30" s="10"/>
      <c r="B30" s="5"/>
      <c r="G30" s="3"/>
    </row>
    <row r="31" spans="1:7" ht="12.75">
      <c r="A31" s="5" t="s">
        <v>90</v>
      </c>
      <c r="C31" s="6">
        <f>SUM(C19:C28)</f>
        <v>4117958</v>
      </c>
      <c r="D31" s="6">
        <f>SUM(D19:D28)</f>
        <v>4117958</v>
      </c>
      <c r="F31" s="6">
        <f>SUM(F19:F28)</f>
        <v>146107.38</v>
      </c>
      <c r="G31" s="3"/>
    </row>
    <row r="32" ht="12.75">
      <c r="G32" s="3"/>
    </row>
    <row r="33" ht="12.75">
      <c r="A33" s="1" t="s">
        <v>7</v>
      </c>
    </row>
    <row r="34" ht="12.75">
      <c r="G34" s="3"/>
    </row>
    <row r="35" spans="1:7" ht="25.5">
      <c r="A35" s="4" t="s">
        <v>31</v>
      </c>
      <c r="G35" s="3"/>
    </row>
    <row r="36" spans="1:7" ht="38.25">
      <c r="A36" s="10" t="s">
        <v>118</v>
      </c>
      <c r="B36" s="5" t="s">
        <v>117</v>
      </c>
      <c r="C36" s="6">
        <v>218435</v>
      </c>
      <c r="D36" s="6">
        <v>218435</v>
      </c>
      <c r="E36">
        <v>0.03</v>
      </c>
      <c r="F36" s="6">
        <f>(D36*E36)</f>
        <v>6553.05</v>
      </c>
      <c r="G36" s="3"/>
    </row>
    <row r="37" spans="1:7" ht="25.5">
      <c r="A37" s="10" t="s">
        <v>33</v>
      </c>
      <c r="B37" s="5" t="s">
        <v>32</v>
      </c>
      <c r="C37" s="6">
        <v>44</v>
      </c>
      <c r="D37" s="6">
        <v>44</v>
      </c>
      <c r="E37">
        <v>1.5</v>
      </c>
      <c r="F37" s="6">
        <f aca="true" t="shared" si="1" ref="F37:F45">(D37*E37)</f>
        <v>66</v>
      </c>
      <c r="G37" s="3"/>
    </row>
    <row r="38" spans="1:7" ht="25.5">
      <c r="A38" s="10" t="s">
        <v>41</v>
      </c>
      <c r="B38" s="5" t="s">
        <v>40</v>
      </c>
      <c r="C38" s="6">
        <v>22</v>
      </c>
      <c r="D38" s="6">
        <v>22</v>
      </c>
      <c r="E38">
        <v>5</v>
      </c>
      <c r="F38" s="6">
        <f t="shared" si="1"/>
        <v>110</v>
      </c>
      <c r="G38" s="3"/>
    </row>
    <row r="39" spans="1:7" ht="12.75">
      <c r="A39" s="10" t="s">
        <v>45</v>
      </c>
      <c r="B39" s="5" t="s">
        <v>43</v>
      </c>
      <c r="C39" s="6">
        <v>1</v>
      </c>
      <c r="D39" s="6">
        <v>1</v>
      </c>
      <c r="E39">
        <v>2</v>
      </c>
      <c r="F39" s="6">
        <f t="shared" si="1"/>
        <v>2</v>
      </c>
      <c r="G39" s="3"/>
    </row>
    <row r="40" spans="1:7" ht="25.5">
      <c r="A40" s="10" t="s">
        <v>52</v>
      </c>
      <c r="B40" s="5" t="s">
        <v>50</v>
      </c>
      <c r="C40" s="6">
        <v>0</v>
      </c>
      <c r="D40" s="6">
        <v>0</v>
      </c>
      <c r="E40">
        <v>40</v>
      </c>
      <c r="F40" s="6">
        <f t="shared" si="1"/>
        <v>0</v>
      </c>
      <c r="G40" s="3"/>
    </row>
    <row r="41" spans="1:7" ht="25.5">
      <c r="A41" s="10" t="s">
        <v>60</v>
      </c>
      <c r="B41" s="5" t="s">
        <v>58</v>
      </c>
      <c r="C41" s="6">
        <v>12</v>
      </c>
      <c r="D41" s="6">
        <v>12</v>
      </c>
      <c r="E41">
        <v>5</v>
      </c>
      <c r="F41" s="6">
        <f t="shared" si="1"/>
        <v>60</v>
      </c>
      <c r="G41" s="3"/>
    </row>
    <row r="42" spans="1:7" ht="25.5">
      <c r="A42" s="10" t="s">
        <v>93</v>
      </c>
      <c r="B42" s="5" t="s">
        <v>92</v>
      </c>
      <c r="C42" s="6">
        <v>22</v>
      </c>
      <c r="D42" s="6">
        <v>22</v>
      </c>
      <c r="E42">
        <v>0.25</v>
      </c>
      <c r="F42" s="6">
        <f t="shared" si="1"/>
        <v>5.5</v>
      </c>
      <c r="G42" s="3"/>
    </row>
    <row r="43" spans="1:7" ht="25.5">
      <c r="A43" s="10" t="s">
        <v>68</v>
      </c>
      <c r="B43" s="10" t="s">
        <v>67</v>
      </c>
      <c r="C43" s="6">
        <v>22</v>
      </c>
      <c r="D43" s="6">
        <v>22</v>
      </c>
      <c r="E43">
        <v>0.5</v>
      </c>
      <c r="F43" s="6">
        <f t="shared" si="1"/>
        <v>11</v>
      </c>
      <c r="G43" s="3"/>
    </row>
    <row r="44" spans="1:7" ht="25.5">
      <c r="A44" s="10" t="s">
        <v>121</v>
      </c>
      <c r="B44" s="5" t="s">
        <v>73</v>
      </c>
      <c r="C44" s="6">
        <v>2</v>
      </c>
      <c r="D44" s="6">
        <v>2</v>
      </c>
      <c r="E44">
        <v>0.17</v>
      </c>
      <c r="F44" s="6">
        <v>1</v>
      </c>
      <c r="G44" s="3"/>
    </row>
    <row r="45" spans="1:7" ht="25.5">
      <c r="A45" s="10" t="s">
        <v>83</v>
      </c>
      <c r="B45" s="5" t="s">
        <v>73</v>
      </c>
      <c r="C45" s="6">
        <v>316</v>
      </c>
      <c r="D45" s="6">
        <v>316</v>
      </c>
      <c r="E45">
        <v>0.17</v>
      </c>
      <c r="F45" s="6">
        <f t="shared" si="1"/>
        <v>53.720000000000006</v>
      </c>
      <c r="G45" s="3"/>
    </row>
    <row r="46" spans="1:7" ht="12.75">
      <c r="A46" s="10"/>
      <c r="B46" s="5"/>
      <c r="G46" s="3"/>
    </row>
    <row r="47" spans="1:7" ht="12.75">
      <c r="A47" t="s">
        <v>10</v>
      </c>
      <c r="C47" s="6">
        <f>SUM(C36:C45)</f>
        <v>218876</v>
      </c>
      <c r="D47" s="6">
        <f>SUM(D36:D45)</f>
        <v>218876</v>
      </c>
      <c r="F47" s="6">
        <v>6863</v>
      </c>
      <c r="G47" s="3"/>
    </row>
    <row r="48" ht="12.75">
      <c r="G48" s="3"/>
    </row>
    <row r="49" ht="12.75">
      <c r="A49" s="1" t="s">
        <v>29</v>
      </c>
    </row>
    <row r="50" spans="1:7" ht="12.75">
      <c r="A50" s="3"/>
      <c r="B50" s="10"/>
      <c r="C50" s="9"/>
      <c r="G50" s="3"/>
    </row>
    <row r="51" spans="1:7" ht="25.5">
      <c r="A51" s="4" t="s">
        <v>31</v>
      </c>
      <c r="B51" s="10"/>
      <c r="C51" s="9"/>
      <c r="G51" s="3"/>
    </row>
    <row r="52" spans="1:7" ht="25.5">
      <c r="A52" s="10" t="s">
        <v>119</v>
      </c>
      <c r="B52" s="5" t="s">
        <v>117</v>
      </c>
      <c r="C52" s="6">
        <v>3541062</v>
      </c>
      <c r="D52" s="6">
        <v>3541062</v>
      </c>
      <c r="E52">
        <v>0.03</v>
      </c>
      <c r="F52" s="6">
        <f>(D52*E52)</f>
        <v>106231.86</v>
      </c>
      <c r="G52" s="3"/>
    </row>
    <row r="53" spans="1:7" ht="25.5">
      <c r="A53" s="10" t="s">
        <v>42</v>
      </c>
      <c r="B53" s="5" t="s">
        <v>32</v>
      </c>
      <c r="C53" s="6">
        <v>252</v>
      </c>
      <c r="D53" s="6">
        <v>252</v>
      </c>
      <c r="E53">
        <v>1.5</v>
      </c>
      <c r="F53" s="6">
        <f aca="true" t="shared" si="2" ref="F53:F61">(D53*E53)</f>
        <v>378</v>
      </c>
      <c r="G53" s="3"/>
    </row>
    <row r="54" spans="1:7" ht="25.5">
      <c r="A54" s="10" t="s">
        <v>41</v>
      </c>
      <c r="B54" s="5" t="s">
        <v>40</v>
      </c>
      <c r="C54" s="6">
        <v>126</v>
      </c>
      <c r="D54" s="6">
        <v>126</v>
      </c>
      <c r="E54">
        <v>5</v>
      </c>
      <c r="F54" s="6">
        <f t="shared" si="2"/>
        <v>630</v>
      </c>
      <c r="G54" s="3"/>
    </row>
    <row r="55" spans="1:7" ht="12.75">
      <c r="A55" s="10" t="s">
        <v>46</v>
      </c>
      <c r="B55" s="5" t="s">
        <v>43</v>
      </c>
      <c r="C55" s="6">
        <v>13</v>
      </c>
      <c r="D55" s="6">
        <v>13</v>
      </c>
      <c r="E55">
        <v>2</v>
      </c>
      <c r="F55" s="6">
        <f t="shared" si="2"/>
        <v>26</v>
      </c>
      <c r="G55" s="3"/>
    </row>
    <row r="56" spans="1:7" ht="12.75">
      <c r="A56" s="10" t="s">
        <v>53</v>
      </c>
      <c r="B56" s="5" t="s">
        <v>50</v>
      </c>
      <c r="C56" s="6">
        <v>0</v>
      </c>
      <c r="D56" s="6">
        <v>0</v>
      </c>
      <c r="E56">
        <v>40</v>
      </c>
      <c r="F56" s="6">
        <f t="shared" si="2"/>
        <v>0</v>
      </c>
      <c r="G56" s="3"/>
    </row>
    <row r="57" spans="1:7" ht="12.75">
      <c r="A57" s="10" t="s">
        <v>61</v>
      </c>
      <c r="B57" s="5" t="s">
        <v>58</v>
      </c>
      <c r="C57" s="6">
        <v>101</v>
      </c>
      <c r="D57" s="6">
        <v>101</v>
      </c>
      <c r="E57">
        <v>5</v>
      </c>
      <c r="F57" s="6">
        <f t="shared" si="2"/>
        <v>505</v>
      </c>
      <c r="G57" s="3"/>
    </row>
    <row r="58" spans="1:7" ht="25.5">
      <c r="A58" s="10" t="s">
        <v>94</v>
      </c>
      <c r="B58" s="5" t="s">
        <v>92</v>
      </c>
      <c r="C58" s="6">
        <v>126</v>
      </c>
      <c r="D58" s="6">
        <v>126</v>
      </c>
      <c r="E58">
        <v>0.25</v>
      </c>
      <c r="F58" s="6">
        <f t="shared" si="2"/>
        <v>31.5</v>
      </c>
      <c r="G58" s="3"/>
    </row>
    <row r="59" spans="1:7" ht="25.5">
      <c r="A59" s="10" t="s">
        <v>69</v>
      </c>
      <c r="B59" s="10" t="s">
        <v>67</v>
      </c>
      <c r="C59" s="6">
        <v>126</v>
      </c>
      <c r="D59" s="6">
        <v>126</v>
      </c>
      <c r="E59">
        <v>0.5</v>
      </c>
      <c r="F59" s="6">
        <f t="shared" si="2"/>
        <v>63</v>
      </c>
      <c r="G59" s="3"/>
    </row>
    <row r="60" spans="1:7" ht="25.5">
      <c r="A60" s="10" t="s">
        <v>122</v>
      </c>
      <c r="B60" s="5" t="s">
        <v>73</v>
      </c>
      <c r="C60" s="6">
        <v>25</v>
      </c>
      <c r="D60" s="6">
        <v>25</v>
      </c>
      <c r="E60">
        <v>0.17</v>
      </c>
      <c r="F60" s="6">
        <f t="shared" si="2"/>
        <v>4.25</v>
      </c>
      <c r="G60" s="3"/>
    </row>
    <row r="61" spans="1:7" ht="25.5">
      <c r="A61" s="10" t="s">
        <v>84</v>
      </c>
      <c r="B61" s="5" t="s">
        <v>73</v>
      </c>
      <c r="C61" s="6">
        <v>3950</v>
      </c>
      <c r="D61" s="6">
        <v>3950</v>
      </c>
      <c r="E61">
        <v>0.17</v>
      </c>
      <c r="F61" s="6">
        <f t="shared" si="2"/>
        <v>671.5</v>
      </c>
      <c r="G61" s="3"/>
    </row>
    <row r="62" spans="1:7" ht="12.75">
      <c r="A62" s="3"/>
      <c r="B62" s="10"/>
      <c r="C62" s="9"/>
      <c r="G62" s="3"/>
    </row>
    <row r="63" spans="1:7" ht="12.75">
      <c r="A63" t="s">
        <v>10</v>
      </c>
      <c r="C63" s="6">
        <f>SUM(C52:C61)</f>
        <v>3545781</v>
      </c>
      <c r="D63" s="6">
        <f>SUM(D52:D61)</f>
        <v>3545781</v>
      </c>
      <c r="F63" s="6">
        <v>108542</v>
      </c>
      <c r="G63" s="3"/>
    </row>
    <row r="64" spans="4:7" ht="12.75">
      <c r="D64"/>
      <c r="G64" s="3"/>
    </row>
    <row r="65" ht="12.75">
      <c r="A65" s="1" t="s">
        <v>16</v>
      </c>
    </row>
    <row r="66" spans="1:6" ht="12.75">
      <c r="A66" s="1" t="s">
        <v>14</v>
      </c>
      <c r="B66" s="1"/>
      <c r="C66" s="8">
        <f>C13+C31+C47+C63</f>
        <v>7972675</v>
      </c>
      <c r="D66" s="8">
        <f>D13+D31+D47+D63</f>
        <v>7972675</v>
      </c>
      <c r="E66" s="1" t="s">
        <v>13</v>
      </c>
      <c r="F66" s="8">
        <f>F13+F31+F47+F63</f>
        <v>284028.38</v>
      </c>
    </row>
    <row r="68" ht="12.75">
      <c r="A68" s="1" t="s">
        <v>9</v>
      </c>
    </row>
    <row r="69" spans="1:3" ht="12.75">
      <c r="A69" t="s">
        <v>19</v>
      </c>
      <c r="C69" s="6">
        <v>0</v>
      </c>
    </row>
    <row r="70" spans="1:4" ht="12.75">
      <c r="A70" s="5" t="s">
        <v>18</v>
      </c>
      <c r="D70" s="6">
        <v>0</v>
      </c>
    </row>
    <row r="71" spans="1:6" ht="12.75">
      <c r="A71" t="s">
        <v>11</v>
      </c>
      <c r="F71" s="6">
        <v>0</v>
      </c>
    </row>
    <row r="73" spans="1:3" ht="12.75">
      <c r="A73" s="1" t="s">
        <v>20</v>
      </c>
      <c r="C73" s="6">
        <f>C66</f>
        <v>7972675</v>
      </c>
    </row>
    <row r="74" spans="1:4" ht="12.75">
      <c r="A74" t="s">
        <v>21</v>
      </c>
      <c r="D74" s="6">
        <f>D66</f>
        <v>7972675</v>
      </c>
    </row>
    <row r="75" spans="1:6" ht="12.75">
      <c r="A75" s="1" t="s">
        <v>22</v>
      </c>
      <c r="F75" s="6">
        <f>F66</f>
        <v>284028.38</v>
      </c>
    </row>
    <row r="76" ht="12.75">
      <c r="A76" s="1"/>
    </row>
    <row r="77" spans="1:3" ht="12.75">
      <c r="A77" s="1" t="s">
        <v>23</v>
      </c>
      <c r="C77" s="6">
        <f>SUM(C69:C76)</f>
        <v>7972675</v>
      </c>
    </row>
    <row r="78" spans="1:4" ht="12.75">
      <c r="A78" s="1" t="s">
        <v>24</v>
      </c>
      <c r="D78" s="6">
        <f>SUM(D70:D77)</f>
        <v>7972675</v>
      </c>
    </row>
    <row r="79" spans="1:6" ht="12.75">
      <c r="A79" s="1" t="s">
        <v>25</v>
      </c>
      <c r="F79" s="6">
        <f>F71+F75</f>
        <v>284028.38</v>
      </c>
    </row>
    <row r="81" spans="1:6" ht="12.75">
      <c r="A81" t="s">
        <v>12</v>
      </c>
      <c r="F81" s="6">
        <f>+F66</f>
        <v>284028.38</v>
      </c>
    </row>
    <row r="83" ht="12.75">
      <c r="A83" s="1" t="s">
        <v>17</v>
      </c>
    </row>
    <row r="84" ht="38.25">
      <c r="A84" s="10" t="s">
        <v>100</v>
      </c>
    </row>
    <row r="85" ht="12.75">
      <c r="A85" s="1" t="s">
        <v>30</v>
      </c>
    </row>
    <row r="86" ht="12.75">
      <c r="A86" s="1" t="s">
        <v>28</v>
      </c>
    </row>
    <row r="87" ht="12.75">
      <c r="A87" t="s">
        <v>6</v>
      </c>
    </row>
    <row r="88" spans="1:7" ht="38.25">
      <c r="A88" s="10" t="s">
        <v>101</v>
      </c>
      <c r="B88" s="10" t="s">
        <v>105</v>
      </c>
      <c r="C88" s="9">
        <v>4027003</v>
      </c>
      <c r="D88" s="6">
        <v>4027003</v>
      </c>
      <c r="E88">
        <v>0.03</v>
      </c>
      <c r="F88" s="6">
        <f>(D88*E88)</f>
        <v>120810.09</v>
      </c>
      <c r="G88" s="5" t="s">
        <v>132</v>
      </c>
    </row>
    <row r="89" ht="12.75">
      <c r="A89" s="1"/>
    </row>
    <row r="90" ht="12.75">
      <c r="A90" t="s">
        <v>7</v>
      </c>
    </row>
    <row r="91" spans="1:6" ht="38.25">
      <c r="A91" s="10" t="s">
        <v>102</v>
      </c>
      <c r="B91" s="10" t="s">
        <v>105</v>
      </c>
      <c r="C91" s="9">
        <v>218435</v>
      </c>
      <c r="D91" s="6">
        <v>218435</v>
      </c>
      <c r="E91">
        <v>0.03</v>
      </c>
      <c r="F91" s="6">
        <f>(D91*E91)</f>
        <v>6553.05</v>
      </c>
    </row>
    <row r="92" spans="1:3" ht="12.75">
      <c r="A92" s="3"/>
      <c r="B92" s="10"/>
      <c r="C92" s="9"/>
    </row>
    <row r="93" ht="12.75">
      <c r="A93" s="1" t="s">
        <v>29</v>
      </c>
    </row>
    <row r="94" spans="1:6" ht="25.5">
      <c r="A94" s="10" t="s">
        <v>103</v>
      </c>
      <c r="B94" s="10" t="s">
        <v>105</v>
      </c>
      <c r="C94" s="9">
        <v>3541062</v>
      </c>
      <c r="D94" s="6">
        <v>3541062</v>
      </c>
      <c r="E94">
        <v>0.03</v>
      </c>
      <c r="F94" s="6">
        <f>(D94*E94)</f>
        <v>106231.86</v>
      </c>
    </row>
    <row r="95" spans="1:3" ht="12.75">
      <c r="A95" s="3"/>
      <c r="B95" s="10"/>
      <c r="C95" s="9"/>
    </row>
    <row r="96" spans="1:6" ht="38.25">
      <c r="A96" s="10" t="s">
        <v>104</v>
      </c>
      <c r="B96" s="10"/>
      <c r="C96" s="6">
        <f>SUM(C88:C94)</f>
        <v>7786500</v>
      </c>
      <c r="D96" s="6">
        <f>SUM(D88:D94)</f>
        <v>7786500</v>
      </c>
      <c r="F96" s="6">
        <f>SUM(F88:F94)</f>
        <v>233595</v>
      </c>
    </row>
    <row r="97" ht="12.75">
      <c r="B97" s="3"/>
    </row>
    <row r="98" spans="1:5" ht="12.75">
      <c r="A98" s="10"/>
      <c r="B98" s="10"/>
      <c r="E98" s="6"/>
    </row>
    <row r="99" ht="25.5">
      <c r="A99" s="10" t="s">
        <v>106</v>
      </c>
    </row>
    <row r="100" ht="12.75">
      <c r="A100" s="1" t="s">
        <v>30</v>
      </c>
    </row>
    <row r="101" ht="12.75">
      <c r="A101" s="1" t="s">
        <v>28</v>
      </c>
    </row>
    <row r="102" ht="12.75">
      <c r="A102" t="s">
        <v>6</v>
      </c>
    </row>
    <row r="103" spans="1:6" ht="25.5">
      <c r="A103" s="10" t="s">
        <v>34</v>
      </c>
      <c r="B103" s="5" t="s">
        <v>32</v>
      </c>
      <c r="C103" s="9">
        <v>1552</v>
      </c>
      <c r="D103" s="6">
        <v>1552</v>
      </c>
      <c r="E103">
        <v>1.5</v>
      </c>
      <c r="F103" s="6">
        <f>(D103*E103)</f>
        <v>2328</v>
      </c>
    </row>
    <row r="104" ht="12.75">
      <c r="A104" s="1"/>
    </row>
    <row r="105" ht="12.75">
      <c r="A105" s="1" t="s">
        <v>7</v>
      </c>
    </row>
    <row r="106" spans="1:6" ht="25.5">
      <c r="A106" s="10" t="s">
        <v>35</v>
      </c>
      <c r="B106" s="5" t="s">
        <v>32</v>
      </c>
      <c r="C106" s="9">
        <v>44</v>
      </c>
      <c r="D106" s="6">
        <v>44</v>
      </c>
      <c r="E106">
        <v>1.5</v>
      </c>
      <c r="F106" s="6">
        <f>(D106*E106)</f>
        <v>66</v>
      </c>
    </row>
    <row r="107" spans="1:3" ht="12.75">
      <c r="A107" s="3"/>
      <c r="B107" s="10"/>
      <c r="C107" s="9"/>
    </row>
    <row r="108" ht="12.75">
      <c r="A108" s="1" t="s">
        <v>29</v>
      </c>
    </row>
    <row r="109" spans="1:6" ht="25.5">
      <c r="A109" s="10" t="s">
        <v>36</v>
      </c>
      <c r="B109" s="5" t="s">
        <v>32</v>
      </c>
      <c r="C109" s="9">
        <v>252</v>
      </c>
      <c r="D109" s="6">
        <v>252</v>
      </c>
      <c r="E109">
        <v>1.5</v>
      </c>
      <c r="F109" s="6">
        <f>(D109*E109)</f>
        <v>378</v>
      </c>
    </row>
    <row r="110" spans="1:3" ht="12.75">
      <c r="A110" s="3"/>
      <c r="B110" s="10"/>
      <c r="C110" s="9"/>
    </row>
    <row r="111" spans="1:7" ht="25.5">
      <c r="A111" s="10" t="s">
        <v>37</v>
      </c>
      <c r="B111" s="10"/>
      <c r="C111" s="6">
        <f>SUM(C103:C109)</f>
        <v>1848</v>
      </c>
      <c r="D111" s="6">
        <f>SUM(D103:D109)</f>
        <v>1848</v>
      </c>
      <c r="E111" s="6"/>
      <c r="F111" s="6">
        <f>SUM(F103:F109)</f>
        <v>2772</v>
      </c>
      <c r="G111" s="5" t="s">
        <v>132</v>
      </c>
    </row>
    <row r="112" spans="1:5" ht="12.75">
      <c r="A112" s="10"/>
      <c r="B112" s="10"/>
      <c r="E112" s="6"/>
    </row>
    <row r="113" ht="25.5">
      <c r="A113" s="10" t="s">
        <v>107</v>
      </c>
    </row>
    <row r="114" ht="12.75">
      <c r="A114" s="1" t="s">
        <v>30</v>
      </c>
    </row>
    <row r="115" ht="12.75">
      <c r="A115" s="1" t="s">
        <v>28</v>
      </c>
    </row>
    <row r="116" ht="12.75">
      <c r="A116" t="s">
        <v>6</v>
      </c>
    </row>
    <row r="117" spans="1:6" ht="25.5">
      <c r="A117" s="10" t="s">
        <v>123</v>
      </c>
      <c r="B117" s="5" t="s">
        <v>40</v>
      </c>
      <c r="C117" s="9">
        <v>776</v>
      </c>
      <c r="D117" s="6">
        <v>776</v>
      </c>
      <c r="E117">
        <v>5</v>
      </c>
      <c r="F117" s="6">
        <f>(D117*E117)</f>
        <v>3880</v>
      </c>
    </row>
    <row r="118" ht="12.75">
      <c r="A118" s="1"/>
    </row>
    <row r="119" ht="12.75">
      <c r="A119" s="1" t="s">
        <v>7</v>
      </c>
    </row>
    <row r="120" spans="1:6" ht="25.5">
      <c r="A120" s="10" t="s">
        <v>124</v>
      </c>
      <c r="B120" s="5" t="s">
        <v>40</v>
      </c>
      <c r="C120" s="9">
        <v>22</v>
      </c>
      <c r="D120" s="6">
        <v>22</v>
      </c>
      <c r="E120">
        <v>5</v>
      </c>
      <c r="F120" s="6">
        <f>(D120*E120)</f>
        <v>110</v>
      </c>
    </row>
    <row r="121" spans="1:3" ht="12.75">
      <c r="A121" s="3"/>
      <c r="B121" s="10"/>
      <c r="C121" s="9"/>
    </row>
    <row r="122" ht="12.75">
      <c r="A122" s="1" t="s">
        <v>29</v>
      </c>
    </row>
    <row r="123" spans="1:6" ht="25.5">
      <c r="A123" s="10" t="s">
        <v>125</v>
      </c>
      <c r="B123" s="5" t="s">
        <v>40</v>
      </c>
      <c r="C123" s="9">
        <v>126</v>
      </c>
      <c r="D123" s="6">
        <v>126</v>
      </c>
      <c r="E123">
        <v>5</v>
      </c>
      <c r="F123" s="6">
        <f>(D123*E123)</f>
        <v>630</v>
      </c>
    </row>
    <row r="124" spans="1:3" ht="12.75">
      <c r="A124" s="3"/>
      <c r="B124" s="10"/>
      <c r="C124" s="9"/>
    </row>
    <row r="125" spans="1:7" ht="25.5">
      <c r="A125" s="10" t="s">
        <v>126</v>
      </c>
      <c r="B125" s="10"/>
      <c r="C125" s="6">
        <f>SUM(C117:C123)</f>
        <v>924</v>
      </c>
      <c r="D125" s="6">
        <f>SUM(D117:D123)</f>
        <v>924</v>
      </c>
      <c r="E125" s="6"/>
      <c r="F125" s="6">
        <f>SUM(F117:F123)</f>
        <v>4620</v>
      </c>
      <c r="G125" s="5" t="s">
        <v>132</v>
      </c>
    </row>
    <row r="126" spans="1:5" ht="12.75">
      <c r="A126" s="10"/>
      <c r="B126" s="10"/>
      <c r="E126" s="6"/>
    </row>
    <row r="127" spans="1:5" ht="12.75">
      <c r="A127" s="10"/>
      <c r="B127" s="10"/>
      <c r="E127" s="6"/>
    </row>
    <row r="128" spans="1:5" ht="12.75">
      <c r="A128" s="10"/>
      <c r="B128" s="10"/>
      <c r="E128" s="6"/>
    </row>
    <row r="129" ht="25.5">
      <c r="A129" s="10" t="s">
        <v>108</v>
      </c>
    </row>
    <row r="130" ht="12.75">
      <c r="A130" s="1" t="s">
        <v>30</v>
      </c>
    </row>
    <row r="131" ht="12.75">
      <c r="A131" s="1" t="s">
        <v>28</v>
      </c>
    </row>
    <row r="132" ht="12.75">
      <c r="A132" t="s">
        <v>6</v>
      </c>
    </row>
    <row r="133" spans="1:6" ht="38.25">
      <c r="A133" s="10" t="s">
        <v>47</v>
      </c>
      <c r="B133" s="10" t="s">
        <v>43</v>
      </c>
      <c r="C133" s="9">
        <v>140</v>
      </c>
      <c r="D133" s="6">
        <v>140</v>
      </c>
      <c r="E133">
        <v>2</v>
      </c>
      <c r="F133" s="6">
        <f>(D133*E133)</f>
        <v>280</v>
      </c>
    </row>
    <row r="134" ht="12.75">
      <c r="A134" s="1"/>
    </row>
    <row r="135" ht="12.75">
      <c r="A135" s="1" t="s">
        <v>7</v>
      </c>
    </row>
    <row r="136" spans="1:6" ht="25.5">
      <c r="A136" s="10" t="s">
        <v>48</v>
      </c>
      <c r="B136" s="10" t="s">
        <v>43</v>
      </c>
      <c r="C136" s="9">
        <v>1</v>
      </c>
      <c r="D136" s="6">
        <v>1</v>
      </c>
      <c r="E136">
        <v>2</v>
      </c>
      <c r="F136" s="6">
        <f>(D136*E136)</f>
        <v>2</v>
      </c>
    </row>
    <row r="137" spans="1:3" ht="12.75">
      <c r="A137" s="3"/>
      <c r="B137" s="10"/>
      <c r="C137" s="9"/>
    </row>
    <row r="138" ht="12.75">
      <c r="A138" s="1" t="s">
        <v>29</v>
      </c>
    </row>
    <row r="139" spans="1:6" ht="25.5">
      <c r="A139" s="10" t="s">
        <v>49</v>
      </c>
      <c r="B139" s="10" t="s">
        <v>43</v>
      </c>
      <c r="C139" s="9">
        <v>13</v>
      </c>
      <c r="D139" s="6">
        <v>13</v>
      </c>
      <c r="E139">
        <v>2</v>
      </c>
      <c r="F139" s="6">
        <f>(D139*E139)</f>
        <v>26</v>
      </c>
    </row>
    <row r="140" spans="1:3" ht="12.75">
      <c r="A140" s="3"/>
      <c r="B140" s="10"/>
      <c r="C140" s="9"/>
    </row>
    <row r="141" spans="1:7" ht="25.5">
      <c r="A141" s="10" t="s">
        <v>98</v>
      </c>
      <c r="B141" s="10"/>
      <c r="C141" s="6">
        <f>SUM(C133:C139)</f>
        <v>154</v>
      </c>
      <c r="D141" s="6">
        <f>SUM(D133:D139)</f>
        <v>154</v>
      </c>
      <c r="E141" s="6"/>
      <c r="F141" s="6">
        <f>SUM(F133:F139)</f>
        <v>308</v>
      </c>
      <c r="G141" s="5" t="s">
        <v>132</v>
      </c>
    </row>
    <row r="142" spans="1:5" ht="12.75">
      <c r="A142" s="10"/>
      <c r="B142" s="10"/>
      <c r="E142" s="6"/>
    </row>
    <row r="143" ht="25.5">
      <c r="A143" s="10" t="s">
        <v>109</v>
      </c>
    </row>
    <row r="144" ht="12.75">
      <c r="A144" s="1" t="s">
        <v>30</v>
      </c>
    </row>
    <row r="145" ht="12.75">
      <c r="A145" s="1" t="s">
        <v>28</v>
      </c>
    </row>
    <row r="146" ht="12.75">
      <c r="A146" t="s">
        <v>6</v>
      </c>
    </row>
    <row r="147" spans="1:6" ht="25.5">
      <c r="A147" s="10" t="s">
        <v>54</v>
      </c>
      <c r="B147" s="10" t="s">
        <v>50</v>
      </c>
      <c r="C147" s="9">
        <v>16</v>
      </c>
      <c r="D147" s="6">
        <v>16</v>
      </c>
      <c r="E147">
        <v>40</v>
      </c>
      <c r="F147" s="6">
        <f>(D147*E147)</f>
        <v>640</v>
      </c>
    </row>
    <row r="148" ht="12.75">
      <c r="A148" s="1"/>
    </row>
    <row r="149" ht="12.75">
      <c r="A149" s="1" t="s">
        <v>7</v>
      </c>
    </row>
    <row r="150" spans="1:6" ht="25.5">
      <c r="A150" s="10" t="s">
        <v>55</v>
      </c>
      <c r="B150" s="10" t="s">
        <v>50</v>
      </c>
      <c r="C150" s="9">
        <v>0</v>
      </c>
      <c r="D150" s="6">
        <v>0</v>
      </c>
      <c r="E150">
        <v>40</v>
      </c>
      <c r="F150" s="6">
        <f>(D150*E150)</f>
        <v>0</v>
      </c>
    </row>
    <row r="151" spans="1:3" ht="12.75">
      <c r="A151" s="3"/>
      <c r="B151" s="10"/>
      <c r="C151" s="9"/>
    </row>
    <row r="152" ht="12.75">
      <c r="A152" s="1" t="s">
        <v>29</v>
      </c>
    </row>
    <row r="153" spans="1:6" ht="25.5">
      <c r="A153" s="10" t="s">
        <v>56</v>
      </c>
      <c r="B153" s="10" t="s">
        <v>50</v>
      </c>
      <c r="C153" s="9">
        <v>0</v>
      </c>
      <c r="D153" s="6">
        <v>0</v>
      </c>
      <c r="E153">
        <v>40</v>
      </c>
      <c r="F153" s="6">
        <f>(D153*E153)</f>
        <v>0</v>
      </c>
    </row>
    <row r="154" spans="1:3" ht="12.75">
      <c r="A154" s="3"/>
      <c r="B154" s="10"/>
      <c r="C154" s="9"/>
    </row>
    <row r="155" spans="1:7" ht="25.5">
      <c r="A155" s="10" t="s">
        <v>57</v>
      </c>
      <c r="B155" s="10"/>
      <c r="C155" s="6">
        <f>SUM(C147:C153)</f>
        <v>16</v>
      </c>
      <c r="D155" s="6">
        <f>SUM(D147:D153)</f>
        <v>16</v>
      </c>
      <c r="E155" s="6"/>
      <c r="F155" s="6">
        <f>SUM(F147:F153)</f>
        <v>640</v>
      </c>
      <c r="G155" s="5" t="s">
        <v>132</v>
      </c>
    </row>
    <row r="156" spans="1:5" ht="12.75">
      <c r="A156" s="10"/>
      <c r="B156" s="10"/>
      <c r="E156" s="6"/>
    </row>
    <row r="157" ht="25.5">
      <c r="A157" s="10" t="s">
        <v>110</v>
      </c>
    </row>
    <row r="158" ht="12.75">
      <c r="A158" s="1" t="s">
        <v>30</v>
      </c>
    </row>
    <row r="159" ht="12.75">
      <c r="A159" s="1" t="s">
        <v>28</v>
      </c>
    </row>
    <row r="160" ht="12.75">
      <c r="A160" t="s">
        <v>6</v>
      </c>
    </row>
    <row r="161" spans="1:6" ht="25.5">
      <c r="A161" s="10" t="s">
        <v>62</v>
      </c>
      <c r="B161" s="10" t="s">
        <v>58</v>
      </c>
      <c r="C161" s="9">
        <v>582</v>
      </c>
      <c r="D161" s="6">
        <v>582</v>
      </c>
      <c r="E161">
        <v>5</v>
      </c>
      <c r="F161" s="6">
        <f>(D161*E161)</f>
        <v>2910</v>
      </c>
    </row>
    <row r="162" ht="12.75">
      <c r="A162" s="1"/>
    </row>
    <row r="163" ht="12.75">
      <c r="A163" s="1" t="s">
        <v>7</v>
      </c>
    </row>
    <row r="164" spans="1:6" ht="25.5">
      <c r="A164" s="10" t="s">
        <v>63</v>
      </c>
      <c r="B164" s="10" t="s">
        <v>58</v>
      </c>
      <c r="C164" s="9">
        <v>12</v>
      </c>
      <c r="D164" s="6">
        <v>12</v>
      </c>
      <c r="E164">
        <v>5</v>
      </c>
      <c r="F164" s="6">
        <f>(D164*E164)</f>
        <v>60</v>
      </c>
    </row>
    <row r="165" spans="1:3" ht="12.75">
      <c r="A165" s="3"/>
      <c r="B165" s="10"/>
      <c r="C165" s="9"/>
    </row>
    <row r="166" ht="12.75">
      <c r="A166" s="1" t="s">
        <v>29</v>
      </c>
    </row>
    <row r="167" spans="1:6" ht="25.5">
      <c r="A167" s="10" t="s">
        <v>64</v>
      </c>
      <c r="B167" s="10" t="s">
        <v>58</v>
      </c>
      <c r="C167" s="9">
        <v>101</v>
      </c>
      <c r="D167" s="6">
        <v>101</v>
      </c>
      <c r="E167">
        <v>5</v>
      </c>
      <c r="F167" s="6">
        <f>(D167*E167)</f>
        <v>505</v>
      </c>
    </row>
    <row r="168" spans="1:3" ht="12.75">
      <c r="A168" s="3"/>
      <c r="B168" s="10"/>
      <c r="C168" s="9"/>
    </row>
    <row r="169" spans="1:7" ht="25.5">
      <c r="A169" s="10" t="s">
        <v>65</v>
      </c>
      <c r="B169" s="10"/>
      <c r="C169" s="6">
        <f>SUM(C161:C167)</f>
        <v>695</v>
      </c>
      <c r="D169" s="6">
        <f>SUM(D161:D167)</f>
        <v>695</v>
      </c>
      <c r="E169" s="6"/>
      <c r="F169" s="6">
        <f>SUM(F161:F167)</f>
        <v>3475</v>
      </c>
      <c r="G169" s="5" t="s">
        <v>132</v>
      </c>
    </row>
    <row r="170" spans="1:5" ht="12.75">
      <c r="A170" s="10"/>
      <c r="B170" s="10"/>
      <c r="E170" s="6"/>
    </row>
    <row r="171" ht="25.5">
      <c r="A171" s="10" t="s">
        <v>111</v>
      </c>
    </row>
    <row r="172" ht="12.75">
      <c r="A172" s="1" t="s">
        <v>30</v>
      </c>
    </row>
    <row r="173" ht="12.75">
      <c r="A173" s="1" t="s">
        <v>28</v>
      </c>
    </row>
    <row r="174" ht="12.75">
      <c r="A174" t="s">
        <v>6</v>
      </c>
    </row>
    <row r="175" spans="1:6" ht="25.5">
      <c r="A175" s="10" t="s">
        <v>95</v>
      </c>
      <c r="B175" s="10" t="s">
        <v>92</v>
      </c>
      <c r="C175" s="9">
        <v>776</v>
      </c>
      <c r="D175" s="6">
        <v>776</v>
      </c>
      <c r="E175">
        <v>0.25</v>
      </c>
      <c r="F175" s="6">
        <f>(D175*E175)</f>
        <v>194</v>
      </c>
    </row>
    <row r="176" ht="12.75">
      <c r="A176" s="1"/>
    </row>
    <row r="177" ht="12.75">
      <c r="A177" s="1" t="s">
        <v>7</v>
      </c>
    </row>
    <row r="178" spans="1:6" ht="38.25">
      <c r="A178" s="10" t="s">
        <v>96</v>
      </c>
      <c r="B178" s="10" t="s">
        <v>92</v>
      </c>
      <c r="C178" s="9">
        <v>22</v>
      </c>
      <c r="D178" s="6">
        <v>22</v>
      </c>
      <c r="E178">
        <v>0.25</v>
      </c>
      <c r="F178" s="6">
        <f>(D178*E178)</f>
        <v>5.5</v>
      </c>
    </row>
    <row r="179" spans="1:3" ht="12.75">
      <c r="A179" s="3"/>
      <c r="B179" s="10"/>
      <c r="C179" s="9"/>
    </row>
    <row r="180" ht="12.75">
      <c r="A180" s="1" t="s">
        <v>29</v>
      </c>
    </row>
    <row r="181" spans="1:6" ht="25.5">
      <c r="A181" s="10" t="s">
        <v>97</v>
      </c>
      <c r="B181" s="10" t="s">
        <v>92</v>
      </c>
      <c r="C181" s="9">
        <v>126</v>
      </c>
      <c r="D181" s="6">
        <v>126</v>
      </c>
      <c r="E181">
        <v>0.25</v>
      </c>
      <c r="F181" s="6">
        <f>(D181*E181)</f>
        <v>31.5</v>
      </c>
    </row>
    <row r="182" spans="1:3" ht="12.75">
      <c r="A182" s="3"/>
      <c r="B182" s="10"/>
      <c r="C182" s="9"/>
    </row>
    <row r="183" spans="1:7" ht="25.5">
      <c r="A183" s="10" t="s">
        <v>99</v>
      </c>
      <c r="B183" s="10"/>
      <c r="C183" s="6">
        <f>SUM(C175:C181)</f>
        <v>924</v>
      </c>
      <c r="D183" s="6">
        <f>SUM(D175:D181)</f>
        <v>924</v>
      </c>
      <c r="E183" s="6"/>
      <c r="F183" s="6">
        <v>232</v>
      </c>
      <c r="G183" s="5" t="s">
        <v>132</v>
      </c>
    </row>
    <row r="185" ht="25.5">
      <c r="A185" s="10" t="s">
        <v>112</v>
      </c>
    </row>
    <row r="186" ht="12.75">
      <c r="A186" s="1" t="s">
        <v>30</v>
      </c>
    </row>
    <row r="187" ht="12.75">
      <c r="A187" s="1" t="s">
        <v>28</v>
      </c>
    </row>
    <row r="188" ht="12.75">
      <c r="A188" t="s">
        <v>6</v>
      </c>
    </row>
    <row r="189" spans="1:6" ht="25.5">
      <c r="A189" s="10" t="s">
        <v>70</v>
      </c>
      <c r="B189" s="10" t="s">
        <v>67</v>
      </c>
      <c r="C189" s="9">
        <v>776</v>
      </c>
      <c r="D189" s="6">
        <v>776</v>
      </c>
      <c r="E189">
        <v>0.5</v>
      </c>
      <c r="F189" s="6">
        <f>(D189*E189)</f>
        <v>388</v>
      </c>
    </row>
    <row r="190" ht="12.75">
      <c r="A190" s="1"/>
    </row>
    <row r="191" ht="12.75">
      <c r="A191" s="1" t="s">
        <v>7</v>
      </c>
    </row>
    <row r="192" spans="1:6" ht="25.5">
      <c r="A192" s="10" t="s">
        <v>71</v>
      </c>
      <c r="B192" s="10" t="s">
        <v>67</v>
      </c>
      <c r="C192" s="9">
        <v>22</v>
      </c>
      <c r="D192" s="6">
        <v>22</v>
      </c>
      <c r="E192">
        <v>0.5</v>
      </c>
      <c r="F192" s="6">
        <f>(D192*E192)</f>
        <v>11</v>
      </c>
    </row>
    <row r="193" spans="1:3" ht="12.75">
      <c r="A193" s="3"/>
      <c r="B193" s="10"/>
      <c r="C193" s="9"/>
    </row>
    <row r="194" ht="12.75">
      <c r="A194" s="1" t="s">
        <v>29</v>
      </c>
    </row>
    <row r="195" spans="1:6" ht="25.5">
      <c r="A195" s="10" t="s">
        <v>72</v>
      </c>
      <c r="B195" s="10" t="s">
        <v>67</v>
      </c>
      <c r="C195" s="9">
        <v>126</v>
      </c>
      <c r="D195" s="6">
        <v>126</v>
      </c>
      <c r="E195">
        <v>0.5</v>
      </c>
      <c r="F195" s="6">
        <f>(D195*E195)</f>
        <v>63</v>
      </c>
    </row>
    <row r="196" spans="1:3" ht="12.75">
      <c r="A196" s="3"/>
      <c r="B196" s="10"/>
      <c r="C196" s="9"/>
    </row>
    <row r="197" spans="1:7" ht="25.5">
      <c r="A197" s="10" t="s">
        <v>74</v>
      </c>
      <c r="B197" s="10"/>
      <c r="C197" s="6">
        <f>SUM(C189:C195)</f>
        <v>924</v>
      </c>
      <c r="D197" s="6">
        <f>SUM(D189:D195)</f>
        <v>924</v>
      </c>
      <c r="E197" s="6"/>
      <c r="F197" s="6">
        <f>SUM(F189:F195)</f>
        <v>462</v>
      </c>
      <c r="G197" s="5" t="s">
        <v>133</v>
      </c>
    </row>
    <row r="198" spans="1:5" ht="12.75">
      <c r="A198" s="10"/>
      <c r="B198" s="10"/>
      <c r="E198" s="6"/>
    </row>
    <row r="199" ht="38.25">
      <c r="A199" s="10" t="s">
        <v>127</v>
      </c>
    </row>
    <row r="200" ht="12.75">
      <c r="A200" s="1" t="s">
        <v>30</v>
      </c>
    </row>
    <row r="201" ht="12.75">
      <c r="A201" s="1" t="s">
        <v>28</v>
      </c>
    </row>
    <row r="202" ht="12.75">
      <c r="A202" t="s">
        <v>6</v>
      </c>
    </row>
    <row r="203" spans="1:6" ht="38.25">
      <c r="A203" s="10" t="s">
        <v>128</v>
      </c>
      <c r="B203" s="10" t="s">
        <v>73</v>
      </c>
      <c r="C203" s="9">
        <v>543</v>
      </c>
      <c r="D203" s="6">
        <v>543</v>
      </c>
      <c r="E203">
        <v>0.17</v>
      </c>
      <c r="F203" s="6">
        <f>(D203*E203)</f>
        <v>92.31</v>
      </c>
    </row>
    <row r="204" ht="12.75">
      <c r="A204" s="1"/>
    </row>
    <row r="205" ht="12.75">
      <c r="A205" s="1" t="s">
        <v>7</v>
      </c>
    </row>
    <row r="206" spans="1:6" ht="38.25">
      <c r="A206" s="10" t="s">
        <v>131</v>
      </c>
      <c r="B206" s="10" t="s">
        <v>73</v>
      </c>
      <c r="C206" s="9">
        <v>2</v>
      </c>
      <c r="D206" s="6">
        <v>2</v>
      </c>
      <c r="E206">
        <v>0.17</v>
      </c>
      <c r="F206" s="6">
        <v>1</v>
      </c>
    </row>
    <row r="207" spans="1:3" ht="12.75">
      <c r="A207" s="3"/>
      <c r="B207" s="10"/>
      <c r="C207" s="9"/>
    </row>
    <row r="208" ht="12.75">
      <c r="A208" s="1" t="s">
        <v>29</v>
      </c>
    </row>
    <row r="209" spans="1:6" ht="25.5">
      <c r="A209" s="10" t="s">
        <v>130</v>
      </c>
      <c r="B209" s="10" t="s">
        <v>73</v>
      </c>
      <c r="C209" s="9">
        <v>25</v>
      </c>
      <c r="D209" s="6">
        <v>25</v>
      </c>
      <c r="E209">
        <v>0.17</v>
      </c>
      <c r="F209" s="6">
        <f>(D209*E209)</f>
        <v>4.25</v>
      </c>
    </row>
    <row r="210" spans="1:3" ht="12.75">
      <c r="A210" s="3"/>
      <c r="B210" s="10"/>
      <c r="C210" s="9"/>
    </row>
    <row r="211" spans="1:7" ht="38.25">
      <c r="A211" s="10" t="s">
        <v>129</v>
      </c>
      <c r="B211" s="10"/>
      <c r="C211" s="6">
        <f>SUM(C203:C209)</f>
        <v>570</v>
      </c>
      <c r="D211" s="6">
        <f>SUM(D203:D209)</f>
        <v>570</v>
      </c>
      <c r="E211" s="6"/>
      <c r="F211" s="6">
        <v>97</v>
      </c>
      <c r="G211" s="5" t="s">
        <v>132</v>
      </c>
    </row>
    <row r="212" spans="1:5" ht="12.75">
      <c r="A212" s="10"/>
      <c r="B212" s="10"/>
      <c r="E212" s="6"/>
    </row>
    <row r="213" ht="25.5">
      <c r="A213" s="10" t="s">
        <v>113</v>
      </c>
    </row>
    <row r="214" ht="12.75">
      <c r="A214" s="1" t="s">
        <v>30</v>
      </c>
    </row>
    <row r="215" spans="1:6" ht="12.75">
      <c r="A215" s="10" t="s">
        <v>78</v>
      </c>
      <c r="B215" s="5" t="s">
        <v>73</v>
      </c>
      <c r="C215" s="6">
        <v>85794</v>
      </c>
      <c r="D215" s="6">
        <v>85794</v>
      </c>
      <c r="E215">
        <v>0.25</v>
      </c>
      <c r="F215" s="6">
        <f>(D215*E215)</f>
        <v>21448.5</v>
      </c>
    </row>
    <row r="216" spans="1:6" ht="12.75">
      <c r="A216" s="10" t="s">
        <v>78</v>
      </c>
      <c r="B216" s="5" t="s">
        <v>73</v>
      </c>
      <c r="C216" s="6">
        <v>316</v>
      </c>
      <c r="D216" s="6">
        <v>316</v>
      </c>
      <c r="E216">
        <v>0.25</v>
      </c>
      <c r="F216" s="6">
        <f>(D216*E216)</f>
        <v>79</v>
      </c>
    </row>
    <row r="217" spans="1:6" ht="12.75">
      <c r="A217" s="10" t="s">
        <v>78</v>
      </c>
      <c r="B217" s="5" t="s">
        <v>73</v>
      </c>
      <c r="C217" s="6">
        <v>3950</v>
      </c>
      <c r="D217" s="6">
        <v>3950</v>
      </c>
      <c r="E217">
        <v>0.25</v>
      </c>
      <c r="F217" s="6">
        <f>(D217*E217)</f>
        <v>987.5</v>
      </c>
    </row>
    <row r="218" ht="12.75">
      <c r="A218" s="10"/>
    </row>
    <row r="219" ht="12.75">
      <c r="A219" s="1" t="s">
        <v>28</v>
      </c>
    </row>
    <row r="220" ht="12.75">
      <c r="A220" t="s">
        <v>6</v>
      </c>
    </row>
    <row r="221" spans="1:3" ht="25.5">
      <c r="A221" s="10" t="s">
        <v>75</v>
      </c>
      <c r="B221" s="10"/>
      <c r="C221" s="9"/>
    </row>
    <row r="222" ht="12.75">
      <c r="A222" s="1"/>
    </row>
    <row r="223" ht="12.75">
      <c r="A223" s="1" t="s">
        <v>7</v>
      </c>
    </row>
    <row r="224" spans="1:3" ht="25.5">
      <c r="A224" s="10" t="s">
        <v>76</v>
      </c>
      <c r="B224" s="10"/>
      <c r="C224" s="9"/>
    </row>
    <row r="225" spans="1:3" ht="12.75">
      <c r="A225" s="3"/>
      <c r="B225" s="10"/>
      <c r="C225" s="9"/>
    </row>
    <row r="226" ht="12.75">
      <c r="A226" s="1" t="s">
        <v>29</v>
      </c>
    </row>
    <row r="227" spans="1:3" ht="25.5">
      <c r="A227" s="10" t="s">
        <v>77</v>
      </c>
      <c r="B227" s="10"/>
      <c r="C227" s="9"/>
    </row>
    <row r="228" spans="1:3" ht="12.75">
      <c r="A228" s="3"/>
      <c r="B228" s="10"/>
      <c r="C228" s="9"/>
    </row>
    <row r="229" spans="1:7" ht="25.5">
      <c r="A229" s="10" t="s">
        <v>85</v>
      </c>
      <c r="B229" s="10"/>
      <c r="C229" s="6">
        <f>SUM(C215:C217)</f>
        <v>90060</v>
      </c>
      <c r="D229" s="6">
        <f>SUM(D215:D217)</f>
        <v>90060</v>
      </c>
      <c r="E229" s="6"/>
      <c r="F229" s="6">
        <v>22516</v>
      </c>
      <c r="G229" s="5" t="s">
        <v>132</v>
      </c>
    </row>
    <row r="231" ht="38.25">
      <c r="A231" s="10" t="s">
        <v>114</v>
      </c>
    </row>
    <row r="232" ht="12.75">
      <c r="A232" s="1" t="s">
        <v>30</v>
      </c>
    </row>
    <row r="233" ht="12.75">
      <c r="A233" s="1" t="s">
        <v>28</v>
      </c>
    </row>
    <row r="234" ht="12.75">
      <c r="A234" t="s">
        <v>6</v>
      </c>
    </row>
    <row r="235" spans="1:6" ht="38.25">
      <c r="A235" s="10" t="s">
        <v>86</v>
      </c>
      <c r="B235" s="10" t="s">
        <v>73</v>
      </c>
      <c r="C235" s="9">
        <v>85794</v>
      </c>
      <c r="D235" s="6">
        <v>85794</v>
      </c>
      <c r="E235">
        <v>0.17</v>
      </c>
      <c r="F235" s="6">
        <f>(D235*E235)</f>
        <v>14584.980000000001</v>
      </c>
    </row>
    <row r="236" ht="12.75">
      <c r="A236" s="1"/>
    </row>
    <row r="237" ht="12.75">
      <c r="A237" s="1" t="s">
        <v>7</v>
      </c>
    </row>
    <row r="238" spans="1:6" ht="38.25">
      <c r="A238" s="10" t="s">
        <v>87</v>
      </c>
      <c r="B238" s="10" t="s">
        <v>73</v>
      </c>
      <c r="C238" s="9">
        <v>316</v>
      </c>
      <c r="D238" s="6">
        <v>316</v>
      </c>
      <c r="E238">
        <v>0.17</v>
      </c>
      <c r="F238" s="6">
        <f>(D238*E238)</f>
        <v>53.720000000000006</v>
      </c>
    </row>
    <row r="239" spans="1:3" ht="12.75">
      <c r="A239" s="3"/>
      <c r="B239" s="10"/>
      <c r="C239" s="9"/>
    </row>
    <row r="240" ht="12.75">
      <c r="A240" s="1" t="s">
        <v>29</v>
      </c>
    </row>
    <row r="241" spans="1:6" ht="25.5">
      <c r="A241" s="10" t="s">
        <v>88</v>
      </c>
      <c r="B241" s="10" t="s">
        <v>73</v>
      </c>
      <c r="C241" s="9">
        <v>3950</v>
      </c>
      <c r="D241" s="6">
        <v>3950</v>
      </c>
      <c r="E241">
        <v>0.17</v>
      </c>
      <c r="F241" s="6">
        <f>(D241*E241)</f>
        <v>671.5</v>
      </c>
    </row>
    <row r="242" spans="1:3" ht="12.75">
      <c r="A242" s="3"/>
      <c r="B242" s="10"/>
      <c r="C242" s="9"/>
    </row>
    <row r="243" spans="1:7" ht="38.25">
      <c r="A243" s="10" t="s">
        <v>89</v>
      </c>
      <c r="B243" s="10"/>
      <c r="C243" s="6">
        <f>SUM(C235:C241)</f>
        <v>90060</v>
      </c>
      <c r="D243" s="6">
        <f>SUM(D235:D241)</f>
        <v>90060</v>
      </c>
      <c r="E243" s="6"/>
      <c r="F243" s="6">
        <v>15311</v>
      </c>
      <c r="G243" s="5" t="s">
        <v>133</v>
      </c>
    </row>
    <row r="245" ht="12.75">
      <c r="A245" s="10"/>
    </row>
    <row r="246" ht="12.75">
      <c r="A246" s="1"/>
    </row>
    <row r="247" ht="12.75">
      <c r="A247" s="1"/>
    </row>
    <row r="249" spans="1:3" ht="12.75">
      <c r="A249" s="10"/>
      <c r="B249" s="10"/>
      <c r="C249" s="9"/>
    </row>
    <row r="250" ht="12.75">
      <c r="A250" s="1"/>
    </row>
    <row r="251" ht="12.75">
      <c r="A251" s="1"/>
    </row>
    <row r="252" spans="1:3" ht="12.75">
      <c r="A252" s="10"/>
      <c r="B252" s="10"/>
      <c r="C252" s="9"/>
    </row>
    <row r="253" spans="1:3" ht="12.75">
      <c r="A253" s="3"/>
      <c r="B253" s="10"/>
      <c r="C253" s="9"/>
    </row>
    <row r="254" ht="12.75">
      <c r="A254" s="1"/>
    </row>
    <row r="255" spans="1:3" ht="12.75">
      <c r="A255" s="10"/>
      <c r="B255" s="10"/>
      <c r="C255" s="9"/>
    </row>
    <row r="256" spans="1:3" ht="12.75">
      <c r="A256" s="3"/>
      <c r="B256" s="10"/>
      <c r="C256" s="9"/>
    </row>
    <row r="257" spans="1:5" ht="12.75">
      <c r="A257" s="10"/>
      <c r="B257" s="10"/>
      <c r="E257" s="6"/>
    </row>
    <row r="260" spans="3:6" ht="12.75">
      <c r="C260" s="6">
        <f>SUM(C96+C111+C125+C141+C155+C169+C183+C197+C211+C229+C243)</f>
        <v>7972675</v>
      </c>
      <c r="D260" s="6">
        <f>SUM(D96+D111+D125+D141+D155+D169+D183+D197+D211+D229+D243)</f>
        <v>7972675</v>
      </c>
      <c r="F260" s="6">
        <f>SUM(F96+F111+F125+F141+F155+F169+F183+F197+F211+F229+F243)</f>
        <v>284028</v>
      </c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 Klock</cp:lastModifiedBy>
  <cp:lastPrinted>2011-05-15T17:05:48Z</cp:lastPrinted>
  <dcterms:created xsi:type="dcterms:W3CDTF">2007-05-03T16:01:36Z</dcterms:created>
  <dcterms:modified xsi:type="dcterms:W3CDTF">2011-05-18T15:54:02Z</dcterms:modified>
  <cp:category/>
  <cp:version/>
  <cp:contentType/>
  <cp:contentStatus/>
</cp:coreProperties>
</file>