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" i="1"/>
  <c r="C18"/>
  <c r="B18"/>
  <c r="D17"/>
  <c r="F17" s="1"/>
  <c r="G17" s="1"/>
  <c r="F16"/>
  <c r="G16" s="1"/>
  <c r="D16"/>
  <c r="D15"/>
  <c r="F15" s="1"/>
  <c r="G15" s="1"/>
  <c r="F14"/>
  <c r="G14" s="1"/>
  <c r="D14"/>
  <c r="D13"/>
  <c r="F13" s="1"/>
  <c r="G13" s="1"/>
  <c r="F12"/>
  <c r="G12" s="1"/>
  <c r="D12"/>
  <c r="D11"/>
  <c r="F11" s="1"/>
  <c r="G11" s="1"/>
  <c r="F10"/>
  <c r="G10" s="1"/>
  <c r="D10"/>
  <c r="D9"/>
  <c r="F9" s="1"/>
  <c r="G9" s="1"/>
  <c r="F8"/>
  <c r="G8" s="1"/>
  <c r="D8"/>
  <c r="D7"/>
  <c r="F7" s="1"/>
  <c r="G7" s="1"/>
  <c r="F6"/>
  <c r="G6" s="1"/>
  <c r="D6"/>
  <c r="D5"/>
  <c r="F5" s="1"/>
  <c r="G5" s="1"/>
  <c r="F4"/>
  <c r="G4" s="1"/>
  <c r="D4"/>
  <c r="D3"/>
  <c r="F3" s="1"/>
  <c r="G3" s="1"/>
  <c r="F2"/>
  <c r="G2" s="1"/>
  <c r="G18" s="1"/>
  <c r="D2"/>
  <c r="D18" s="1"/>
  <c r="F18" l="1"/>
</calcChain>
</file>

<file path=xl/sharedStrings.xml><?xml version="1.0" encoding="utf-8"?>
<sst xmlns="http://schemas.openxmlformats.org/spreadsheetml/2006/main" count="27" uniqueCount="27">
  <si>
    <t>Preparing/submitting grant applications by grant program</t>
  </si>
  <si>
    <t>Number of Respondents in FY 2009</t>
  </si>
  <si>
    <t>Time per response (in hours)</t>
  </si>
  <si>
    <t>Total Burden Hours</t>
  </si>
  <si>
    <t>Minus burden hours for application forms</t>
  </si>
  <si>
    <t>Burden hours for non-form application pieces</t>
  </si>
  <si>
    <t xml:space="preserve"> Cost</t>
  </si>
  <si>
    <t>American Heritage Preservation</t>
  </si>
  <si>
    <t>Connecting to Collections Statewide Implementation</t>
  </si>
  <si>
    <t>Conservation Project Support (CP)</t>
  </si>
  <si>
    <t>21st Century Museum Professional</t>
  </si>
  <si>
    <t xml:space="preserve">Museums for America (MFA) </t>
  </si>
  <si>
    <t xml:space="preserve">National Leadership Grant </t>
  </si>
  <si>
    <t>63 for libraries + 99 for museums</t>
  </si>
  <si>
    <t>Sparks! Ignition</t>
  </si>
  <si>
    <t>added after submision; projected # fy FY2011</t>
  </si>
  <si>
    <t>Native American Library Services Grants: Basic</t>
  </si>
  <si>
    <t>Native American Library Services Grants: Enhancement</t>
  </si>
  <si>
    <t>Native American/Native Hawaiian Museum Services</t>
  </si>
  <si>
    <t>Museum Grants for African American History and Culture</t>
  </si>
  <si>
    <t>Laura Bush 21st Century Librarian</t>
  </si>
  <si>
    <t>Native Hawaiian Library Services</t>
  </si>
  <si>
    <t>National Medal for Museum/Library Services</t>
  </si>
  <si>
    <t>40 for libraries + 76 for museums</t>
  </si>
  <si>
    <t>Grants to State Libraries Program - five year plan</t>
  </si>
  <si>
    <t>Congressional setasides</t>
  </si>
  <si>
    <t>TOTALS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</si>
</sst>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/>
    <xf numFmtId="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vertical="top" wrapText="1" readingOrder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  <xf numFmtId="3" fontId="3" fillId="3" borderId="0" xfId="0" applyNumberFormat="1" applyFont="1" applyFill="1" applyBorder="1" applyAlignment="1">
      <alignment horizontal="right" wrapText="1"/>
    </xf>
    <xf numFmtId="4" fontId="3" fillId="3" borderId="0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Fill="1" applyBorder="1" applyAlignment="1"/>
    <xf numFmtId="4" fontId="0" fillId="0" borderId="0" xfId="0" applyNumberFormat="1" applyBorder="1" applyAlignment="1"/>
    <xf numFmtId="0" fontId="0" fillId="0" borderId="0" xfId="0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0" fontId="0" fillId="0" borderId="0" xfId="0" applyFill="1"/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B6" sqref="B6"/>
    </sheetView>
  </sheetViews>
  <sheetFormatPr defaultRowHeight="15"/>
  <cols>
    <col min="1" max="1" width="26.140625" customWidth="1"/>
    <col min="2" max="2" width="18.42578125" customWidth="1"/>
    <col min="3" max="3" width="18.5703125" customWidth="1"/>
    <col min="4" max="4" width="13.85546875" customWidth="1"/>
    <col min="5" max="5" width="14.85546875" customWidth="1"/>
    <col min="7" max="7" width="16.7109375" customWidth="1"/>
    <col min="8" max="8" width="23.85546875" customWidth="1"/>
  </cols>
  <sheetData>
    <row r="1" spans="1:8" ht="8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 ht="30" customHeight="1">
      <c r="A2" s="3" t="s">
        <v>7</v>
      </c>
      <c r="B2" s="4">
        <v>202</v>
      </c>
      <c r="C2" s="4">
        <v>40</v>
      </c>
      <c r="D2" s="5">
        <f>SUM(B2*C2)</f>
        <v>8080</v>
      </c>
      <c r="E2" s="4">
        <v>672.66</v>
      </c>
      <c r="F2" s="6">
        <f>D2-E2</f>
        <v>7407.34</v>
      </c>
      <c r="G2" s="7">
        <f t="shared" ref="G2:G17" si="0">SUM(F2*26.3)</f>
        <v>194813.04200000002</v>
      </c>
    </row>
    <row r="3" spans="1:8" ht="30" customHeight="1">
      <c r="A3" s="3" t="s">
        <v>8</v>
      </c>
      <c r="B3" s="4">
        <v>25</v>
      </c>
      <c r="C3" s="4">
        <v>40</v>
      </c>
      <c r="D3" s="5">
        <f>SUM(B3*C3)</f>
        <v>1000</v>
      </c>
      <c r="E3" s="4">
        <v>91.5</v>
      </c>
      <c r="F3" s="6">
        <f>D3-E3</f>
        <v>908.5</v>
      </c>
      <c r="G3" s="7">
        <f t="shared" si="0"/>
        <v>23893.55</v>
      </c>
    </row>
    <row r="4" spans="1:8" ht="28.5" customHeight="1">
      <c r="A4" s="3" t="s">
        <v>9</v>
      </c>
      <c r="B4" s="4">
        <v>165</v>
      </c>
      <c r="C4" s="8">
        <v>40</v>
      </c>
      <c r="D4" s="9">
        <f t="shared" ref="D4:D17" si="1">SUM(B4*C4)</f>
        <v>6600</v>
      </c>
      <c r="E4" s="10">
        <v>549.45000000000005</v>
      </c>
      <c r="F4" s="6">
        <f>D4-E4</f>
        <v>6050.55</v>
      </c>
      <c r="G4" s="7">
        <f t="shared" si="0"/>
        <v>159129.465</v>
      </c>
    </row>
    <row r="5" spans="1:8" ht="28.5" customHeight="1">
      <c r="A5" s="11" t="s">
        <v>10</v>
      </c>
      <c r="B5" s="4">
        <v>59</v>
      </c>
      <c r="C5" s="4">
        <v>40</v>
      </c>
      <c r="D5" s="9">
        <f t="shared" si="1"/>
        <v>2360</v>
      </c>
      <c r="E5" s="12">
        <v>215.94</v>
      </c>
      <c r="F5" s="13">
        <f t="shared" ref="F5:F17" si="2">D5-E5</f>
        <v>2144.06</v>
      </c>
      <c r="G5" s="7">
        <f t="shared" si="0"/>
        <v>56388.777999999998</v>
      </c>
    </row>
    <row r="6" spans="1:8" ht="21.75" customHeight="1">
      <c r="A6" s="3" t="s">
        <v>11</v>
      </c>
      <c r="B6" s="4">
        <v>433</v>
      </c>
      <c r="C6" s="8">
        <v>40</v>
      </c>
      <c r="D6" s="9">
        <f t="shared" si="1"/>
        <v>17320</v>
      </c>
      <c r="E6" s="10">
        <v>1874.89</v>
      </c>
      <c r="F6" s="6">
        <f t="shared" si="2"/>
        <v>15445.11</v>
      </c>
      <c r="G6" s="7">
        <f t="shared" si="0"/>
        <v>406206.39300000004</v>
      </c>
    </row>
    <row r="7" spans="1:8" ht="31.5" customHeight="1">
      <c r="A7" s="3" t="s">
        <v>12</v>
      </c>
      <c r="B7" s="4">
        <v>162</v>
      </c>
      <c r="C7" s="8">
        <v>40</v>
      </c>
      <c r="D7" s="9">
        <f t="shared" si="1"/>
        <v>6480</v>
      </c>
      <c r="E7" s="10">
        <v>754.92</v>
      </c>
      <c r="F7" s="6">
        <f t="shared" si="2"/>
        <v>5725.08</v>
      </c>
      <c r="G7" s="7">
        <f t="shared" si="0"/>
        <v>150569.60399999999</v>
      </c>
      <c r="H7" s="14" t="s">
        <v>13</v>
      </c>
    </row>
    <row r="8" spans="1:8" ht="33.75" customHeight="1">
      <c r="A8" s="15" t="s">
        <v>14</v>
      </c>
      <c r="B8" s="16">
        <v>110</v>
      </c>
      <c r="C8" s="17">
        <v>30</v>
      </c>
      <c r="D8" s="18">
        <f t="shared" si="1"/>
        <v>3300</v>
      </c>
      <c r="E8" s="19">
        <v>385</v>
      </c>
      <c r="F8" s="19">
        <f t="shared" si="2"/>
        <v>2915</v>
      </c>
      <c r="G8" s="20">
        <f t="shared" si="0"/>
        <v>76664.5</v>
      </c>
      <c r="H8" s="14" t="s">
        <v>15</v>
      </c>
    </row>
    <row r="9" spans="1:8" ht="34.5" customHeight="1">
      <c r="A9" s="3" t="s">
        <v>16</v>
      </c>
      <c r="B9" s="4">
        <v>208</v>
      </c>
      <c r="C9" s="8">
        <v>2</v>
      </c>
      <c r="D9" s="9">
        <f t="shared" si="1"/>
        <v>416</v>
      </c>
      <c r="E9" s="10">
        <v>104</v>
      </c>
      <c r="F9" s="6">
        <f t="shared" si="2"/>
        <v>312</v>
      </c>
      <c r="G9" s="7">
        <f t="shared" si="0"/>
        <v>8205.6</v>
      </c>
    </row>
    <row r="10" spans="1:8" ht="45" customHeight="1">
      <c r="A10" s="3" t="s">
        <v>17</v>
      </c>
      <c r="B10" s="4">
        <v>43</v>
      </c>
      <c r="C10" s="8">
        <v>40</v>
      </c>
      <c r="D10" s="9">
        <f t="shared" si="1"/>
        <v>1720</v>
      </c>
      <c r="E10" s="10">
        <v>186.19</v>
      </c>
      <c r="F10" s="6">
        <f t="shared" si="2"/>
        <v>1533.81</v>
      </c>
      <c r="G10" s="7">
        <f t="shared" si="0"/>
        <v>40339.203000000001</v>
      </c>
    </row>
    <row r="11" spans="1:8" ht="30.75" customHeight="1">
      <c r="A11" s="21" t="s">
        <v>18</v>
      </c>
      <c r="B11" s="5">
        <v>35</v>
      </c>
      <c r="C11" s="5">
        <v>9</v>
      </c>
      <c r="D11" s="9">
        <f t="shared" si="1"/>
        <v>315</v>
      </c>
      <c r="E11" s="22">
        <v>116.55</v>
      </c>
      <c r="F11" s="23">
        <f t="shared" si="2"/>
        <v>198.45</v>
      </c>
      <c r="G11" s="7">
        <f t="shared" si="0"/>
        <v>5219.2349999999997</v>
      </c>
    </row>
    <row r="12" spans="1:8" ht="36" customHeight="1">
      <c r="A12" s="21" t="s">
        <v>19</v>
      </c>
      <c r="B12" s="5">
        <v>34</v>
      </c>
      <c r="C12" s="5">
        <v>9</v>
      </c>
      <c r="D12" s="9">
        <f t="shared" si="1"/>
        <v>306</v>
      </c>
      <c r="E12" s="22">
        <v>113.22</v>
      </c>
      <c r="F12" s="23">
        <f t="shared" si="2"/>
        <v>192.78</v>
      </c>
      <c r="G12" s="7">
        <f t="shared" si="0"/>
        <v>5070.1140000000005</v>
      </c>
    </row>
    <row r="13" spans="1:8" ht="28.5" customHeight="1">
      <c r="A13" s="24" t="s">
        <v>20</v>
      </c>
      <c r="B13" s="5">
        <v>116</v>
      </c>
      <c r="C13" s="5">
        <v>40</v>
      </c>
      <c r="D13" s="9">
        <f t="shared" si="1"/>
        <v>4640</v>
      </c>
      <c r="E13" s="22">
        <v>424.56</v>
      </c>
      <c r="F13" s="22">
        <f t="shared" si="2"/>
        <v>4215.4399999999996</v>
      </c>
      <c r="G13" s="25">
        <f t="shared" si="0"/>
        <v>110866.07199999999</v>
      </c>
      <c r="H13" s="26"/>
    </row>
    <row r="14" spans="1:8" ht="24.75" customHeight="1">
      <c r="A14" s="21" t="s">
        <v>21</v>
      </c>
      <c r="B14" s="5">
        <v>2</v>
      </c>
      <c r="C14" s="5">
        <v>40</v>
      </c>
      <c r="D14" s="9">
        <f t="shared" si="1"/>
        <v>80</v>
      </c>
      <c r="E14" s="22">
        <v>8.66</v>
      </c>
      <c r="F14" s="23">
        <f t="shared" si="2"/>
        <v>71.34</v>
      </c>
      <c r="G14" s="7">
        <f t="shared" si="0"/>
        <v>1876.2420000000002</v>
      </c>
    </row>
    <row r="15" spans="1:8" ht="27.75" customHeight="1">
      <c r="A15" s="27" t="s">
        <v>22</v>
      </c>
      <c r="B15" s="5">
        <v>116</v>
      </c>
      <c r="C15" s="5">
        <v>9</v>
      </c>
      <c r="D15" s="9">
        <f t="shared" si="1"/>
        <v>1044</v>
      </c>
      <c r="E15" s="22">
        <v>19.72</v>
      </c>
      <c r="F15" s="23">
        <f t="shared" si="2"/>
        <v>1024.28</v>
      </c>
      <c r="G15" s="7">
        <f t="shared" si="0"/>
        <v>26938.563999999998</v>
      </c>
      <c r="H15" s="14" t="s">
        <v>23</v>
      </c>
    </row>
    <row r="16" spans="1:8" ht="27" customHeight="1">
      <c r="A16" s="27" t="s">
        <v>24</v>
      </c>
      <c r="B16" s="5">
        <v>56</v>
      </c>
      <c r="C16" s="5">
        <v>90</v>
      </c>
      <c r="D16" s="9">
        <f t="shared" si="1"/>
        <v>5040</v>
      </c>
      <c r="E16" s="22">
        <v>61</v>
      </c>
      <c r="F16" s="22">
        <f t="shared" si="2"/>
        <v>4979</v>
      </c>
      <c r="G16" s="25">
        <f t="shared" si="0"/>
        <v>130947.7</v>
      </c>
    </row>
    <row r="17" spans="1:7" ht="23.25" customHeight="1">
      <c r="A17" s="21" t="s">
        <v>25</v>
      </c>
      <c r="B17" s="5">
        <v>60</v>
      </c>
      <c r="C17" s="5">
        <v>5</v>
      </c>
      <c r="D17" s="9">
        <f t="shared" si="1"/>
        <v>300</v>
      </c>
      <c r="E17" s="22">
        <v>199.8</v>
      </c>
      <c r="F17" s="22">
        <f t="shared" si="2"/>
        <v>100.19999999999999</v>
      </c>
      <c r="G17" s="25">
        <f t="shared" si="0"/>
        <v>2635.2599999999998</v>
      </c>
    </row>
    <row r="18" spans="1:7">
      <c r="A18" s="28" t="s">
        <v>26</v>
      </c>
      <c r="B18" s="29">
        <f t="shared" ref="B18:G18" si="3">SUM(B2:B17)</f>
        <v>1826</v>
      </c>
      <c r="C18" s="29">
        <f t="shared" si="3"/>
        <v>514</v>
      </c>
      <c r="D18" s="30">
        <f t="shared" si="3"/>
        <v>59001</v>
      </c>
      <c r="E18" s="31">
        <f t="shared" si="3"/>
        <v>5778.0600000000013</v>
      </c>
      <c r="F18" s="31">
        <f t="shared" si="3"/>
        <v>53222.939999999988</v>
      </c>
      <c r="G18" s="32">
        <f t="shared" si="3"/>
        <v>1399763.3220000004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Institute of Museums and Library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KMILLER</dc:creator>
  <cp:lastModifiedBy>KMILLER</cp:lastModifiedBy>
  <dcterms:created xsi:type="dcterms:W3CDTF">2010-08-25T20:00:13Z</dcterms:created>
  <dcterms:modified xsi:type="dcterms:W3CDTF">2010-08-25T20:02:12Z</dcterms:modified>
</cp:coreProperties>
</file>