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aveExternalLinkValues="0" updateLinks="never" codeName="ThisWorkbook" defaultThemeVersion="124226"/>
  <bookViews>
    <workbookView xWindow="120" yWindow="75" windowWidth="16095" windowHeight="8505" tabRatio="828"/>
  </bookViews>
  <sheets>
    <sheet name="Please Read" sheetId="13" r:id="rId1"/>
    <sheet name="General Family Info" sheetId="1" r:id="rId2"/>
    <sheet name="AECD" sheetId="12" r:id="rId3"/>
    <sheet name="Technology Worksheet" sheetId="7" r:id="rId4"/>
    <sheet name="HFC Worksheet" sheetId="9" r:id="rId5"/>
    <sheet name="GEM Input" sheetId="2" r:id="rId6"/>
    <sheet name="GEM Output" sheetId="3" r:id="rId7"/>
    <sheet name="EPA Only" sheetId="10" state="hidden" r:id="rId8"/>
    <sheet name="Data Elements" sheetId="11" state="hidden" r:id="rId9"/>
  </sheets>
  <externalReferences>
    <externalReference r:id="rId10"/>
  </externalReferences>
  <definedNames>
    <definedName name="Model_Year">[1]Validations!$A$2:$A$6</definedName>
    <definedName name="_xlnm.Print_Area" localSheetId="2">AECD!$A$1:$R$37</definedName>
    <definedName name="_xlnm.Print_Area" localSheetId="1">'General Family Info'!$A$1:$R$161</definedName>
    <definedName name="_xlnm.Print_Area" localSheetId="4">'HFC Worksheet'!$A$1:$O$55</definedName>
    <definedName name="_xlnm.Print_Area" localSheetId="0">'Please Read'!$A$1:$R$19</definedName>
    <definedName name="_xlnm.Print_Area" localSheetId="3">'Technology Worksheet'!$A$1:$O$61</definedName>
    <definedName name="_xlnm.Print_Titles" localSheetId="1">'General Family Info'!$3:$3</definedName>
    <definedName name="_xlnm.Print_Titles" localSheetId="0">'Please Read'!$3:$3</definedName>
    <definedName name="Regulatory_Subcategory">[1]Validations!$B$2:$B$13</definedName>
  </definedNames>
  <calcPr calcId="125725"/>
</workbook>
</file>

<file path=xl/calcChain.xml><?xml version="1.0" encoding="utf-8"?>
<calcChain xmlns="http://schemas.openxmlformats.org/spreadsheetml/2006/main">
  <c r="B2" i="13"/>
  <c r="B2" i="7"/>
  <c r="B2" i="12"/>
  <c r="B2" i="1"/>
  <c r="B2" i="9"/>
  <c r="C13" i="1" l="1"/>
  <c r="HD2" i="10"/>
  <c r="HC2"/>
  <c r="HB2"/>
  <c r="HA2"/>
  <c r="GZ2"/>
  <c r="GY2"/>
  <c r="GX2"/>
  <c r="GW2"/>
  <c r="GV2"/>
  <c r="GU2"/>
  <c r="GT2"/>
  <c r="GS2"/>
  <c r="GR2"/>
  <c r="GQ2"/>
  <c r="GP2"/>
  <c r="GO2"/>
  <c r="GN2"/>
  <c r="GM2"/>
  <c r="GL2"/>
  <c r="GK2"/>
  <c r="GJ2"/>
  <c r="GI2"/>
  <c r="GH2"/>
  <c r="GG2"/>
  <c r="GF2"/>
  <c r="GE2"/>
  <c r="GD2"/>
  <c r="GC2"/>
  <c r="GB2"/>
  <c r="GA2"/>
  <c r="FZ2"/>
  <c r="FY2"/>
  <c r="FX2"/>
  <c r="FW2"/>
  <c r="FV2"/>
  <c r="FU2"/>
  <c r="FT2"/>
  <c r="FS2"/>
  <c r="FR2"/>
  <c r="FQ2"/>
  <c r="FP2"/>
  <c r="FO2"/>
  <c r="FN2"/>
  <c r="FM2"/>
  <c r="FL2"/>
  <c r="FK2"/>
  <c r="FJ2"/>
  <c r="FI2"/>
  <c r="FH2"/>
  <c r="FG2"/>
  <c r="FF2"/>
  <c r="FE2"/>
  <c r="FD2"/>
  <c r="FC2"/>
  <c r="FB2"/>
  <c r="FA2"/>
  <c r="EZ2"/>
  <c r="EY2"/>
  <c r="EX2"/>
  <c r="EW2"/>
  <c r="EV2"/>
  <c r="EU2"/>
  <c r="ET2"/>
  <c r="ES2"/>
  <c r="ER2"/>
  <c r="EQ2"/>
  <c r="EP2"/>
  <c r="EO2"/>
  <c r="EN2"/>
  <c r="EM2"/>
  <c r="EL2"/>
  <c r="EK2"/>
  <c r="EJ2"/>
  <c r="EI2"/>
  <c r="EH2"/>
  <c r="I18" i="1"/>
  <c r="E17"/>
  <c r="CQ2" i="10" l="1"/>
  <c r="AN23" i="1"/>
  <c r="AM23"/>
  <c r="AM22"/>
  <c r="AN22"/>
  <c r="AN20"/>
  <c r="AM20"/>
  <c r="AM19" s="1"/>
  <c r="AN21"/>
  <c r="AM21"/>
  <c r="AL21"/>
  <c r="AN17"/>
  <c r="AN18" s="1"/>
  <c r="AM17"/>
  <c r="AM18" s="1"/>
  <c r="AL17"/>
  <c r="AK17"/>
  <c r="AK18" s="1"/>
  <c r="AK21" s="1"/>
  <c r="AN16"/>
  <c r="AM16"/>
  <c r="AL16"/>
  <c r="AK16"/>
  <c r="BY2" i="10"/>
  <c r="BX2"/>
  <c r="BW2"/>
  <c r="BV2"/>
  <c r="BU2"/>
  <c r="CR2"/>
  <c r="CP2"/>
  <c r="CO2"/>
  <c r="CN2"/>
  <c r="CM2"/>
  <c r="CL2"/>
  <c r="CK2"/>
  <c r="CI2"/>
  <c r="CJ2"/>
  <c r="CH2"/>
  <c r="CG2"/>
  <c r="X2"/>
  <c r="EG2"/>
  <c r="EF2"/>
  <c r="EE2"/>
  <c r="ED2"/>
  <c r="EC2"/>
  <c r="EB2"/>
  <c r="EA2"/>
  <c r="DZ2"/>
  <c r="DY2"/>
  <c r="DX2"/>
  <c r="DW2"/>
  <c r="DV2"/>
  <c r="DU2"/>
  <c r="DT2"/>
  <c r="DS2"/>
  <c r="DR2"/>
  <c r="DQ2"/>
  <c r="DP2"/>
  <c r="DO2"/>
  <c r="DD2"/>
  <c r="DC2"/>
  <c r="DB2"/>
  <c r="DA2"/>
  <c r="CZ2"/>
  <c r="CY2"/>
  <c r="CX2"/>
  <c r="CW2"/>
  <c r="CF2"/>
  <c r="CE2"/>
  <c r="CD2"/>
  <c r="CC2"/>
  <c r="CB2"/>
  <c r="CA2"/>
  <c r="BZ2"/>
  <c r="BT2"/>
  <c r="BS2"/>
  <c r="BR2"/>
  <c r="BQ2"/>
  <c r="BP2"/>
  <c r="BO2"/>
  <c r="BN2"/>
  <c r="BM2"/>
  <c r="BL2"/>
  <c r="BK2"/>
  <c r="BB2"/>
  <c r="BA2"/>
  <c r="AZ2"/>
  <c r="AY2"/>
  <c r="BF2"/>
  <c r="BD2"/>
  <c r="BE2"/>
  <c r="BC2"/>
  <c r="AX2"/>
  <c r="AW2"/>
  <c r="AV2"/>
  <c r="AU2"/>
  <c r="AT2"/>
  <c r="AR2"/>
  <c r="AQ2"/>
  <c r="AP2"/>
  <c r="AO2"/>
  <c r="AN2"/>
  <c r="AS2"/>
  <c r="AL2"/>
  <c r="AK2"/>
  <c r="AJ2"/>
  <c r="AI2"/>
  <c r="AH2"/>
  <c r="AG2"/>
  <c r="AF2"/>
  <c r="AE2"/>
  <c r="AD2"/>
  <c r="AC2"/>
  <c r="AB2"/>
  <c r="AA2"/>
  <c r="W2"/>
  <c r="V2"/>
  <c r="U2"/>
  <c r="Q2"/>
  <c r="P2"/>
  <c r="S2"/>
  <c r="R2"/>
  <c r="O2"/>
  <c r="N2"/>
  <c r="M2"/>
  <c r="L2"/>
  <c r="AM2"/>
  <c r="Z2"/>
  <c r="Y2"/>
  <c r="K2"/>
  <c r="J2"/>
  <c r="I2"/>
  <c r="H2"/>
  <c r="G2"/>
  <c r="F2"/>
  <c r="E2"/>
  <c r="D2"/>
  <c r="C2"/>
  <c r="B2"/>
  <c r="A2"/>
  <c r="D11" i="12"/>
  <c r="K9"/>
  <c r="D9"/>
  <c r="K7"/>
  <c r="D7"/>
  <c r="K5"/>
  <c r="D5"/>
  <c r="H41" i="7"/>
  <c r="G41"/>
  <c r="F41"/>
  <c r="E41"/>
  <c r="M103" i="1"/>
  <c r="BJ2" i="10" s="1"/>
  <c r="J103" i="1"/>
  <c r="BI2" i="10" s="1"/>
  <c r="F103" i="1"/>
  <c r="BH2" i="10" s="1"/>
  <c r="AN19" i="1"/>
  <c r="AL20"/>
  <c r="AK20"/>
  <c r="AK19" s="1"/>
  <c r="AL19"/>
  <c r="AL22"/>
  <c r="AL23"/>
  <c r="AK23"/>
  <c r="AK22"/>
  <c r="X21"/>
  <c r="W21" s="1"/>
  <c r="W18"/>
  <c r="W22" s="1"/>
  <c r="AF36"/>
  <c r="AG36" s="1"/>
  <c r="AF34"/>
  <c r="AF42"/>
  <c r="AF40"/>
  <c r="AG40" s="1"/>
  <c r="AF37"/>
  <c r="AF33"/>
  <c r="AK24" l="1"/>
  <c r="E84" s="1"/>
  <c r="AL18"/>
  <c r="F9" i="12"/>
  <c r="AM24" i="1"/>
  <c r="J84" s="1"/>
  <c r="AN24"/>
  <c r="M84" s="1"/>
  <c r="AL24"/>
  <c r="T2" i="10"/>
  <c r="AF27" i="1"/>
  <c r="AF26"/>
  <c r="AD22"/>
  <c r="AF31"/>
  <c r="AF29"/>
  <c r="AL12" i="7"/>
  <c r="AL10"/>
  <c r="D13" i="9"/>
  <c r="K11"/>
  <c r="D11"/>
  <c r="K9"/>
  <c r="D9"/>
  <c r="K7"/>
  <c r="D7"/>
  <c r="K8" i="7"/>
  <c r="K6"/>
  <c r="D8"/>
  <c r="D6"/>
  <c r="K10"/>
  <c r="D10"/>
  <c r="F10" s="1"/>
  <c r="D12"/>
  <c r="AJ3" s="1"/>
  <c r="D41"/>
  <c r="C19" i="1"/>
  <c r="W19"/>
  <c r="E103"/>
  <c r="BG2" i="10" s="1"/>
  <c r="F84" i="1" l="1"/>
  <c r="CT2" i="10" s="1"/>
  <c r="CU2"/>
  <c r="CV2"/>
  <c r="CS2"/>
  <c r="G9" i="12"/>
  <c r="AG26" i="1"/>
  <c r="AG29"/>
  <c r="AG22"/>
  <c r="AJ4" i="7"/>
  <c r="G11" i="9"/>
  <c r="F11"/>
  <c r="W20" i="1"/>
  <c r="G10" i="7"/>
  <c r="AM3" s="1"/>
  <c r="AG33" i="1" l="1"/>
</calcChain>
</file>

<file path=xl/sharedStrings.xml><?xml version="1.0" encoding="utf-8"?>
<sst xmlns="http://schemas.openxmlformats.org/spreadsheetml/2006/main" count="635" uniqueCount="532">
  <si>
    <t>Tractor</t>
  </si>
  <si>
    <t>Manufacturer</t>
  </si>
  <si>
    <t>Family</t>
  </si>
  <si>
    <t>Type</t>
  </si>
  <si>
    <t>Model Year</t>
  </si>
  <si>
    <t>Low</t>
  </si>
  <si>
    <t>Day</t>
  </si>
  <si>
    <t>Yes</t>
  </si>
  <si>
    <t>Mid</t>
  </si>
  <si>
    <t>Sleeper</t>
  </si>
  <si>
    <t>No</t>
  </si>
  <si>
    <t>Regulatory Subcategory</t>
  </si>
  <si>
    <t>Vocational</t>
  </si>
  <si>
    <t>High</t>
  </si>
  <si>
    <t>Aerodynamics</t>
  </si>
  <si>
    <t>Configuration</t>
  </si>
  <si>
    <t>VSL</t>
  </si>
  <si>
    <t>N/A</t>
  </si>
  <si>
    <t>g CO2/ton-mile</t>
  </si>
  <si>
    <t>Default speed limit</t>
  </si>
  <si>
    <t>Soft top?</t>
  </si>
  <si>
    <t>Soft top speed</t>
  </si>
  <si>
    <t>Expiration point</t>
  </si>
  <si>
    <t>Cab</t>
  </si>
  <si>
    <t>Roof height</t>
  </si>
  <si>
    <t>Class</t>
  </si>
  <si>
    <t>Miles</t>
  </si>
  <si>
    <t>Hour(s)</t>
  </si>
  <si>
    <t>stfh</t>
  </si>
  <si>
    <t>stfm</t>
  </si>
  <si>
    <t>STF</t>
  </si>
  <si>
    <t>Do any of your configurations use a vehicle speed limiter, consistent with §1037.640?</t>
  </si>
  <si>
    <t>Nominal</t>
  </si>
  <si>
    <t>Drive</t>
  </si>
  <si>
    <t>Make</t>
  </si>
  <si>
    <t>Model</t>
  </si>
  <si>
    <t>Drive/Steer</t>
  </si>
  <si>
    <t>Steer</t>
  </si>
  <si>
    <t>Please describe conditions that must be met for the engine to shut-down after 300 seconds (§1037.660(a))</t>
  </si>
  <si>
    <t>Please describe any conditions that may override the AES (§1037.660(b))</t>
  </si>
  <si>
    <t>Does the AES system have an expiration point?</t>
  </si>
  <si>
    <t>Does your VSL expire?</t>
  </si>
  <si>
    <t>Wheels</t>
  </si>
  <si>
    <t>Single-wide drive tire</t>
  </si>
  <si>
    <t>Steel</t>
  </si>
  <si>
    <t>Aluminum</t>
  </si>
  <si>
    <t>Steer or dual-wide drive tire</t>
  </si>
  <si>
    <t>Other Components (per Table 5 of §1037.520)</t>
  </si>
  <si>
    <t>Component</t>
  </si>
  <si>
    <t>Material</t>
  </si>
  <si>
    <t>Please list all components associated with weight reduction (§1037.520(e))</t>
  </si>
  <si>
    <t>Innovative technology?</t>
  </si>
  <si>
    <t>Production start date</t>
  </si>
  <si>
    <t>Vehicle assembly location(s)</t>
  </si>
  <si>
    <t>Tractors</t>
  </si>
  <si>
    <t>For Tractors Only</t>
  </si>
  <si>
    <t>Medium Heavy Vehicles (Cl. 6-7)</t>
  </si>
  <si>
    <t>Heavy Heavy Vehicles (Cl. 8)</t>
  </si>
  <si>
    <t>Process Code</t>
  </si>
  <si>
    <t>Hybrid (w/regenerative braking)</t>
  </si>
  <si>
    <t>Rankine-cycle engine</t>
  </si>
  <si>
    <t>Electric vehicle</t>
  </si>
  <si>
    <t>Fuel cell vehicle</t>
  </si>
  <si>
    <t>Emission rate of Vehicle A</t>
  </si>
  <si>
    <t>Emission rate of Vehicle B</t>
  </si>
  <si>
    <t>Improvement factor</t>
  </si>
  <si>
    <t>Payload</t>
  </si>
  <si>
    <t>Calculations</t>
  </si>
  <si>
    <t>Averaging set</t>
  </si>
  <si>
    <t>M</t>
  </si>
  <si>
    <t>H</t>
  </si>
  <si>
    <t>L</t>
  </si>
  <si>
    <t>U-L</t>
  </si>
  <si>
    <t>Projected Volume</t>
  </si>
  <si>
    <t>Estimated volume of configuration</t>
  </si>
  <si>
    <t>Do you intend on using the averaging, banking &amp; trading provisions of §1037, subpart H?</t>
  </si>
  <si>
    <t>Has a copy of the warranty statement been sent to the certification staff?</t>
  </si>
  <si>
    <t>Has a copy of the emission control label been sent to the certification staff?</t>
  </si>
  <si>
    <t>Has a copy of your aerodynamic worksheet been sent to the certification staff (tractors only)?</t>
  </si>
  <si>
    <t>Do you meet the maintenance requirements of §1037.125?</t>
  </si>
  <si>
    <t>Vehicle Family</t>
  </si>
  <si>
    <t>Useful life (yrs/miles)</t>
  </si>
  <si>
    <t>g/ton-mile</t>
  </si>
  <si>
    <t>Yes/No/N-A</t>
  </si>
  <si>
    <t>N-A</t>
  </si>
  <si>
    <t>Light-Weight Steel</t>
  </si>
  <si>
    <t>High-Strength Steel</t>
  </si>
  <si>
    <t>Light-Weight Aluminum</t>
  </si>
  <si>
    <t>Used in this family?</t>
  </si>
  <si>
    <t>(MPH)</t>
  </si>
  <si>
    <t>(Miles)</t>
  </si>
  <si>
    <t>a) Vehicle Family Description</t>
  </si>
  <si>
    <t>b) Disclosure</t>
  </si>
  <si>
    <t>f) Tire Information</t>
  </si>
  <si>
    <t>g) Weight Reduction Information</t>
  </si>
  <si>
    <t>Coastdown testing</t>
  </si>
  <si>
    <t>Wind tunnel</t>
  </si>
  <si>
    <t>CFD</t>
  </si>
  <si>
    <t>Constant-speed road-load</t>
  </si>
  <si>
    <t>Date of alternate procedure approval</t>
  </si>
  <si>
    <t>Technology Worksheet</t>
  </si>
  <si>
    <t>i) Advanced Technologies</t>
  </si>
  <si>
    <t>ii) Innovative Technologies</t>
  </si>
  <si>
    <t>Technology name</t>
  </si>
  <si>
    <t>US EPA approval number</t>
  </si>
  <si>
    <t>Please provide a brief description of any innovative technologies you are claiming emission credits for (per §1037.610). If you submit a supplemental document containing more detailed information, please reference the document name here.</t>
  </si>
  <si>
    <t>Summary of innovative technologies</t>
  </si>
  <si>
    <t>Please enter description here…</t>
  </si>
  <si>
    <t>HFC Worksheet</t>
  </si>
  <si>
    <t>A/C System Information</t>
  </si>
  <si>
    <t>A/C Leakage Rate</t>
  </si>
  <si>
    <t>A/C system number</t>
  </si>
  <si>
    <t>Refrigerant</t>
  </si>
  <si>
    <t>Refrigerant GWP, if other than R134a</t>
  </si>
  <si>
    <t>Production Volume</t>
  </si>
  <si>
    <t>Service port/control device emission rate (g/year):</t>
  </si>
  <si>
    <t>Hose permeation rate (g/year):</t>
  </si>
  <si>
    <t>Compressor emission rate (g/year):</t>
  </si>
  <si>
    <t>Refrigerant Capacity (g)</t>
  </si>
  <si>
    <t>Total System HFC Emission Rate (g/year)</t>
  </si>
  <si>
    <t>Total System HFC Percent Leakage (%/year)</t>
  </si>
  <si>
    <t>Rigid Pipe Connections emission rate</t>
  </si>
  <si>
    <t>Model year</t>
  </si>
  <si>
    <t>Process code</t>
  </si>
  <si>
    <t>Fee paid?</t>
  </si>
  <si>
    <t>Advanced technology (vehicle only)?</t>
  </si>
  <si>
    <t>Trade name(s) of vehicles in family</t>
  </si>
  <si>
    <t>Effective speed limit (GEM input)</t>
  </si>
  <si>
    <t>Wheel material</t>
  </si>
  <si>
    <t xml:space="preserve"> Weight reduction (lb)</t>
  </si>
  <si>
    <t>VV</t>
  </si>
  <si>
    <t>Tr</t>
  </si>
  <si>
    <t>Vehicle Family Information</t>
  </si>
  <si>
    <t>Please enter the vehicle family name of the high-roof tractor</t>
  </si>
  <si>
    <t>Do any of your configurations utilize automatic engine shut-down features, as described in §1037.660?</t>
  </si>
  <si>
    <t>Are you participating in NHTSA's early-credit program?</t>
  </si>
  <si>
    <t>Configuration 1</t>
  </si>
  <si>
    <t>Please enter the expiration point in miles</t>
  </si>
  <si>
    <t>Please identify all the tires used in this vehicle family. Alternatively, you may submit your own document with this information.</t>
  </si>
  <si>
    <t>Method 1</t>
  </si>
  <si>
    <t>Method 2</t>
  </si>
  <si>
    <t>Method 3</t>
  </si>
  <si>
    <t>Method 4</t>
  </si>
  <si>
    <t>Method 5</t>
  </si>
  <si>
    <t>Please describe the features of the advanced technology vehicle ("Vehicle B"). If this technology is applied across multiple configurations, please explain the differences between each of the configurations. If you submit a supplemental document containing more detailed information, please reference the document name here.</t>
  </si>
  <si>
    <r>
      <t>CO</t>
    </r>
    <r>
      <rPr>
        <vertAlign val="subscript"/>
        <sz val="10"/>
        <color theme="1"/>
        <rFont val="Calibri"/>
        <family val="2"/>
        <scheme val="minor"/>
      </rPr>
      <t>2</t>
    </r>
    <r>
      <rPr>
        <sz val="10"/>
        <color theme="1"/>
        <rFont val="Calibri"/>
        <family val="2"/>
        <scheme val="minor"/>
      </rPr>
      <t xml:space="preserve"> Emission standard</t>
    </r>
  </si>
  <si>
    <r>
      <t>Method for determining C</t>
    </r>
    <r>
      <rPr>
        <vertAlign val="subscript"/>
        <sz val="10"/>
        <color theme="1"/>
        <rFont val="Calibri"/>
        <family val="2"/>
        <scheme val="minor"/>
      </rPr>
      <t>d</t>
    </r>
    <r>
      <rPr>
        <sz val="10"/>
        <color theme="1"/>
        <rFont val="Calibri"/>
        <family val="2"/>
        <scheme val="minor"/>
      </rPr>
      <t>A?</t>
    </r>
  </si>
  <si>
    <r>
      <t>Are C</t>
    </r>
    <r>
      <rPr>
        <vertAlign val="subscript"/>
        <sz val="10"/>
        <color theme="1"/>
        <rFont val="Calibri"/>
        <family val="2"/>
        <scheme val="minor"/>
      </rPr>
      <t>d</t>
    </r>
    <r>
      <rPr>
        <sz val="10"/>
        <color theme="1"/>
        <rFont val="Calibri"/>
        <family val="2"/>
        <scheme val="minor"/>
      </rPr>
      <t>A measurements from a high-roof tractor being used for a low or mid-roof tractor (per §1037.520(b)(3))?</t>
    </r>
  </si>
  <si>
    <r>
      <t>F</t>
    </r>
    <r>
      <rPr>
        <i/>
        <vertAlign val="subscript"/>
        <sz val="10"/>
        <color theme="1"/>
        <rFont val="Calibri"/>
        <family val="2"/>
        <scheme val="minor"/>
      </rPr>
      <t>alt-aero</t>
    </r>
  </si>
  <si>
    <r>
      <t>AES Credit (GEM Input), g CO</t>
    </r>
    <r>
      <rPr>
        <b/>
        <vertAlign val="subscript"/>
        <sz val="10"/>
        <color theme="1"/>
        <rFont val="Calibri"/>
        <family val="2"/>
        <scheme val="minor"/>
      </rPr>
      <t>2</t>
    </r>
    <r>
      <rPr>
        <b/>
        <sz val="10"/>
        <color theme="1"/>
        <rFont val="Calibri"/>
        <family val="2"/>
        <scheme val="minor"/>
      </rPr>
      <t>/ton-mile</t>
    </r>
  </si>
  <si>
    <r>
      <t>C</t>
    </r>
    <r>
      <rPr>
        <vertAlign val="subscript"/>
        <sz val="10"/>
        <color theme="1"/>
        <rFont val="Calibri"/>
        <family val="2"/>
        <scheme val="minor"/>
      </rPr>
      <t>rr</t>
    </r>
  </si>
  <si>
    <t>AES</t>
  </si>
  <si>
    <t>Veh Family</t>
  </si>
  <si>
    <t>Averaging Set</t>
  </si>
  <si>
    <t>Useful Life</t>
  </si>
  <si>
    <t>Adv Technology?</t>
  </si>
  <si>
    <t>Adv Tech Type</t>
  </si>
  <si>
    <t>Prod Start</t>
  </si>
  <si>
    <t>Prod End</t>
  </si>
  <si>
    <t>Prod volume</t>
  </si>
  <si>
    <t>Emission std</t>
  </si>
  <si>
    <t>Using ABT?</t>
  </si>
  <si>
    <t>NHTSA early credit prog?</t>
  </si>
  <si>
    <t>CdA Method 1</t>
  </si>
  <si>
    <t>CdA Method 2</t>
  </si>
  <si>
    <t>CdA Method 3</t>
  </si>
  <si>
    <t>CdA Method 4</t>
  </si>
  <si>
    <t>CdA Method 5</t>
  </si>
  <si>
    <t>Falt-aero 1</t>
  </si>
  <si>
    <t>Falt-aero 2</t>
  </si>
  <si>
    <t>Falt-aero 3</t>
  </si>
  <si>
    <t>Falt-aero 4</t>
  </si>
  <si>
    <t>Falt-aero 5</t>
  </si>
  <si>
    <t>1037.520(b)(3) indicator</t>
  </si>
  <si>
    <t>1037.520(b)(3) fam</t>
  </si>
  <si>
    <t>Use AES?</t>
  </si>
  <si>
    <t>Conditions for AES to activate</t>
  </si>
  <si>
    <t>AES overrides</t>
  </si>
  <si>
    <t>AES Expiration?</t>
  </si>
  <si>
    <t>AES exp 1</t>
  </si>
  <si>
    <t>AES exp 2</t>
  </si>
  <si>
    <t>AES exp 3</t>
  </si>
  <si>
    <t>AES exp 4</t>
  </si>
  <si>
    <t>VSL?</t>
  </si>
  <si>
    <t>Inn Tech Desc</t>
  </si>
  <si>
    <t>Tech name 1</t>
  </si>
  <si>
    <t>Tech name 2</t>
  </si>
  <si>
    <t>Tech name 3</t>
  </si>
  <si>
    <t>Tech name 4</t>
  </si>
  <si>
    <t>Tech name 5</t>
  </si>
  <si>
    <t>Proj vol 1</t>
  </si>
  <si>
    <t>Proj vol 2</t>
  </si>
  <si>
    <t>Proj vol 3</t>
  </si>
  <si>
    <t>Proj vol 4</t>
  </si>
  <si>
    <t>Proj vol 5</t>
  </si>
  <si>
    <t>Intro. to commerce date</t>
  </si>
  <si>
    <t xml:space="preserve">Please list typical applications for this vehicle family
</t>
  </si>
  <si>
    <t>Test Vehicle "B" (advanced technology vehicle)</t>
  </si>
  <si>
    <t>Test Vehicle "A" (conventional vehicle)</t>
  </si>
  <si>
    <t>Vehicle model</t>
  </si>
  <si>
    <t>Serial number</t>
  </si>
  <si>
    <t>Service accumulation (miles)</t>
  </si>
  <si>
    <t>Please describe the conventional vehicle used for comparison ("Vehicle A"), including why its suitable for comparison. If you submit a supplemental document containing more detailed information, please reference the document name here.</t>
  </si>
  <si>
    <t>a</t>
  </si>
  <si>
    <t>b</t>
  </si>
  <si>
    <t>Basic vehicle description, emission control system, fuel</t>
  </si>
  <si>
    <t>Describe emission control system, AECDs</t>
  </si>
  <si>
    <t>A/C leakage rates, refrigerant capacity, installer of system</t>
  </si>
  <si>
    <t>Installation details</t>
  </si>
  <si>
    <t>Test vehicle description</t>
  </si>
  <si>
    <t>Test equipment description (including alt/spec TPs)</t>
  </si>
  <si>
    <t>Describe service accumulation, method, maintenance on test vehicles</t>
  </si>
  <si>
    <t>Test fuel specifications</t>
  </si>
  <si>
    <t>Useful life</t>
  </si>
  <si>
    <t>Maintenance and warranty statements</t>
  </si>
  <si>
    <t>ECI Label</t>
  </si>
  <si>
    <t>Emission standards/FELs</t>
  </si>
  <si>
    <t>DFs</t>
  </si>
  <si>
    <t>Evaporative test data</t>
  </si>
  <si>
    <t>GEM results for at least 10 configurations (highest, lowest emissions, highest volume)</t>
  </si>
  <si>
    <t>Adjustable parameters</t>
  </si>
  <si>
    <t>Unconditional certification</t>
  </si>
  <si>
    <t>Projected sales by subfamily</t>
  </si>
  <si>
    <t>Agent for service in the US</t>
  </si>
  <si>
    <t>c</t>
  </si>
  <si>
    <t>d</t>
  </si>
  <si>
    <t>e</t>
  </si>
  <si>
    <t>f</t>
  </si>
  <si>
    <t>g</t>
  </si>
  <si>
    <t>h</t>
  </si>
  <si>
    <t>i</t>
  </si>
  <si>
    <t>j</t>
  </si>
  <si>
    <t>k</t>
  </si>
  <si>
    <t>l</t>
  </si>
  <si>
    <t>n</t>
  </si>
  <si>
    <t>o</t>
  </si>
  <si>
    <t>p</t>
  </si>
  <si>
    <t>r</t>
  </si>
  <si>
    <t>s</t>
  </si>
  <si>
    <t>v</t>
  </si>
  <si>
    <t>Other 1037</t>
  </si>
  <si>
    <t>GEM inputs</t>
  </si>
  <si>
    <t>Weight reduction</t>
  </si>
  <si>
    <t>Tire RR</t>
  </si>
  <si>
    <t>ABT</t>
  </si>
  <si>
    <t>Projected credit balances</t>
  </si>
  <si>
    <t>Declaration to use ABT &amp; 1037.725(b)(1) statement</t>
  </si>
  <si>
    <t>Interim</t>
  </si>
  <si>
    <t>NHTSA early credit</t>
  </si>
  <si>
    <t>Small volume notification</t>
  </si>
  <si>
    <t>Off-road vehicle exemption</t>
  </si>
  <si>
    <t>On Application</t>
  </si>
  <si>
    <t>Supplemental Doc</t>
  </si>
  <si>
    <t>Mfr Maintained</t>
  </si>
  <si>
    <t>X</t>
  </si>
  <si>
    <t>X (adv tech)</t>
  </si>
  <si>
    <t>X (aero)</t>
  </si>
  <si>
    <t>X (warranty)</t>
  </si>
  <si>
    <t>X (maintenance)</t>
  </si>
  <si>
    <t>X (test data)</t>
  </si>
  <si>
    <t>Name</t>
  </si>
  <si>
    <t>Location (state or country, if non-U.S.)</t>
  </si>
  <si>
    <t>X (alt/special TPs)</t>
  </si>
  <si>
    <t>X (optional)</t>
  </si>
  <si>
    <t>X (GEM)</t>
  </si>
  <si>
    <t>X (very basic)</t>
  </si>
  <si>
    <t>Name, address &amp; telephone of U.S.-based agent for service</t>
  </si>
  <si>
    <t>This should include at least 10 subconfigurations (unless the family has fewer), including: highest-CO2 emissions, lowest-CO2 emissions, and highest projected volume</t>
  </si>
  <si>
    <r>
      <t xml:space="preserve">Please paste your GEM </t>
    </r>
    <r>
      <rPr>
        <b/>
        <i/>
        <sz val="14"/>
        <color theme="1"/>
        <rFont val="Calibri"/>
        <family val="2"/>
        <scheme val="minor"/>
      </rPr>
      <t>input</t>
    </r>
    <r>
      <rPr>
        <sz val="14"/>
        <color theme="1"/>
        <rFont val="Calibri"/>
        <family val="2"/>
        <scheme val="minor"/>
      </rPr>
      <t xml:space="preserve"> file on this page</t>
    </r>
  </si>
  <si>
    <r>
      <t xml:space="preserve">Please paste your GEM </t>
    </r>
    <r>
      <rPr>
        <b/>
        <i/>
        <sz val="14"/>
        <color theme="1"/>
        <rFont val="Calibri"/>
        <family val="2"/>
        <scheme val="minor"/>
      </rPr>
      <t>output</t>
    </r>
    <r>
      <rPr>
        <sz val="14"/>
        <color theme="1"/>
        <rFont val="Calibri"/>
        <family val="2"/>
        <scheme val="minor"/>
      </rPr>
      <t xml:space="preserve"> file on this page</t>
    </r>
  </si>
  <si>
    <t>Please identify the emission control system(s) utilized in this vehicle family</t>
  </si>
  <si>
    <t>ECI</t>
  </si>
  <si>
    <t>Vehicle speed limiter (VSL)</t>
  </si>
  <si>
    <t>Low rolling resistance tires (LRR)</t>
  </si>
  <si>
    <t>Advanced techonologies</t>
  </si>
  <si>
    <t>Innovative technologies</t>
  </si>
  <si>
    <t>Aerodynamic roof fairing</t>
  </si>
  <si>
    <t>Minimum</t>
  </si>
  <si>
    <t>Maximum</t>
  </si>
  <si>
    <t>Idle reduction technology</t>
  </si>
  <si>
    <t>Aerodynamic side skirt</t>
  </si>
  <si>
    <t>Trailer gap reduction</t>
  </si>
  <si>
    <t>X (model/RR)</t>
  </si>
  <si>
    <t>X (basics)</t>
  </si>
  <si>
    <t>PC Vehicles</t>
  </si>
  <si>
    <t>ExF</t>
  </si>
  <si>
    <t>STSL</t>
  </si>
  <si>
    <t>DSL</t>
  </si>
  <si>
    <t>X(detailed)</t>
  </si>
  <si>
    <t>Lowest projected CO2 family emission limit</t>
  </si>
  <si>
    <t>Highest projected CO2 family emission limit</t>
  </si>
  <si>
    <t>Vehicle type</t>
  </si>
  <si>
    <t>Please identify any adjustable parameters (per §1037.115)</t>
  </si>
  <si>
    <t>Both</t>
  </si>
  <si>
    <t>Please list the corporate name(s) (other than the certifying manufacturer) of who will be the final installer(s) of the A/C system</t>
  </si>
  <si>
    <t>To the best of your belief, you will not have a negative balance of emission credits for any averaging set when all emission credits are calculated at the end of the year; or you will have a negative balance of emission credits for one or more averaging sets such that it is allowed under §1037.745</t>
  </si>
  <si>
    <t>Agree</t>
  </si>
  <si>
    <t>Disagree</t>
  </si>
  <si>
    <t>Leakage Inputs (optional)</t>
  </si>
  <si>
    <t>Configuration type</t>
  </si>
  <si>
    <t>Lowest GEM Input</t>
  </si>
  <si>
    <t>Highest GEM Input</t>
  </si>
  <si>
    <t>Configuration 2</t>
  </si>
  <si>
    <t>Configuration 3</t>
  </si>
  <si>
    <t>Configuration 4</t>
  </si>
  <si>
    <t>Highest Projected Sales</t>
  </si>
  <si>
    <t>Other</t>
  </si>
  <si>
    <t>VSL Configuration Type</t>
  </si>
  <si>
    <t>Please enter your VSL properties for at least the following configurations: Highest Projected Sales, Lowest GEM Input, Highest GEM Input</t>
  </si>
  <si>
    <t>Please enter information for at least the following configurations: highest system emission rate, largest refrigerant capacity , highest % leakage, and highest projected sales</t>
  </si>
  <si>
    <t>Prod. end date</t>
  </si>
  <si>
    <t>New submission</t>
  </si>
  <si>
    <t>Running-change</t>
  </si>
  <si>
    <t>Correction</t>
  </si>
  <si>
    <t>1-B</t>
  </si>
  <si>
    <t>2-B</t>
  </si>
  <si>
    <t>3-B</t>
  </si>
  <si>
    <t>4-B</t>
  </si>
  <si>
    <t>5-B</t>
  </si>
  <si>
    <t>1-A</t>
  </si>
  <si>
    <t>2-A</t>
  </si>
  <si>
    <t>3-A</t>
  </si>
  <si>
    <t>4-A</t>
  </si>
  <si>
    <t>5-A</t>
  </si>
  <si>
    <t>If you have more than 5 configurations, please list the 5 with the highest projected sales in the table below</t>
  </si>
  <si>
    <t>Approval date</t>
  </si>
  <si>
    <t>Projected volume</t>
  </si>
  <si>
    <t xml:space="preserve"> Est production volume</t>
  </si>
  <si>
    <t xml:space="preserve"> Fee paid?</t>
  </si>
  <si>
    <t>CO2 Deterioration Factor</t>
  </si>
  <si>
    <t>Type?</t>
  </si>
  <si>
    <t>Mult.</t>
  </si>
  <si>
    <t>Add.</t>
  </si>
  <si>
    <t>Are you using EPA-assigned DF?</t>
  </si>
  <si>
    <t>Value</t>
  </si>
  <si>
    <t>Are you a secondary vehicle manufacturer (§1037.620(b))?</t>
  </si>
  <si>
    <t>Please identify the primary vehicle manufacturer</t>
  </si>
  <si>
    <t>Light Heavy Voc. Vehicles (Cl. 3-5)</t>
  </si>
  <si>
    <t>Please use this worksheet to disclose any AECDs your vehicle may have</t>
  </si>
  <si>
    <t>Auxiliary Emission Control Device (AECD) Worksheet</t>
  </si>
  <si>
    <t>AECD Name</t>
  </si>
  <si>
    <t>Sensed parameter(s)</t>
  </si>
  <si>
    <t>Controlled parameter(s)</t>
  </si>
  <si>
    <t>Purpose</t>
  </si>
  <si>
    <t>Reduced effectiveness?</t>
  </si>
  <si>
    <t>As a reminder, §1037.801 defines "AECD" as: "any element of design that senses temperature, motive speed, engine RPM, transmission gear, or any other parameter for the purpose of activating, modulating, delaying or deactivating the operation of any part of the emission control system." AECDs are not restricted to physical "devices" and in many cases are software algorithms.</t>
  </si>
  <si>
    <t>Name of primary vehicle manufacturer</t>
  </si>
  <si>
    <t>Request for vehicles from certificate holding/exempted secondary mfrs</t>
  </si>
  <si>
    <t>Primary mfr</t>
  </si>
  <si>
    <t>Description of final assembly location and how final configuration will conform to regs</t>
  </si>
  <si>
    <t>x</t>
  </si>
  <si>
    <t>Statement that vehicles will not be distributed unless they are in final configuration</t>
  </si>
  <si>
    <t>Secondary mfr</t>
  </si>
  <si>
    <t>Secondary veh. manufacturers: Will vehicles be distributed without conforming to all applicable regulations?</t>
  </si>
  <si>
    <t>Is this a vocational tractor family?</t>
  </si>
  <si>
    <t>Proc Code Desc</t>
  </si>
  <si>
    <t>Veh Type</t>
  </si>
  <si>
    <t>Intro to commerce</t>
  </si>
  <si>
    <t>max sFEL</t>
  </si>
  <si>
    <t>min sFEL</t>
  </si>
  <si>
    <t>Roof</t>
  </si>
  <si>
    <t>secondary mfr?</t>
  </si>
  <si>
    <t>VV Applications</t>
  </si>
  <si>
    <t>vocational tractor?</t>
  </si>
  <si>
    <t>Agent for service</t>
  </si>
  <si>
    <t>Emission control dev 1</t>
  </si>
  <si>
    <t>Emission control dev 2</t>
  </si>
  <si>
    <t>Emission control dev 3</t>
  </si>
  <si>
    <t>Emission control dev 4</t>
  </si>
  <si>
    <t>Emission control dev 5</t>
  </si>
  <si>
    <t>Emission control dev 6</t>
  </si>
  <si>
    <t>Emission control dev 7</t>
  </si>
  <si>
    <t>Emission control dev 8</t>
  </si>
  <si>
    <t>Emission control dev 9</t>
  </si>
  <si>
    <t>DF indicator</t>
  </si>
  <si>
    <t>DF Type</t>
  </si>
  <si>
    <t>DF Value</t>
  </si>
  <si>
    <t>ABT disclosure</t>
  </si>
  <si>
    <t>warranty</t>
  </si>
  <si>
    <t>label</t>
  </si>
  <si>
    <t>Aero Wksht</t>
  </si>
  <si>
    <t>Maintenance</t>
  </si>
  <si>
    <t>Secondary veh indicator</t>
  </si>
  <si>
    <t>AES type 1</t>
  </si>
  <si>
    <t>AES type 2</t>
  </si>
  <si>
    <t>AES type 3</t>
  </si>
  <si>
    <t>AES type 4</t>
  </si>
  <si>
    <t>AES GEM 1</t>
  </si>
  <si>
    <t>AES GEM 2</t>
  </si>
  <si>
    <t>AES GEM 3</t>
  </si>
  <si>
    <t>AES GEM 4</t>
  </si>
  <si>
    <t>VSL conf 1</t>
  </si>
  <si>
    <t>VSL conf 2</t>
  </si>
  <si>
    <t>VSL conf 3</t>
  </si>
  <si>
    <t>VSL conf 4</t>
  </si>
  <si>
    <t>Single-wide drive (Steel)</t>
  </si>
  <si>
    <t>Single-wide drive (LW Steel)</t>
  </si>
  <si>
    <t>Single-wide drive (Al)</t>
  </si>
  <si>
    <t>Steer or DW tire (HS steel)</t>
  </si>
  <si>
    <t>Steer or DW tire (Al)</t>
  </si>
  <si>
    <t>Steer or DW tire (LW Al)</t>
  </si>
  <si>
    <t>Vol config 1</t>
  </si>
  <si>
    <t>Vol config 2</t>
  </si>
  <si>
    <t>Vol config 3</t>
  </si>
  <si>
    <t>Vol config 4</t>
  </si>
  <si>
    <t>Vol config 5</t>
  </si>
  <si>
    <t>Conv veh desc</t>
  </si>
  <si>
    <t>Adv veh desc</t>
  </si>
  <si>
    <t>Tech name 6</t>
  </si>
  <si>
    <t>Proj vol 6</t>
  </si>
  <si>
    <t>VSL1 Default</t>
  </si>
  <si>
    <t>VSL4 Default</t>
  </si>
  <si>
    <t>VSL3 Default</t>
  </si>
  <si>
    <t>VSL2 Default</t>
  </si>
  <si>
    <t>VSL1 ST Speed</t>
  </si>
  <si>
    <t>VSL2 ST Speed</t>
  </si>
  <si>
    <t>VSL3 ST Speed</t>
  </si>
  <si>
    <t>VSL4 ST Speed</t>
  </si>
  <si>
    <t>VSL1 GEM</t>
  </si>
  <si>
    <t>VSL2 GEM</t>
  </si>
  <si>
    <t>VSL3 GEM</t>
  </si>
  <si>
    <t>VSL4 GEM</t>
  </si>
  <si>
    <t>VSL1 Exp</t>
  </si>
  <si>
    <t>VSL2 Exp</t>
  </si>
  <si>
    <t>VSL3 Exp</t>
  </si>
  <si>
    <t>VSL4 Exp</t>
  </si>
  <si>
    <t>Aero1 Appvl Date</t>
  </si>
  <si>
    <t>Aero2 Appvl Date</t>
  </si>
  <si>
    <t>Aero3 Appvl Date</t>
  </si>
  <si>
    <t>Aero4 Appvl Date</t>
  </si>
  <si>
    <t>Aero5 Appvl Date</t>
  </si>
  <si>
    <t>Soft top Units</t>
  </si>
  <si>
    <t>aecd1</t>
  </si>
  <si>
    <t>aecd2</t>
  </si>
  <si>
    <t>aecd3</t>
  </si>
  <si>
    <t>aecd4</t>
  </si>
  <si>
    <t>aecd5</t>
  </si>
  <si>
    <t>aecd6</t>
  </si>
  <si>
    <t>aecd7</t>
  </si>
  <si>
    <t>aecd8</t>
  </si>
  <si>
    <t>aecd9</t>
  </si>
  <si>
    <t>aecd10</t>
  </si>
  <si>
    <t>aecd11</t>
  </si>
  <si>
    <t>aecd12</t>
  </si>
  <si>
    <t>aecd13</t>
  </si>
  <si>
    <t>aecd14</t>
  </si>
  <si>
    <t>aecd15</t>
  </si>
  <si>
    <t>aecd sensed1</t>
  </si>
  <si>
    <t>aecd sensed2</t>
  </si>
  <si>
    <t>aecd sensed3</t>
  </si>
  <si>
    <t>aecd sensed4</t>
  </si>
  <si>
    <t>aecd sensed5</t>
  </si>
  <si>
    <t>aecd sensed6</t>
  </si>
  <si>
    <t>aecd sensed7</t>
  </si>
  <si>
    <t>aecd sensed8</t>
  </si>
  <si>
    <t>aecd sensed9</t>
  </si>
  <si>
    <t>aecd sensed10</t>
  </si>
  <si>
    <t>aecd sensed11</t>
  </si>
  <si>
    <t>aecd sensed12</t>
  </si>
  <si>
    <t>aecd sensed13</t>
  </si>
  <si>
    <t>aecd sensed14</t>
  </si>
  <si>
    <t>aecd sensed15</t>
  </si>
  <si>
    <t>aecd controlled1</t>
  </si>
  <si>
    <t>aecd controlled2</t>
  </si>
  <si>
    <t>aecd controlled3</t>
  </si>
  <si>
    <t>aecd controlled4</t>
  </si>
  <si>
    <t>aecd controlled5</t>
  </si>
  <si>
    <t>aecd controlled6</t>
  </si>
  <si>
    <t>aecd controlled7</t>
  </si>
  <si>
    <t>aecd controlled8</t>
  </si>
  <si>
    <t>aecd controlled9</t>
  </si>
  <si>
    <t>aecd controlled10</t>
  </si>
  <si>
    <t>aecd controlled11</t>
  </si>
  <si>
    <t>aecd controlled12</t>
  </si>
  <si>
    <t>aecd controlled13</t>
  </si>
  <si>
    <t>aecd controlled14</t>
  </si>
  <si>
    <t>aecd controlled15</t>
  </si>
  <si>
    <t>aecd purpose1</t>
  </si>
  <si>
    <t>aecd purpose2</t>
  </si>
  <si>
    <t>aecd purpose3</t>
  </si>
  <si>
    <t>aecd purpose4</t>
  </si>
  <si>
    <t>aecd purpose5</t>
  </si>
  <si>
    <t>aecd purpose6</t>
  </si>
  <si>
    <t>aecd purpose7</t>
  </si>
  <si>
    <t>aecd purpose8</t>
  </si>
  <si>
    <t>aecd purpose9</t>
  </si>
  <si>
    <t>aecd purpose10</t>
  </si>
  <si>
    <t>aecd purpose11</t>
  </si>
  <si>
    <t>aecd purpose12</t>
  </si>
  <si>
    <t>aecd purpose13</t>
  </si>
  <si>
    <t>aecd purpose14</t>
  </si>
  <si>
    <t>aecd purpose15</t>
  </si>
  <si>
    <t>aecd reduced eff1</t>
  </si>
  <si>
    <t>aecd reduced eff2</t>
  </si>
  <si>
    <t>aecd reduced eff3</t>
  </si>
  <si>
    <t>aecd reduced eff4</t>
  </si>
  <si>
    <t>aecd reduced eff5</t>
  </si>
  <si>
    <t>aecd reduced eff6</t>
  </si>
  <si>
    <t>aecd reduced eff7</t>
  </si>
  <si>
    <t>aecd reduced eff8</t>
  </si>
  <si>
    <t>aecd reduced eff9</t>
  </si>
  <si>
    <t>aecd reduced eff10</t>
  </si>
  <si>
    <t>aecd reduced eff11</t>
  </si>
  <si>
    <t>aecd reduced eff12</t>
  </si>
  <si>
    <t>aecd reduced eff13</t>
  </si>
  <si>
    <t>aecd reduced eff14</t>
  </si>
  <si>
    <t>aecd reduced eff15</t>
  </si>
  <si>
    <t>Carry-over</t>
  </si>
  <si>
    <t>United States Environmental Protection Agency, Office of Air and Radiation, Office of Transportation and Air Quality</t>
  </si>
  <si>
    <t>c) Vehicle Speed Limit (VSL) System</t>
  </si>
  <si>
    <t>d) Automatic Engine Shutdown (AES) System</t>
  </si>
  <si>
    <t>e) Aerodynamics</t>
  </si>
  <si>
    <t>This should include at least 10 subconfigurations (unless the family has fewer), including: highest-CO2 emissions, lowest-CO2 emissions, and highest projected volume and equivalent fuel consumption values in 49 CFR 535.8(c)</t>
  </si>
  <si>
    <t>Max soft top duration (per day)</t>
  </si>
  <si>
    <t>City</t>
  </si>
  <si>
    <t>State</t>
  </si>
  <si>
    <t>Country</t>
  </si>
  <si>
    <t>Importation  Point</t>
  </si>
  <si>
    <t>IT Imp factor 1</t>
  </si>
  <si>
    <t>IT Imp factor 2</t>
  </si>
  <si>
    <t>IT Imp factor 3</t>
  </si>
  <si>
    <t>IT Imp factor 4</t>
  </si>
  <si>
    <t>IT Imp factor 5</t>
  </si>
  <si>
    <t>IT Imp factor 6</t>
  </si>
  <si>
    <t>Imp factor 5</t>
  </si>
  <si>
    <t>Imp factor 4</t>
  </si>
  <si>
    <t>Imp factor 3</t>
  </si>
  <si>
    <t>Imp factor 2</t>
  </si>
  <si>
    <t>Imp factor 1</t>
  </si>
  <si>
    <t>General Information</t>
  </si>
  <si>
    <t xml:space="preserve">Paperwork Reduction Act Notice 
The public reporting and recordkeeping burden for this collection of information is estimated to average 70 hours per response (for combination tractors) and 24 hours per response (for vocational vehicles).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number(s) in any correspondence.  Do not send the completed form to this address.
OMB Control No: 2060-NEW
Expires: xx-xx-20xx
</t>
  </si>
  <si>
    <t>OMB Control No: 2060-NEW
Expires: Xx-xx-XXX</t>
  </si>
</sst>
</file>

<file path=xl/styles.xml><?xml version="1.0" encoding="utf-8"?>
<styleSheet xmlns="http://schemas.openxmlformats.org/spreadsheetml/2006/main">
  <numFmts count="4">
    <numFmt numFmtId="43" formatCode="_(* #,##0.00_);_(* \(#,##0.00\);_(* &quot;-&quot;??_);_(@_)"/>
    <numFmt numFmtId="164" formatCode="0.0"/>
    <numFmt numFmtId="165" formatCode="0.000"/>
    <numFmt numFmtId="166" formatCode="[$-409]mmmm\ d\,\ yyyy;@"/>
  </numFmts>
  <fonts count="33">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b/>
      <sz val="18"/>
      <color theme="3"/>
      <name val="Cambria"/>
      <family val="2"/>
      <scheme val="major"/>
    </font>
    <font>
      <b/>
      <sz val="18"/>
      <color theme="1" tint="4.9989318521683403E-2"/>
      <name val="Cambria"/>
      <family val="2"/>
      <scheme val="major"/>
    </font>
    <font>
      <b/>
      <sz val="14"/>
      <color theme="1"/>
      <name val="Calibri"/>
      <family val="2"/>
      <scheme val="minor"/>
    </font>
    <font>
      <b/>
      <sz val="18"/>
      <color theme="1" tint="4.9989318521683403E-2"/>
      <name val="Calibri"/>
      <family val="2"/>
      <scheme val="minor"/>
    </font>
    <font>
      <i/>
      <sz val="14"/>
      <color theme="1"/>
      <name val="Calibri"/>
      <family val="2"/>
      <scheme val="minor"/>
    </font>
    <font>
      <sz val="14"/>
      <color theme="1"/>
      <name val="Calibri"/>
      <family val="2"/>
      <scheme val="minor"/>
    </font>
    <font>
      <sz val="16"/>
      <color theme="1"/>
      <name val="Calibri"/>
      <family val="2"/>
      <scheme val="minor"/>
    </font>
    <font>
      <sz val="10"/>
      <color theme="1"/>
      <name val="Calibri"/>
      <family val="2"/>
      <scheme val="minor"/>
    </font>
    <font>
      <sz val="10"/>
      <color rgb="FF000000"/>
      <name val="Calibri"/>
      <family val="2"/>
    </font>
    <font>
      <b/>
      <sz val="10"/>
      <color theme="1"/>
      <name val="Calibri"/>
      <family val="2"/>
      <scheme val="minor"/>
    </font>
    <font>
      <i/>
      <sz val="10"/>
      <color theme="1"/>
      <name val="Calibri"/>
      <family val="2"/>
      <scheme val="minor"/>
    </font>
    <font>
      <vertAlign val="subscript"/>
      <sz val="10"/>
      <color theme="1"/>
      <name val="Calibri"/>
      <family val="2"/>
      <scheme val="minor"/>
    </font>
    <font>
      <b/>
      <sz val="11"/>
      <color theme="3"/>
      <name val="Cambria"/>
      <family val="2"/>
      <scheme val="major"/>
    </font>
    <font>
      <b/>
      <i/>
      <sz val="10"/>
      <color theme="1"/>
      <name val="Calibri"/>
      <family val="2"/>
      <scheme val="minor"/>
    </font>
    <font>
      <i/>
      <vertAlign val="subscript"/>
      <sz val="10"/>
      <color theme="1"/>
      <name val="Calibri"/>
      <family val="2"/>
      <scheme val="minor"/>
    </font>
    <font>
      <b/>
      <vertAlign val="subscript"/>
      <sz val="10"/>
      <color theme="1"/>
      <name val="Calibri"/>
      <family val="2"/>
      <scheme val="minor"/>
    </font>
    <font>
      <b/>
      <sz val="14"/>
      <color theme="1" tint="4.9989318521683403E-2"/>
      <name val="Calibri"/>
      <family val="2"/>
      <scheme val="minor"/>
    </font>
    <font>
      <b/>
      <sz val="10"/>
      <name val="Calibri"/>
      <family val="2"/>
      <scheme val="minor"/>
    </font>
    <font>
      <b/>
      <i/>
      <sz val="14"/>
      <color theme="1"/>
      <name val="Calibri"/>
      <family val="2"/>
      <scheme val="minor"/>
    </font>
    <font>
      <sz val="9"/>
      <color theme="1"/>
      <name val="Calibri"/>
      <family val="2"/>
      <scheme val="minor"/>
    </font>
    <font>
      <sz val="10"/>
      <name val="Arial"/>
      <family val="2"/>
    </font>
    <font>
      <b/>
      <sz val="16"/>
      <color theme="1" tint="4.9989318521683403E-2"/>
      <name val="Calibri"/>
      <family val="2"/>
      <scheme val="minor"/>
    </font>
    <font>
      <b/>
      <i/>
      <sz val="16"/>
      <color theme="1" tint="4.9989318521683403E-2"/>
      <name val="Calibri"/>
      <family val="2"/>
      <scheme val="minor"/>
    </font>
    <font>
      <b/>
      <i/>
      <sz val="14"/>
      <color theme="1" tint="4.9989318521683403E-2"/>
      <name val="Calibri"/>
      <family val="2"/>
      <scheme val="minor"/>
    </font>
    <font>
      <sz val="8"/>
      <color theme="1"/>
      <name val="Calibri"/>
      <family val="2"/>
      <scheme val="minor"/>
    </font>
    <font>
      <b/>
      <i/>
      <sz val="18"/>
      <color theme="1" tint="4.9989318521683403E-2"/>
      <name val="Calibri"/>
      <family val="2"/>
      <scheme val="minor"/>
    </font>
    <font>
      <b/>
      <i/>
      <sz val="20"/>
      <color theme="1" tint="4.9989318521683403E-2"/>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59999389629810485"/>
        <bgColor indexed="47"/>
      </patternFill>
    </fill>
    <fill>
      <patternFill patternType="solid">
        <fgColor theme="0" tint="-0.14999847407452621"/>
        <bgColor indexed="47"/>
      </patternFill>
    </fill>
    <fill>
      <patternFill patternType="solid">
        <fgColor theme="0"/>
        <bgColor indexed="47"/>
      </patternFill>
    </fill>
    <fill>
      <patternFill patternType="solid">
        <fgColor theme="4" tint="0.59996337778862885"/>
        <bgColor indexed="64"/>
      </patternFill>
    </fill>
    <fill>
      <patternFill patternType="solid">
        <fgColor theme="0" tint="-0.14996795556505021"/>
        <bgColor indexed="64"/>
      </patternFill>
    </fill>
    <fill>
      <patternFill patternType="solid">
        <fgColor rgb="FF92D05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5">
    <xf numFmtId="0" fontId="0" fillId="0" borderId="0"/>
    <xf numFmtId="43" fontId="2" fillId="0" borderId="0" applyFon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3" fontId="26" fillId="0" borderId="0"/>
  </cellStyleXfs>
  <cellXfs count="558">
    <xf numFmtId="0" fontId="0" fillId="0" borderId="0" xfId="0"/>
    <xf numFmtId="0" fontId="0" fillId="3" borderId="0" xfId="0" applyFill="1"/>
    <xf numFmtId="0" fontId="0" fillId="3" borderId="0" xfId="0" applyFill="1" applyAlignment="1">
      <alignment horizontal="center"/>
    </xf>
    <xf numFmtId="0" fontId="0" fillId="3" borderId="0" xfId="0" applyFill="1" applyBorder="1" applyAlignment="1">
      <alignment horizontal="center"/>
    </xf>
    <xf numFmtId="0" fontId="0" fillId="3" borderId="0" xfId="0" applyFill="1" applyBorder="1"/>
    <xf numFmtId="0" fontId="0" fillId="3" borderId="17" xfId="0" applyFill="1" applyBorder="1"/>
    <xf numFmtId="0" fontId="0" fillId="3" borderId="0" xfId="0" applyFill="1" applyAlignment="1">
      <alignment horizontal="right"/>
    </xf>
    <xf numFmtId="0" fontId="1" fillId="3" borderId="0" xfId="0" applyFont="1" applyFill="1" applyBorder="1"/>
    <xf numFmtId="0" fontId="0" fillId="3" borderId="14" xfId="0" applyFill="1" applyBorder="1"/>
    <xf numFmtId="0" fontId="0" fillId="3" borderId="15" xfId="0" applyFill="1" applyBorder="1"/>
    <xf numFmtId="0" fontId="0" fillId="3" borderId="16" xfId="0" applyFill="1" applyBorder="1"/>
    <xf numFmtId="0" fontId="0" fillId="3" borderId="18" xfId="0" applyFill="1" applyBorder="1"/>
    <xf numFmtId="0" fontId="0" fillId="5" borderId="14" xfId="0" applyFill="1" applyBorder="1"/>
    <xf numFmtId="0" fontId="0" fillId="5" borderId="15" xfId="0" applyFill="1" applyBorder="1"/>
    <xf numFmtId="0" fontId="0" fillId="5" borderId="15" xfId="0" applyFill="1" applyBorder="1" applyAlignment="1">
      <alignment horizontal="center"/>
    </xf>
    <xf numFmtId="0" fontId="0" fillId="5" borderId="16" xfId="0" applyFill="1" applyBorder="1"/>
    <xf numFmtId="0" fontId="0" fillId="5" borderId="17" xfId="0" applyFill="1" applyBorder="1"/>
    <xf numFmtId="0" fontId="1" fillId="5" borderId="0" xfId="0" applyFont="1" applyFill="1" applyBorder="1"/>
    <xf numFmtId="0" fontId="0" fillId="5" borderId="0" xfId="0" applyFill="1" applyBorder="1"/>
    <xf numFmtId="0" fontId="0" fillId="5" borderId="18" xfId="0" applyFill="1" applyBorder="1"/>
    <xf numFmtId="0" fontId="0" fillId="5" borderId="0" xfId="0" applyFont="1" applyFill="1" applyBorder="1"/>
    <xf numFmtId="0" fontId="0" fillId="5" borderId="19" xfId="0" applyFill="1" applyBorder="1"/>
    <xf numFmtId="0" fontId="0" fillId="5" borderId="20" xfId="0" applyFill="1" applyBorder="1"/>
    <xf numFmtId="0" fontId="0" fillId="5" borderId="21" xfId="0" applyFill="1" applyBorder="1"/>
    <xf numFmtId="0" fontId="7" fillId="5" borderId="15" xfId="2" applyFont="1" applyFill="1" applyBorder="1"/>
    <xf numFmtId="0" fontId="6" fillId="5" borderId="15" xfId="2" applyFill="1" applyBorder="1"/>
    <xf numFmtId="0" fontId="6" fillId="5" borderId="0" xfId="2" applyFill="1" applyBorder="1"/>
    <xf numFmtId="0" fontId="8" fillId="5" borderId="0" xfId="0" applyFont="1" applyFill="1" applyBorder="1"/>
    <xf numFmtId="0" fontId="0" fillId="5" borderId="0" xfId="0" applyFont="1" applyFill="1" applyBorder="1" applyAlignment="1">
      <alignment horizontal="center"/>
    </xf>
    <xf numFmtId="0" fontId="1" fillId="5" borderId="15" xfId="0" applyFont="1" applyFill="1" applyBorder="1"/>
    <xf numFmtId="0" fontId="0" fillId="5" borderId="0" xfId="0" applyFill="1" applyBorder="1" applyAlignment="1"/>
    <xf numFmtId="0" fontId="0" fillId="5" borderId="0" xfId="0" applyFill="1"/>
    <xf numFmtId="0" fontId="0" fillId="6" borderId="0" xfId="0" applyFill="1" applyBorder="1" applyAlignment="1">
      <alignment horizontal="left"/>
    </xf>
    <xf numFmtId="0" fontId="0" fillId="6" borderId="0" xfId="0" applyFill="1" applyBorder="1" applyAlignment="1"/>
    <xf numFmtId="0" fontId="0" fillId="6" borderId="0" xfId="0" applyFill="1" applyBorder="1" applyAlignment="1">
      <alignment horizontal="center"/>
    </xf>
    <xf numFmtId="0" fontId="0" fillId="7" borderId="0" xfId="0" applyFill="1" applyBorder="1" applyAlignment="1">
      <alignment horizontal="left"/>
    </xf>
    <xf numFmtId="0" fontId="0" fillId="4" borderId="5" xfId="0" applyFill="1" applyBorder="1" applyAlignment="1">
      <alignment horizontal="center"/>
    </xf>
    <xf numFmtId="0" fontId="0" fillId="4" borderId="6" xfId="0" applyFill="1" applyBorder="1" applyAlignment="1">
      <alignment horizontal="center"/>
    </xf>
    <xf numFmtId="1" fontId="0" fillId="4" borderId="5" xfId="0" applyNumberFormat="1" applyFill="1" applyBorder="1" applyAlignment="1">
      <alignment horizontal="center"/>
    </xf>
    <xf numFmtId="2" fontId="5" fillId="4" borderId="9" xfId="0" applyNumberFormat="1" applyFont="1" applyFill="1" applyBorder="1" applyAlignment="1">
      <alignment horizontal="center"/>
    </xf>
    <xf numFmtId="0" fontId="0" fillId="4" borderId="9" xfId="0" applyFill="1" applyBorder="1" applyAlignment="1" applyProtection="1">
      <alignment horizontal="center"/>
      <protection locked="0"/>
    </xf>
    <xf numFmtId="0" fontId="0" fillId="5" borderId="0" xfId="0" applyFill="1" applyBorder="1" applyAlignment="1">
      <alignment horizontal="center"/>
    </xf>
    <xf numFmtId="0" fontId="0" fillId="5" borderId="20" xfId="0" applyFill="1" applyBorder="1" applyAlignment="1">
      <alignment horizontal="center"/>
    </xf>
    <xf numFmtId="0" fontId="0" fillId="0" borderId="2" xfId="0" applyBorder="1" applyAlignment="1" applyProtection="1">
      <protection locked="0"/>
    </xf>
    <xf numFmtId="0" fontId="0" fillId="0" borderId="42" xfId="0" applyBorder="1" applyAlignment="1" applyProtection="1">
      <protection locked="0"/>
    </xf>
    <xf numFmtId="0" fontId="0" fillId="3" borderId="15" xfId="0" applyFill="1" applyBorder="1" applyAlignment="1">
      <alignment horizontal="center"/>
    </xf>
    <xf numFmtId="0" fontId="7" fillId="3" borderId="0" xfId="2" applyFont="1" applyFill="1" applyBorder="1"/>
    <xf numFmtId="0" fontId="6" fillId="3" borderId="0" xfId="2" applyFill="1" applyBorder="1"/>
    <xf numFmtId="0" fontId="0" fillId="9" borderId="15" xfId="0" applyFill="1" applyBorder="1"/>
    <xf numFmtId="0" fontId="0" fillId="9" borderId="16" xfId="0" applyFill="1" applyBorder="1"/>
    <xf numFmtId="0" fontId="0" fillId="9" borderId="0" xfId="0" applyFill="1" applyBorder="1"/>
    <xf numFmtId="0" fontId="0" fillId="9" borderId="18" xfId="0" applyFill="1" applyBorder="1"/>
    <xf numFmtId="0" fontId="11" fillId="3" borderId="17" xfId="0" applyFont="1" applyFill="1" applyBorder="1"/>
    <xf numFmtId="0" fontId="11" fillId="5" borderId="17" xfId="0" applyFont="1" applyFill="1" applyBorder="1"/>
    <xf numFmtId="0" fontId="11" fillId="5" borderId="0" xfId="0" applyFont="1" applyFill="1" applyBorder="1"/>
    <xf numFmtId="0" fontId="10" fillId="5" borderId="0" xfId="0" applyFont="1" applyFill="1" applyBorder="1" applyAlignment="1">
      <alignment vertical="top" wrapText="1"/>
    </xf>
    <xf numFmtId="0" fontId="11" fillId="5" borderId="18" xfId="0" applyFont="1" applyFill="1" applyBorder="1"/>
    <xf numFmtId="0" fontId="11" fillId="3" borderId="18" xfId="0" applyFont="1" applyFill="1" applyBorder="1"/>
    <xf numFmtId="0" fontId="11" fillId="3" borderId="0" xfId="0" applyFont="1" applyFill="1"/>
    <xf numFmtId="0" fontId="10" fillId="5" borderId="0" xfId="0" applyFont="1" applyFill="1" applyBorder="1" applyAlignment="1">
      <alignment horizontal="left"/>
    </xf>
    <xf numFmtId="0" fontId="11" fillId="5" borderId="0" xfId="0" applyFont="1" applyFill="1" applyBorder="1" applyAlignment="1">
      <alignment horizontal="center"/>
    </xf>
    <xf numFmtId="0" fontId="11" fillId="5" borderId="19" xfId="0" applyFont="1" applyFill="1" applyBorder="1"/>
    <xf numFmtId="0" fontId="11" fillId="5" borderId="20" xfId="0" applyFont="1" applyFill="1" applyBorder="1"/>
    <xf numFmtId="0" fontId="11" fillId="5" borderId="20" xfId="0" applyFont="1" applyFill="1" applyBorder="1" applyAlignment="1">
      <alignment horizontal="center"/>
    </xf>
    <xf numFmtId="0" fontId="11" fillId="5" borderId="21" xfId="0" applyFont="1" applyFill="1" applyBorder="1"/>
    <xf numFmtId="0" fontId="11" fillId="3" borderId="19" xfId="0" applyFont="1" applyFill="1" applyBorder="1"/>
    <xf numFmtId="0" fontId="11" fillId="3" borderId="20" xfId="0" applyFont="1" applyFill="1" applyBorder="1"/>
    <xf numFmtId="0" fontId="8" fillId="3" borderId="20" xfId="0" applyFont="1" applyFill="1" applyBorder="1"/>
    <xf numFmtId="0" fontId="11" fillId="3" borderId="20" xfId="0" applyFont="1" applyFill="1" applyBorder="1" applyAlignment="1">
      <alignment horizontal="center"/>
    </xf>
    <xf numFmtId="0" fontId="11" fillId="3" borderId="21" xfId="0" applyFont="1" applyFill="1" applyBorder="1"/>
    <xf numFmtId="0" fontId="12" fillId="3" borderId="0" xfId="0" applyFont="1" applyFill="1"/>
    <xf numFmtId="0" fontId="12" fillId="3" borderId="14" xfId="0" applyFont="1" applyFill="1" applyBorder="1"/>
    <xf numFmtId="0" fontId="12" fillId="3" borderId="15" xfId="0" applyFont="1" applyFill="1" applyBorder="1"/>
    <xf numFmtId="0" fontId="12" fillId="3" borderId="16" xfId="0" applyFont="1" applyFill="1" applyBorder="1"/>
    <xf numFmtId="0" fontId="12" fillId="3" borderId="17" xfId="0" applyFont="1" applyFill="1" applyBorder="1"/>
    <xf numFmtId="0" fontId="12" fillId="3" borderId="0" xfId="0" applyFont="1" applyFill="1" applyBorder="1"/>
    <xf numFmtId="0" fontId="12" fillId="3" borderId="18" xfId="0" applyFont="1" applyFill="1" applyBorder="1"/>
    <xf numFmtId="0" fontId="11" fillId="5" borderId="14" xfId="0" applyFont="1" applyFill="1" applyBorder="1"/>
    <xf numFmtId="0" fontId="8" fillId="5" borderId="15" xfId="0" applyFont="1" applyFill="1" applyBorder="1"/>
    <xf numFmtId="0" fontId="11" fillId="5" borderId="15" xfId="0" applyFont="1" applyFill="1" applyBorder="1" applyAlignment="1">
      <alignment horizontal="center"/>
    </xf>
    <xf numFmtId="0" fontId="11" fillId="5" borderId="15" xfId="0" applyFont="1" applyFill="1" applyBorder="1"/>
    <xf numFmtId="0" fontId="11" fillId="5" borderId="16" xfId="0" applyFont="1" applyFill="1" applyBorder="1"/>
    <xf numFmtId="0" fontId="8" fillId="5" borderId="20" xfId="0" applyFont="1" applyFill="1" applyBorder="1"/>
    <xf numFmtId="0" fontId="0" fillId="3" borderId="17" xfId="0" applyFont="1" applyFill="1" applyBorder="1"/>
    <xf numFmtId="0" fontId="0" fillId="5" borderId="17" xfId="0" applyFont="1" applyFill="1" applyBorder="1"/>
    <xf numFmtId="0" fontId="0" fillId="9" borderId="0" xfId="0" applyFont="1" applyFill="1" applyBorder="1"/>
    <xf numFmtId="0" fontId="0" fillId="9" borderId="18" xfId="0" applyFont="1" applyFill="1" applyBorder="1"/>
    <xf numFmtId="0" fontId="0" fillId="3" borderId="18" xfId="0" applyFont="1" applyFill="1" applyBorder="1"/>
    <xf numFmtId="0" fontId="0" fillId="3" borderId="0" xfId="0" applyFont="1" applyFill="1"/>
    <xf numFmtId="0" fontId="0" fillId="3" borderId="0" xfId="0" applyFont="1" applyFill="1" applyBorder="1"/>
    <xf numFmtId="0" fontId="13" fillId="3" borderId="17" xfId="0" applyFont="1" applyFill="1" applyBorder="1"/>
    <xf numFmtId="0" fontId="13" fillId="5" borderId="17" xfId="0" applyFont="1" applyFill="1" applyBorder="1"/>
    <xf numFmtId="0" fontId="13" fillId="5" borderId="0" xfId="0" applyFont="1" applyFill="1" applyBorder="1"/>
    <xf numFmtId="0" fontId="13" fillId="4" borderId="27" xfId="0" applyFont="1" applyFill="1" applyBorder="1" applyAlignment="1" applyProtection="1">
      <alignment horizontal="center"/>
      <protection locked="0"/>
    </xf>
    <xf numFmtId="0" fontId="13" fillId="9" borderId="0" xfId="0" applyFont="1" applyFill="1" applyBorder="1"/>
    <xf numFmtId="0" fontId="13" fillId="9" borderId="18" xfId="0" applyFont="1" applyFill="1" applyBorder="1"/>
    <xf numFmtId="0" fontId="13" fillId="3" borderId="18" xfId="0" applyFont="1" applyFill="1" applyBorder="1"/>
    <xf numFmtId="0" fontId="13" fillId="3" borderId="0" xfId="0" applyFont="1" applyFill="1"/>
    <xf numFmtId="0" fontId="13" fillId="3" borderId="0" xfId="0" applyFont="1" applyFill="1" applyBorder="1"/>
    <xf numFmtId="0" fontId="14" fillId="3" borderId="0" xfId="0" applyFont="1" applyFill="1" applyBorder="1"/>
    <xf numFmtId="0" fontId="13" fillId="4" borderId="28" xfId="0" applyFont="1" applyFill="1" applyBorder="1" applyAlignment="1" applyProtection="1">
      <alignment horizontal="center"/>
      <protection locked="0"/>
    </xf>
    <xf numFmtId="0" fontId="13" fillId="5" borderId="0" xfId="0" applyFont="1" applyFill="1" applyBorder="1" applyAlignment="1">
      <alignment horizontal="left" wrapText="1" indent="2"/>
    </xf>
    <xf numFmtId="0" fontId="15" fillId="5" borderId="0" xfId="0" applyFont="1" applyFill="1" applyBorder="1"/>
    <xf numFmtId="0" fontId="13" fillId="4" borderId="29" xfId="0" applyFont="1" applyFill="1" applyBorder="1" applyAlignment="1" applyProtection="1">
      <alignment horizontal="center"/>
      <protection locked="0"/>
    </xf>
    <xf numFmtId="0" fontId="13" fillId="4" borderId="28" xfId="0" applyFont="1" applyFill="1" applyBorder="1" applyAlignment="1">
      <alignment horizontal="center"/>
    </xf>
    <xf numFmtId="0" fontId="13" fillId="3" borderId="19" xfId="0" applyFont="1" applyFill="1" applyBorder="1"/>
    <xf numFmtId="0" fontId="13" fillId="3" borderId="20" xfId="0" applyFont="1" applyFill="1" applyBorder="1"/>
    <xf numFmtId="0" fontId="13" fillId="3" borderId="21" xfId="0" applyFont="1" applyFill="1" applyBorder="1"/>
    <xf numFmtId="0" fontId="13" fillId="7" borderId="0" xfId="0" applyFont="1" applyFill="1" applyBorder="1" applyAlignment="1">
      <alignment horizontal="left"/>
    </xf>
    <xf numFmtId="0" fontId="13" fillId="3" borderId="0" xfId="0" applyFont="1" applyFill="1" applyAlignment="1">
      <alignment horizontal="right"/>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5" borderId="19" xfId="0" applyFont="1" applyFill="1" applyBorder="1"/>
    <xf numFmtId="0" fontId="13" fillId="5" borderId="20" xfId="0" applyFont="1" applyFill="1" applyBorder="1"/>
    <xf numFmtId="0" fontId="13" fillId="9" borderId="20" xfId="0" applyFont="1" applyFill="1" applyBorder="1"/>
    <xf numFmtId="0" fontId="13" fillId="9" borderId="21" xfId="0" applyFont="1" applyFill="1" applyBorder="1"/>
    <xf numFmtId="0" fontId="18" fillId="5" borderId="0" xfId="2" applyFont="1" applyFill="1" applyBorder="1"/>
    <xf numFmtId="0" fontId="13" fillId="5" borderId="14" xfId="0" applyFont="1" applyFill="1" applyBorder="1"/>
    <xf numFmtId="0" fontId="13" fillId="5" borderId="15" xfId="0" applyFont="1" applyFill="1" applyBorder="1"/>
    <xf numFmtId="0" fontId="13" fillId="5" borderId="15" xfId="0" applyFont="1" applyFill="1" applyBorder="1" applyAlignment="1">
      <alignment horizontal="center"/>
    </xf>
    <xf numFmtId="0" fontId="13" fillId="9" borderId="15" xfId="0" applyFont="1" applyFill="1" applyBorder="1"/>
    <xf numFmtId="0" fontId="13" fillId="9" borderId="16" xfId="0" applyFont="1" applyFill="1" applyBorder="1"/>
    <xf numFmtId="0" fontId="19" fillId="5" borderId="0" xfId="0" applyFont="1" applyFill="1" applyBorder="1" applyAlignment="1">
      <alignment horizontal="center"/>
    </xf>
    <xf numFmtId="0" fontId="13" fillId="5" borderId="18" xfId="0" applyFont="1" applyFill="1" applyBorder="1"/>
    <xf numFmtId="0" fontId="13" fillId="5" borderId="0" xfId="0" applyFont="1" applyFill="1" applyBorder="1" applyAlignment="1">
      <alignment horizontal="left" indent="1"/>
    </xf>
    <xf numFmtId="0" fontId="13" fillId="5" borderId="0" xfId="0" applyFont="1" applyFill="1" applyBorder="1" applyAlignment="1">
      <alignment horizontal="left"/>
    </xf>
    <xf numFmtId="0" fontId="13" fillId="5" borderId="15" xfId="0" applyFont="1" applyFill="1" applyBorder="1" applyAlignment="1" applyProtection="1"/>
    <xf numFmtId="0" fontId="13" fillId="5" borderId="0" xfId="0" applyFont="1" applyFill="1" applyBorder="1" applyAlignment="1">
      <alignment vertical="center" wrapText="1"/>
    </xf>
    <xf numFmtId="0" fontId="13" fillId="5" borderId="0" xfId="0" applyFont="1" applyFill="1" applyBorder="1" applyAlignment="1">
      <alignment wrapText="1"/>
    </xf>
    <xf numFmtId="0" fontId="13" fillId="4" borderId="5" xfId="0" applyFont="1" applyFill="1" applyBorder="1" applyAlignment="1" applyProtection="1">
      <alignment horizontal="center" vertical="center"/>
      <protection locked="0"/>
    </xf>
    <xf numFmtId="0" fontId="13" fillId="5" borderId="0" xfId="0" applyFont="1" applyFill="1" applyBorder="1" applyAlignment="1">
      <alignment horizontal="left" vertical="center" wrapText="1" indent="2"/>
    </xf>
    <xf numFmtId="0" fontId="15" fillId="5" borderId="0" xfId="0" applyFont="1" applyFill="1" applyBorder="1" applyAlignment="1">
      <alignment horizontal="left"/>
    </xf>
    <xf numFmtId="2" fontId="15" fillId="4" borderId="5" xfId="0" applyNumberFormat="1" applyFont="1" applyFill="1" applyBorder="1" applyAlignment="1">
      <alignment horizontal="center" vertical="center"/>
    </xf>
    <xf numFmtId="0" fontId="13" fillId="5" borderId="0" xfId="0" applyFont="1" applyFill="1" applyBorder="1" applyAlignment="1">
      <alignment vertical="center"/>
    </xf>
    <xf numFmtId="0" fontId="13" fillId="5" borderId="18" xfId="0" applyFont="1" applyFill="1" applyBorder="1" applyAlignment="1">
      <alignment vertical="center"/>
    </xf>
    <xf numFmtId="0" fontId="13" fillId="5" borderId="0" xfId="0" applyFont="1" applyFill="1" applyBorder="1" applyAlignment="1">
      <alignment horizontal="right" vertical="center"/>
    </xf>
    <xf numFmtId="0" fontId="13" fillId="5" borderId="18" xfId="0" applyFont="1" applyFill="1" applyBorder="1" applyAlignment="1">
      <alignment horizontal="left" vertical="center"/>
    </xf>
    <xf numFmtId="3" fontId="13" fillId="4" borderId="9" xfId="1" applyNumberFormat="1" applyFont="1" applyFill="1" applyBorder="1" applyAlignment="1" applyProtection="1">
      <alignment horizontal="center" vertical="center"/>
      <protection locked="0"/>
    </xf>
    <xf numFmtId="0" fontId="15" fillId="5" borderId="0" xfId="0" applyFont="1" applyFill="1" applyBorder="1" applyAlignment="1">
      <alignment horizontal="right" vertical="center"/>
    </xf>
    <xf numFmtId="164" fontId="15" fillId="4" borderId="11" xfId="0" applyNumberFormat="1" applyFont="1" applyFill="1" applyBorder="1" applyAlignment="1">
      <alignment horizontal="center" vertical="center"/>
    </xf>
    <xf numFmtId="164" fontId="13" fillId="5" borderId="18" xfId="0" applyNumberFormat="1" applyFont="1" applyFill="1" applyBorder="1" applyAlignment="1">
      <alignment horizontal="left" vertical="center"/>
    </xf>
    <xf numFmtId="0" fontId="1" fillId="5" borderId="0" xfId="0" applyFont="1" applyFill="1" applyBorder="1" applyAlignment="1">
      <alignment vertical="top"/>
    </xf>
    <xf numFmtId="0" fontId="16" fillId="5" borderId="0" xfId="0" applyFont="1" applyFill="1" applyBorder="1" applyAlignment="1">
      <alignment vertical="top" wrapText="1"/>
    </xf>
    <xf numFmtId="0" fontId="13" fillId="4" borderId="36" xfId="0" applyFont="1" applyFill="1" applyBorder="1" applyAlignment="1" applyProtection="1">
      <alignment horizontal="center"/>
      <protection locked="0"/>
    </xf>
    <xf numFmtId="0" fontId="13" fillId="4" borderId="31" xfId="0" applyFont="1" applyFill="1" applyBorder="1" applyAlignment="1" applyProtection="1">
      <alignment horizontal="center"/>
      <protection locked="0"/>
    </xf>
    <xf numFmtId="0" fontId="13" fillId="4" borderId="44" xfId="0" applyFont="1" applyFill="1" applyBorder="1" applyAlignment="1" applyProtection="1">
      <alignment horizontal="center"/>
      <protection locked="0"/>
    </xf>
    <xf numFmtId="0" fontId="13" fillId="4" borderId="32" xfId="0" applyFont="1" applyFill="1" applyBorder="1" applyAlignment="1" applyProtection="1">
      <alignment horizontal="center"/>
      <protection locked="0"/>
    </xf>
    <xf numFmtId="0" fontId="13" fillId="4" borderId="33" xfId="0" applyFont="1" applyFill="1" applyBorder="1" applyAlignment="1" applyProtection="1">
      <alignment horizontal="center"/>
      <protection locked="0"/>
    </xf>
    <xf numFmtId="0" fontId="13" fillId="4" borderId="30" xfId="0" applyFont="1" applyFill="1" applyBorder="1" applyAlignment="1" applyProtection="1">
      <alignment horizontal="center" vertical="center"/>
      <protection locked="0"/>
    </xf>
    <xf numFmtId="0" fontId="13" fillId="4" borderId="7" xfId="0" applyFont="1" applyFill="1" applyBorder="1" applyAlignment="1" applyProtection="1">
      <protection locked="0"/>
    </xf>
    <xf numFmtId="0" fontId="13" fillId="4" borderId="1" xfId="0" applyFont="1" applyFill="1" applyBorder="1" applyAlignment="1" applyProtection="1">
      <protection locked="0"/>
    </xf>
    <xf numFmtId="0" fontId="13" fillId="4" borderId="13" xfId="0" applyFont="1" applyFill="1" applyBorder="1" applyAlignment="1" applyProtection="1">
      <alignment horizontal="center"/>
      <protection locked="0"/>
    </xf>
    <xf numFmtId="0" fontId="13" fillId="4" borderId="12" xfId="0" applyFont="1" applyFill="1" applyBorder="1" applyAlignment="1" applyProtection="1">
      <protection locked="0"/>
    </xf>
    <xf numFmtId="0" fontId="13" fillId="5" borderId="21" xfId="0" applyFont="1" applyFill="1" applyBorder="1"/>
    <xf numFmtId="0" fontId="1" fillId="5" borderId="0" xfId="0" applyFont="1" applyFill="1" applyBorder="1" applyAlignment="1">
      <alignment vertical="center"/>
    </xf>
    <xf numFmtId="0" fontId="13" fillId="5" borderId="0" xfId="0" applyFont="1" applyFill="1" applyBorder="1" applyAlignment="1">
      <alignment horizontal="left" indent="3"/>
    </xf>
    <xf numFmtId="0" fontId="15" fillId="5" borderId="0" xfId="0" applyFont="1" applyFill="1" applyBorder="1" applyAlignment="1">
      <alignment horizontal="left" indent="1"/>
    </xf>
    <xf numFmtId="0" fontId="13" fillId="4" borderId="27" xfId="0" applyFont="1" applyFill="1" applyBorder="1" applyAlignment="1" applyProtection="1">
      <alignment horizontal="left" vertical="center" indent="2"/>
      <protection locked="0"/>
    </xf>
    <xf numFmtId="0" fontId="13" fillId="4" borderId="28" xfId="0" applyFont="1" applyFill="1" applyBorder="1" applyAlignment="1" applyProtection="1">
      <alignment horizontal="left" vertical="center" indent="2"/>
      <protection locked="0"/>
    </xf>
    <xf numFmtId="0" fontId="13" fillId="4" borderId="47" xfId="0" applyFont="1" applyFill="1" applyBorder="1" applyAlignment="1" applyProtection="1">
      <alignment horizontal="left" vertical="center" indent="2"/>
      <protection locked="0"/>
    </xf>
    <xf numFmtId="0" fontId="13" fillId="5" borderId="0" xfId="0" applyFont="1" applyFill="1" applyBorder="1" applyAlignment="1">
      <alignment vertical="top" wrapText="1"/>
    </xf>
    <xf numFmtId="0" fontId="0" fillId="4" borderId="0" xfId="0" applyFill="1" applyBorder="1"/>
    <xf numFmtId="0" fontId="9" fillId="3" borderId="0" xfId="2" applyFont="1" applyFill="1" applyBorder="1"/>
    <xf numFmtId="0" fontId="0" fillId="3" borderId="19" xfId="0" applyFill="1" applyBorder="1"/>
    <xf numFmtId="0" fontId="0" fillId="3" borderId="20" xfId="0" applyFill="1" applyBorder="1"/>
    <xf numFmtId="0" fontId="0" fillId="3" borderId="21" xfId="0" applyFill="1" applyBorder="1"/>
    <xf numFmtId="0" fontId="0" fillId="5" borderId="0" xfId="0" applyFill="1" applyBorder="1" applyAlignment="1">
      <alignment horizontal="right"/>
    </xf>
    <xf numFmtId="0" fontId="1" fillId="5" borderId="0" xfId="0" applyFont="1" applyFill="1" applyBorder="1" applyAlignment="1">
      <alignment horizontal="right" indent="1"/>
    </xf>
    <xf numFmtId="0" fontId="0" fillId="4" borderId="9" xfId="0" applyFont="1" applyFill="1" applyBorder="1" applyAlignment="1" applyProtection="1">
      <protection locked="0"/>
    </xf>
    <xf numFmtId="0" fontId="0" fillId="4" borderId="1" xfId="0" applyFont="1" applyFill="1" applyBorder="1" applyProtection="1">
      <protection locked="0"/>
    </xf>
    <xf numFmtId="0" fontId="0" fillId="4" borderId="10" xfId="0" applyFont="1" applyFill="1" applyBorder="1" applyProtection="1">
      <protection locked="0"/>
    </xf>
    <xf numFmtId="0" fontId="0" fillId="4" borderId="4" xfId="0" applyFont="1" applyFill="1" applyBorder="1" applyProtection="1">
      <protection locked="0"/>
    </xf>
    <xf numFmtId="0" fontId="0" fillId="4" borderId="11" xfId="0" applyFont="1" applyFill="1" applyBorder="1" applyAlignment="1" applyProtection="1">
      <protection locked="0"/>
    </xf>
    <xf numFmtId="0" fontId="0" fillId="4" borderId="12" xfId="0" applyFont="1" applyFill="1" applyBorder="1" applyProtection="1">
      <protection locked="0"/>
    </xf>
    <xf numFmtId="0" fontId="0" fillId="4" borderId="13" xfId="0" applyFont="1" applyFill="1" applyBorder="1" applyProtection="1">
      <protection locked="0"/>
    </xf>
    <xf numFmtId="0" fontId="0" fillId="4" borderId="37" xfId="0" applyFont="1" applyFill="1" applyBorder="1" applyProtection="1">
      <protection locked="0"/>
    </xf>
    <xf numFmtId="0" fontId="23" fillId="4" borderId="1" xfId="0" applyFont="1" applyFill="1" applyBorder="1" applyProtection="1">
      <protection locked="0"/>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0" fontId="13" fillId="4" borderId="49" xfId="0" applyFont="1" applyFill="1" applyBorder="1" applyAlignment="1" applyProtection="1">
      <alignment horizontal="center"/>
      <protection locked="0"/>
    </xf>
    <xf numFmtId="0" fontId="3" fillId="4" borderId="0" xfId="0" applyFont="1" applyFill="1" applyBorder="1" applyProtection="1"/>
    <xf numFmtId="0" fontId="3" fillId="4" borderId="0" xfId="0" applyFont="1" applyFill="1" applyBorder="1" applyAlignment="1" applyProtection="1">
      <alignment horizontal="center"/>
    </xf>
    <xf numFmtId="0" fontId="0" fillId="4" borderId="0" xfId="0" applyFill="1" applyBorder="1" applyProtection="1"/>
    <xf numFmtId="0" fontId="3" fillId="4" borderId="0" xfId="0" applyFont="1" applyFill="1" applyBorder="1" applyAlignment="1" applyProtection="1">
      <alignment horizontal="center" vertical="center" wrapText="1"/>
    </xf>
    <xf numFmtId="0" fontId="4" fillId="4" borderId="0" xfId="0" applyFont="1" applyFill="1" applyBorder="1" applyProtection="1"/>
    <xf numFmtId="0" fontId="4" fillId="4" borderId="0" xfId="0" applyFont="1" applyFill="1" applyBorder="1" applyAlignment="1" applyProtection="1">
      <alignment horizontal="center"/>
    </xf>
    <xf numFmtId="0" fontId="3" fillId="4" borderId="0" xfId="0" applyFont="1" applyFill="1" applyBorder="1" applyAlignment="1" applyProtection="1"/>
    <xf numFmtId="0" fontId="0" fillId="4" borderId="0" xfId="0" applyFill="1" applyBorder="1" applyAlignment="1" applyProtection="1">
      <alignment horizontal="center"/>
    </xf>
    <xf numFmtId="2" fontId="3" fillId="4" borderId="0" xfId="0" applyNumberFormat="1" applyFont="1" applyFill="1" applyBorder="1" applyAlignment="1" applyProtection="1">
      <alignment horizontal="center"/>
    </xf>
    <xf numFmtId="1" fontId="3" fillId="4" borderId="0" xfId="0" applyNumberFormat="1" applyFont="1" applyFill="1" applyBorder="1" applyAlignment="1" applyProtection="1">
      <alignment horizontal="center"/>
    </xf>
    <xf numFmtId="0" fontId="11" fillId="4" borderId="0" xfId="0" applyFont="1" applyFill="1" applyBorder="1" applyProtection="1"/>
    <xf numFmtId="0" fontId="11" fillId="4" borderId="0" xfId="0" applyFont="1" applyFill="1" applyBorder="1" applyAlignment="1" applyProtection="1">
      <alignment horizontal="left" vertical="top" wrapText="1" indent="2"/>
    </xf>
    <xf numFmtId="0" fontId="13" fillId="4" borderId="5" xfId="0" applyFont="1" applyFill="1" applyBorder="1" applyAlignment="1" applyProtection="1">
      <alignment horizontal="center" vertical="center" wrapText="1"/>
      <protection locked="0"/>
    </xf>
    <xf numFmtId="0" fontId="16" fillId="5" borderId="0" xfId="0" applyFont="1" applyFill="1" applyBorder="1" applyAlignment="1">
      <alignment horizontal="right" indent="1"/>
    </xf>
    <xf numFmtId="0" fontId="15" fillId="3" borderId="17" xfId="0" applyFont="1" applyFill="1" applyBorder="1"/>
    <xf numFmtId="0" fontId="15" fillId="3" borderId="0" xfId="0" applyFont="1" applyFill="1"/>
    <xf numFmtId="0" fontId="13" fillId="3" borderId="1" xfId="0" applyFont="1" applyFill="1" applyBorder="1"/>
    <xf numFmtId="2" fontId="5" fillId="4" borderId="1" xfId="0" applyNumberFormat="1" applyFont="1" applyFill="1" applyBorder="1" applyAlignment="1">
      <alignment horizontal="center"/>
    </xf>
    <xf numFmtId="2" fontId="5" fillId="4" borderId="10" xfId="0" applyNumberFormat="1" applyFont="1" applyFill="1" applyBorder="1" applyAlignment="1">
      <alignment horizontal="center"/>
    </xf>
    <xf numFmtId="0" fontId="0" fillId="7" borderId="18" xfId="0" applyFill="1" applyBorder="1" applyAlignment="1">
      <alignment horizontal="left"/>
    </xf>
    <xf numFmtId="0" fontId="0" fillId="5" borderId="0" xfId="0" applyFill="1" applyBorder="1" applyAlignment="1">
      <alignment horizontal="left" indent="1"/>
    </xf>
    <xf numFmtId="0" fontId="13" fillId="4" borderId="54" xfId="0" applyFont="1" applyFill="1" applyBorder="1" applyAlignment="1" applyProtection="1">
      <alignment horizontal="left" vertical="center" indent="2"/>
      <protection locked="0"/>
    </xf>
    <xf numFmtId="0" fontId="0" fillId="2" borderId="9" xfId="0" applyFont="1" applyFill="1" applyBorder="1" applyAlignment="1">
      <alignment horizontal="center" wrapText="1"/>
    </xf>
    <xf numFmtId="0" fontId="0" fillId="2" borderId="1" xfId="0" applyFont="1" applyFill="1" applyBorder="1" applyAlignment="1">
      <alignment horizontal="center" wrapText="1"/>
    </xf>
    <xf numFmtId="0" fontId="0" fillId="2" borderId="9" xfId="0" applyFont="1" applyFill="1" applyBorder="1" applyProtection="1">
      <protection locked="0"/>
    </xf>
    <xf numFmtId="0" fontId="0" fillId="2" borderId="1" xfId="0" applyFont="1" applyFill="1" applyBorder="1" applyProtection="1">
      <protection locked="0"/>
    </xf>
    <xf numFmtId="0" fontId="0" fillId="2" borderId="11" xfId="0" applyFont="1" applyFill="1" applyBorder="1" applyProtection="1">
      <protection locked="0"/>
    </xf>
    <xf numFmtId="0" fontId="0" fillId="2" borderId="12" xfId="0" applyFont="1" applyFill="1" applyBorder="1" applyProtection="1">
      <protection locked="0"/>
    </xf>
    <xf numFmtId="9" fontId="0" fillId="4" borderId="10" xfId="3" applyFont="1" applyFill="1" applyBorder="1" applyAlignment="1" applyProtection="1">
      <alignment horizontal="center"/>
      <protection locked="0"/>
    </xf>
    <xf numFmtId="0" fontId="0" fillId="4" borderId="9" xfId="0" applyFont="1" applyFill="1" applyBorder="1" applyAlignment="1">
      <alignment horizontal="center" wrapText="1"/>
    </xf>
    <xf numFmtId="0" fontId="0" fillId="4" borderId="1" xfId="0" applyFont="1" applyFill="1" applyBorder="1" applyAlignment="1">
      <alignment horizontal="center" wrapText="1"/>
    </xf>
    <xf numFmtId="0" fontId="0" fillId="4" borderId="10" xfId="0" applyFont="1" applyFill="1" applyBorder="1" applyAlignment="1">
      <alignment horizontal="center" wrapText="1"/>
    </xf>
    <xf numFmtId="0" fontId="0" fillId="4" borderId="2" xfId="0" applyFont="1" applyFill="1" applyBorder="1" applyAlignment="1">
      <alignment horizontal="center" wrapText="1"/>
    </xf>
    <xf numFmtId="0" fontId="0" fillId="4" borderId="2" xfId="0" applyFont="1" applyFill="1" applyBorder="1" applyProtection="1">
      <protection locked="0"/>
    </xf>
    <xf numFmtId="0" fontId="0" fillId="4" borderId="42" xfId="0" applyFont="1" applyFill="1" applyBorder="1" applyProtection="1">
      <protection locked="0"/>
    </xf>
    <xf numFmtId="0" fontId="0" fillId="4" borderId="4" xfId="0" applyFont="1" applyFill="1" applyBorder="1" applyAlignment="1">
      <alignment horizontal="center" wrapText="1"/>
    </xf>
    <xf numFmtId="0" fontId="0" fillId="2" borderId="10" xfId="0" applyFont="1" applyFill="1" applyBorder="1" applyAlignment="1">
      <alignment horizontal="center" wrapText="1"/>
    </xf>
    <xf numFmtId="0" fontId="0" fillId="2" borderId="10" xfId="0" applyFont="1" applyFill="1" applyBorder="1" applyProtection="1">
      <protection locked="0"/>
    </xf>
    <xf numFmtId="0" fontId="0" fillId="2" borderId="13" xfId="0" applyFont="1" applyFill="1" applyBorder="1" applyProtection="1">
      <protection locked="0"/>
    </xf>
    <xf numFmtId="3" fontId="13" fillId="4" borderId="6" xfId="0" applyNumberFormat="1" applyFont="1" applyFill="1" applyBorder="1" applyAlignment="1" applyProtection="1">
      <alignment horizontal="center" vertical="center"/>
      <protection locked="0"/>
    </xf>
    <xf numFmtId="3" fontId="13" fillId="4" borderId="11" xfId="0" applyNumberFormat="1" applyFont="1" applyFill="1" applyBorder="1" applyAlignment="1" applyProtection="1">
      <alignment horizontal="center" vertical="center"/>
      <protection locked="0"/>
    </xf>
    <xf numFmtId="0" fontId="13" fillId="5" borderId="0" xfId="0" applyFont="1" applyFill="1" applyBorder="1" applyAlignment="1">
      <alignment horizontal="left" wrapText="1"/>
    </xf>
    <xf numFmtId="0" fontId="11" fillId="3" borderId="0" xfId="0" applyFont="1" applyFill="1" applyBorder="1"/>
    <xf numFmtId="0" fontId="8" fillId="3" borderId="0" xfId="0" applyFont="1" applyFill="1" applyBorder="1"/>
    <xf numFmtId="0" fontId="11" fillId="3" borderId="0" xfId="0" applyFont="1" applyFill="1" applyBorder="1" applyAlignment="1">
      <alignment horizontal="center"/>
    </xf>
    <xf numFmtId="0" fontId="0" fillId="4" borderId="40" xfId="0" applyFont="1" applyFill="1" applyBorder="1" applyAlignment="1" applyProtection="1">
      <protection locked="0"/>
    </xf>
    <xf numFmtId="0" fontId="23" fillId="4" borderId="35" xfId="0" applyFont="1" applyFill="1" applyBorder="1" applyProtection="1">
      <protection locked="0"/>
    </xf>
    <xf numFmtId="0" fontId="0" fillId="4" borderId="52" xfId="0" applyFont="1" applyFill="1" applyBorder="1" applyProtection="1">
      <protection locked="0"/>
    </xf>
    <xf numFmtId="0" fontId="0" fillId="2" borderId="40" xfId="0" applyFont="1" applyFill="1" applyBorder="1" applyProtection="1">
      <protection locked="0"/>
    </xf>
    <xf numFmtId="0" fontId="0" fillId="2" borderId="35" xfId="0" applyFont="1" applyFill="1" applyBorder="1" applyProtection="1">
      <protection locked="0"/>
    </xf>
    <xf numFmtId="0" fontId="0" fillId="2" borderId="30" xfId="0" applyFont="1" applyFill="1" applyBorder="1" applyProtection="1">
      <protection locked="0"/>
    </xf>
    <xf numFmtId="0" fontId="0" fillId="4" borderId="53" xfId="0" applyFont="1" applyFill="1" applyBorder="1" applyProtection="1">
      <protection locked="0"/>
    </xf>
    <xf numFmtId="0" fontId="0" fillId="4" borderId="30" xfId="0" applyFont="1" applyFill="1" applyBorder="1" applyProtection="1">
      <protection locked="0"/>
    </xf>
    <xf numFmtId="0" fontId="0" fillId="5" borderId="20" xfId="0" applyFill="1" applyBorder="1" applyAlignment="1">
      <alignment vertical="center"/>
    </xf>
    <xf numFmtId="0" fontId="13" fillId="5" borderId="20" xfId="0" applyFont="1" applyFill="1" applyBorder="1" applyAlignment="1">
      <alignment vertical="center"/>
    </xf>
    <xf numFmtId="0" fontId="13" fillId="5" borderId="21" xfId="0" applyFont="1" applyFill="1" applyBorder="1" applyAlignment="1">
      <alignment vertical="center"/>
    </xf>
    <xf numFmtId="0" fontId="13" fillId="9" borderId="0" xfId="0" applyFont="1" applyFill="1" applyBorder="1" applyAlignment="1" applyProtection="1">
      <protection locked="0"/>
    </xf>
    <xf numFmtId="0" fontId="13" fillId="9" borderId="0" xfId="0" applyFont="1" applyFill="1" applyBorder="1" applyAlignment="1" applyProtection="1">
      <alignment horizontal="center" vertical="center"/>
      <protection locked="0"/>
    </xf>
    <xf numFmtId="3" fontId="13" fillId="9" borderId="0" xfId="1" applyNumberFormat="1" applyFont="1" applyFill="1" applyBorder="1" applyAlignment="1" applyProtection="1">
      <alignment horizontal="center" vertical="center"/>
      <protection locked="0"/>
    </xf>
    <xf numFmtId="164" fontId="15" fillId="9" borderId="0" xfId="0" applyNumberFormat="1" applyFont="1" applyFill="1" applyBorder="1" applyAlignment="1">
      <alignment horizontal="center" vertical="center"/>
    </xf>
    <xf numFmtId="0" fontId="13" fillId="3" borderId="17" xfId="0" applyFont="1" applyFill="1" applyBorder="1" applyAlignment="1">
      <alignment horizontal="center"/>
    </xf>
    <xf numFmtId="0" fontId="13" fillId="9" borderId="0" xfId="0" applyFont="1" applyFill="1" applyBorder="1" applyAlignment="1" applyProtection="1">
      <alignment vertical="center"/>
      <protection locked="0"/>
    </xf>
    <xf numFmtId="37" fontId="13" fillId="4" borderId="47" xfId="0" applyNumberFormat="1" applyFont="1" applyFill="1" applyBorder="1" applyAlignment="1" applyProtection="1">
      <alignment horizontal="center"/>
      <protection locked="0"/>
    </xf>
    <xf numFmtId="0" fontId="13" fillId="9" borderId="0" xfId="0" applyFont="1" applyFill="1" applyBorder="1" applyAlignment="1" applyProtection="1">
      <alignment vertical="center"/>
    </xf>
    <xf numFmtId="0" fontId="13" fillId="5" borderId="0" xfId="0" applyFont="1" applyFill="1" applyBorder="1" applyAlignment="1" applyProtection="1"/>
    <xf numFmtId="165" fontId="13" fillId="4" borderId="5" xfId="0" applyNumberFormat="1" applyFont="1" applyFill="1" applyBorder="1" applyAlignment="1" applyProtection="1">
      <alignment vertical="center"/>
      <protection locked="0"/>
    </xf>
    <xf numFmtId="0" fontId="13" fillId="4" borderId="45" xfId="0" applyFont="1" applyFill="1" applyBorder="1" applyAlignment="1" applyProtection="1">
      <alignment horizontal="center"/>
      <protection locked="0"/>
    </xf>
    <xf numFmtId="0" fontId="13" fillId="4" borderId="55" xfId="0" applyFont="1" applyFill="1" applyBorder="1" applyAlignment="1" applyProtection="1">
      <alignment horizontal="center"/>
      <protection locked="0"/>
    </xf>
    <xf numFmtId="0" fontId="0" fillId="10" borderId="0" xfId="0" applyFill="1" applyBorder="1"/>
    <xf numFmtId="3" fontId="0" fillId="4" borderId="11" xfId="0" applyNumberFormat="1" applyFill="1" applyBorder="1" applyAlignment="1" applyProtection="1">
      <alignment horizontal="center"/>
      <protection locked="0"/>
    </xf>
    <xf numFmtId="0" fontId="8" fillId="5" borderId="18" xfId="0" applyFont="1" applyFill="1" applyBorder="1"/>
    <xf numFmtId="0" fontId="8" fillId="5" borderId="21" xfId="0" applyFont="1" applyFill="1" applyBorder="1"/>
    <xf numFmtId="0" fontId="4" fillId="3" borderId="17" xfId="0" applyFont="1" applyFill="1" applyBorder="1"/>
    <xf numFmtId="0" fontId="4" fillId="5" borderId="17" xfId="0" applyFont="1" applyFill="1" applyBorder="1"/>
    <xf numFmtId="0" fontId="4" fillId="5" borderId="0" xfId="0" applyFont="1" applyFill="1" applyBorder="1" applyAlignment="1">
      <alignment horizontal="center" vertical="center"/>
    </xf>
    <xf numFmtId="0" fontId="4" fillId="5" borderId="18" xfId="0" applyFont="1" applyFill="1" applyBorder="1"/>
    <xf numFmtId="0" fontId="4" fillId="3" borderId="18" xfId="0" applyFont="1" applyFill="1" applyBorder="1"/>
    <xf numFmtId="0" fontId="4" fillId="0" borderId="0" xfId="0" applyFont="1"/>
    <xf numFmtId="0" fontId="8" fillId="4" borderId="6" xfId="0" applyFont="1" applyFill="1" applyBorder="1" applyAlignment="1" applyProtection="1">
      <alignment horizontal="left" vertical="top" indent="1"/>
      <protection locked="0"/>
    </xf>
    <xf numFmtId="0" fontId="8" fillId="4" borderId="9" xfId="0" applyFont="1" applyFill="1" applyBorder="1" applyAlignment="1" applyProtection="1">
      <alignment horizontal="left" vertical="top" indent="1"/>
      <protection locked="0"/>
    </xf>
    <xf numFmtId="0" fontId="13" fillId="5" borderId="0" xfId="0" applyFont="1" applyFill="1" applyBorder="1" applyAlignment="1">
      <alignment horizontal="right" indent="1"/>
    </xf>
    <xf numFmtId="0" fontId="19" fillId="5" borderId="0" xfId="0" applyFont="1" applyFill="1" applyBorder="1"/>
    <xf numFmtId="0" fontId="13" fillId="5" borderId="0" xfId="0" applyFont="1" applyFill="1" applyBorder="1" applyAlignment="1"/>
    <xf numFmtId="0" fontId="0" fillId="0" borderId="0" xfId="0" applyAlignment="1">
      <alignment horizontal="center" vertical="center"/>
    </xf>
    <xf numFmtId="0" fontId="0" fillId="0" borderId="18" xfId="0" applyBorder="1"/>
    <xf numFmtId="0" fontId="13" fillId="5" borderId="0" xfId="0" applyFont="1" applyFill="1" applyBorder="1" applyAlignment="1" applyProtection="1">
      <alignment vertical="top" wrapText="1"/>
      <protection locked="0"/>
    </xf>
    <xf numFmtId="0" fontId="0" fillId="0" borderId="0" xfId="0" applyAlignment="1">
      <alignment horizontal="left" vertical="top" wrapText="1"/>
    </xf>
    <xf numFmtId="0" fontId="0" fillId="0" borderId="17" xfId="0" applyBorder="1"/>
    <xf numFmtId="0" fontId="0" fillId="0" borderId="0" xfId="0" applyBorder="1"/>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14" fontId="0" fillId="0" borderId="20" xfId="0" applyNumberFormat="1" applyBorder="1" applyAlignment="1">
      <alignment horizontal="left" vertical="top" wrapText="1"/>
    </xf>
    <xf numFmtId="37" fontId="0" fillId="0" borderId="20" xfId="0" applyNumberFormat="1" applyBorder="1" applyAlignment="1">
      <alignment horizontal="left" vertical="top" wrapText="1"/>
    </xf>
    <xf numFmtId="3" fontId="0" fillId="0" borderId="20" xfId="0" applyNumberFormat="1" applyBorder="1" applyAlignment="1">
      <alignment horizontal="left" vertical="top" wrapText="1"/>
    </xf>
    <xf numFmtId="2" fontId="0" fillId="0" borderId="20" xfId="0" applyNumberFormat="1" applyBorder="1" applyAlignment="1">
      <alignment horizontal="left" vertical="top" wrapText="1"/>
    </xf>
    <xf numFmtId="0" fontId="0" fillId="0" borderId="0" xfId="0" applyFill="1" applyBorder="1"/>
    <xf numFmtId="0" fontId="0" fillId="0" borderId="17" xfId="0" applyFill="1" applyBorder="1"/>
    <xf numFmtId="0" fontId="0" fillId="0" borderId="18" xfId="0" applyFill="1" applyBorder="1"/>
    <xf numFmtId="3" fontId="0" fillId="0" borderId="21" xfId="0" applyNumberFormat="1" applyBorder="1" applyAlignment="1">
      <alignment horizontal="left" vertical="top" wrapText="1"/>
    </xf>
    <xf numFmtId="0" fontId="13" fillId="4" borderId="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13" fillId="5" borderId="20" xfId="0" applyFont="1" applyFill="1" applyBorder="1" applyAlignment="1">
      <alignment horizontal="center"/>
    </xf>
    <xf numFmtId="0" fontId="13" fillId="5" borderId="0" xfId="0" applyFont="1" applyFill="1" applyBorder="1" applyAlignment="1">
      <alignment horizontal="left" vertical="center" wrapText="1"/>
    </xf>
    <xf numFmtId="0" fontId="13" fillId="5" borderId="0" xfId="0" applyFont="1" applyFill="1" applyBorder="1" applyAlignment="1">
      <alignment horizontal="center"/>
    </xf>
    <xf numFmtId="0" fontId="13" fillId="5" borderId="0" xfId="0" applyFont="1" applyFill="1" applyBorder="1" applyAlignment="1">
      <alignment horizontal="center" vertical="center"/>
    </xf>
    <xf numFmtId="0" fontId="13" fillId="5" borderId="0" xfId="0" applyFont="1" applyFill="1" applyBorder="1" applyAlignment="1">
      <alignment horizontal="center" vertical="center" wrapText="1"/>
    </xf>
    <xf numFmtId="0" fontId="13" fillId="4" borderId="13"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protection locked="0"/>
    </xf>
    <xf numFmtId="0" fontId="13" fillId="4" borderId="8"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protection locked="0"/>
    </xf>
    <xf numFmtId="0" fontId="16" fillId="5" borderId="0" xfId="0" applyFont="1" applyFill="1" applyBorder="1" applyAlignment="1">
      <alignment horizontal="right"/>
    </xf>
    <xf numFmtId="0" fontId="13" fillId="5" borderId="0" xfId="0" applyFont="1" applyFill="1" applyBorder="1" applyAlignment="1">
      <alignment horizontal="right"/>
    </xf>
    <xf numFmtId="0" fontId="13" fillId="4" borderId="8" xfId="0" applyFont="1" applyFill="1" applyBorder="1" applyAlignment="1" applyProtection="1">
      <alignment horizontal="center"/>
      <protection locked="0"/>
    </xf>
    <xf numFmtId="0" fontId="13" fillId="5" borderId="0" xfId="0" applyFont="1" applyFill="1" applyBorder="1" applyAlignment="1">
      <alignment horizontal="left" indent="2"/>
    </xf>
    <xf numFmtId="0" fontId="13" fillId="4" borderId="6" xfId="0" applyFont="1" applyFill="1" applyBorder="1" applyAlignment="1" applyProtection="1">
      <alignment horizontal="center"/>
      <protection locked="0"/>
    </xf>
    <xf numFmtId="0" fontId="13" fillId="4" borderId="10" xfId="0" applyFont="1" applyFill="1" applyBorder="1" applyAlignment="1" applyProtection="1">
      <alignment horizontal="center"/>
      <protection locked="0"/>
    </xf>
    <xf numFmtId="0" fontId="13" fillId="9" borderId="0" xfId="0" applyFont="1" applyFill="1" applyBorder="1" applyAlignment="1" applyProtection="1">
      <alignment horizontal="left" vertical="center" indent="2"/>
    </xf>
    <xf numFmtId="0" fontId="0" fillId="4" borderId="1"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7" xfId="0" applyFill="1" applyBorder="1" applyAlignment="1">
      <alignment horizontal="center"/>
    </xf>
    <xf numFmtId="0" fontId="0" fillId="4" borderId="8" xfId="0" applyFill="1" applyBorder="1" applyAlignment="1">
      <alignment horizontal="center"/>
    </xf>
    <xf numFmtId="3" fontId="0" fillId="4" borderId="12" xfId="0" applyNumberFormat="1" applyFill="1" applyBorder="1" applyAlignment="1" applyProtection="1">
      <alignment horizontal="center"/>
      <protection locked="0"/>
    </xf>
    <xf numFmtId="0" fontId="0" fillId="0" borderId="39" xfId="0" applyBorder="1" applyAlignment="1">
      <alignment horizontal="center" vertical="center" wrapText="1"/>
    </xf>
    <xf numFmtId="3" fontId="0" fillId="4" borderId="13" xfId="0" applyNumberFormat="1" applyFill="1" applyBorder="1" applyAlignment="1" applyProtection="1">
      <alignment horizontal="center"/>
      <protection locked="0"/>
    </xf>
    <xf numFmtId="0" fontId="13" fillId="4" borderId="9" xfId="0" applyFont="1" applyFill="1" applyBorder="1" applyAlignment="1" applyProtection="1">
      <alignment horizontal="center" vertical="center"/>
      <protection locked="0"/>
    </xf>
    <xf numFmtId="14" fontId="13" fillId="4" borderId="5" xfId="0" applyNumberFormat="1" applyFont="1" applyFill="1" applyBorder="1" applyAlignment="1" applyProtection="1">
      <alignment horizontal="center" vertical="center"/>
      <protection locked="0"/>
    </xf>
    <xf numFmtId="0" fontId="13" fillId="4" borderId="40" xfId="0" applyFont="1" applyFill="1" applyBorder="1" applyAlignment="1" applyProtection="1">
      <alignment horizontal="center" vertical="center"/>
      <protection locked="0"/>
    </xf>
    <xf numFmtId="0" fontId="13" fillId="4" borderId="31" xfId="0" applyFont="1" applyFill="1" applyBorder="1" applyAlignment="1" applyProtection="1">
      <alignment horizontal="center" vertical="center"/>
      <protection locked="0"/>
    </xf>
    <xf numFmtId="0" fontId="13" fillId="3" borderId="4" xfId="0" applyFont="1" applyFill="1" applyBorder="1"/>
    <xf numFmtId="0" fontId="15" fillId="3" borderId="35" xfId="0" applyFont="1" applyFill="1" applyBorder="1"/>
    <xf numFmtId="0" fontId="13" fillId="3" borderId="35" xfId="0" applyFont="1" applyFill="1" applyBorder="1"/>
    <xf numFmtId="0" fontId="19" fillId="4" borderId="6" xfId="0" applyFont="1" applyFill="1" applyBorder="1"/>
    <xf numFmtId="0" fontId="19" fillId="4" borderId="7" xfId="0" applyFont="1" applyFill="1" applyBorder="1"/>
    <xf numFmtId="0" fontId="19" fillId="4" borderId="8" xfId="0" applyFont="1" applyFill="1" applyBorder="1"/>
    <xf numFmtId="0" fontId="19" fillId="4" borderId="11" xfId="0" applyFont="1" applyFill="1" applyBorder="1"/>
    <xf numFmtId="0" fontId="19" fillId="4" borderId="12" xfId="0" applyFont="1" applyFill="1" applyBorder="1"/>
    <xf numFmtId="0" fontId="19" fillId="4" borderId="13" xfId="0" applyFont="1" applyFill="1" applyBorder="1"/>
    <xf numFmtId="0" fontId="19" fillId="4" borderId="32" xfId="0" applyFont="1" applyFill="1" applyBorder="1"/>
    <xf numFmtId="0" fontId="13" fillId="4" borderId="1" xfId="0" applyFont="1" applyFill="1" applyBorder="1"/>
    <xf numFmtId="0" fontId="15" fillId="11" borderId="1" xfId="0" applyFont="1" applyFill="1" applyBorder="1"/>
    <xf numFmtId="0" fontId="13" fillId="11" borderId="1" xfId="0" applyFont="1" applyFill="1" applyBorder="1"/>
    <xf numFmtId="0" fontId="30" fillId="3" borderId="0" xfId="0" applyFont="1" applyFill="1" applyBorder="1"/>
    <xf numFmtId="0" fontId="29" fillId="3" borderId="15" xfId="2" applyFont="1" applyFill="1" applyBorder="1" applyAlignment="1">
      <alignment horizontal="left"/>
    </xf>
    <xf numFmtId="0" fontId="32" fillId="3" borderId="15" xfId="2" applyFont="1" applyFill="1" applyBorder="1" applyAlignment="1">
      <alignment horizontal="left"/>
    </xf>
    <xf numFmtId="0" fontId="28" fillId="3" borderId="15" xfId="2" applyFont="1" applyFill="1" applyBorder="1" applyAlignment="1">
      <alignment horizontal="left"/>
    </xf>
    <xf numFmtId="0" fontId="31" fillId="3" borderId="15" xfId="2" applyFont="1" applyFill="1" applyBorder="1" applyAlignment="1">
      <alignment horizontal="left"/>
    </xf>
    <xf numFmtId="0" fontId="27" fillId="3" borderId="0" xfId="2" applyFont="1" applyFill="1" applyBorder="1"/>
    <xf numFmtId="0" fontId="13" fillId="4" borderId="49" xfId="0" applyFont="1" applyFill="1" applyBorder="1" applyAlignment="1" applyProtection="1">
      <alignment horizontal="left" vertical="center" indent="2"/>
      <protection locked="0"/>
    </xf>
    <xf numFmtId="0" fontId="13" fillId="4" borderId="46" xfId="0" applyFont="1" applyFill="1" applyBorder="1" applyAlignment="1" applyProtection="1">
      <alignment horizontal="center"/>
      <protection locked="0"/>
    </xf>
    <xf numFmtId="0" fontId="27" fillId="3" borderId="0" xfId="2" applyFont="1" applyFill="1" applyBorder="1" applyAlignment="1">
      <alignment horizontal="left"/>
    </xf>
    <xf numFmtId="0" fontId="7" fillId="3" borderId="20" xfId="2" applyFont="1" applyFill="1" applyBorder="1"/>
    <xf numFmtId="0" fontId="6" fillId="3" borderId="20" xfId="2" applyFill="1" applyBorder="1"/>
    <xf numFmtId="0" fontId="0" fillId="3" borderId="20" xfId="0" applyFill="1" applyBorder="1" applyAlignment="1">
      <alignment horizontal="center"/>
    </xf>
    <xf numFmtId="0" fontId="22" fillId="4" borderId="14" xfId="2" applyFont="1" applyFill="1" applyBorder="1" applyAlignment="1">
      <alignment horizontal="center" vertical="center" wrapText="1"/>
    </xf>
    <xf numFmtId="0" fontId="22" fillId="4" borderId="15" xfId="2" applyFont="1" applyFill="1" applyBorder="1" applyAlignment="1">
      <alignment horizontal="center" vertical="center"/>
    </xf>
    <xf numFmtId="0" fontId="22" fillId="4" borderId="16" xfId="2" applyFont="1" applyFill="1" applyBorder="1" applyAlignment="1">
      <alignment horizontal="center" vertical="center"/>
    </xf>
    <xf numFmtId="0" fontId="22" fillId="4" borderId="17"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8" xfId="2" applyFont="1" applyFill="1" applyBorder="1" applyAlignment="1">
      <alignment horizontal="center" vertical="center"/>
    </xf>
    <xf numFmtId="0" fontId="22" fillId="4" borderId="17" xfId="2" applyFont="1" applyFill="1" applyBorder="1" applyAlignment="1">
      <alignment horizontal="center" vertical="center"/>
    </xf>
    <xf numFmtId="0" fontId="22" fillId="4" borderId="19"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21" xfId="2" applyFont="1" applyFill="1" applyBorder="1" applyAlignment="1">
      <alignment horizontal="center" vertical="center"/>
    </xf>
    <xf numFmtId="166" fontId="22" fillId="3" borderId="0" xfId="2" applyNumberFormat="1" applyFont="1" applyFill="1" applyBorder="1" applyAlignment="1">
      <alignment horizontal="left" vertical="center"/>
    </xf>
    <xf numFmtId="0" fontId="27" fillId="3" borderId="0" xfId="2" applyFont="1" applyFill="1" applyBorder="1" applyAlignment="1">
      <alignment horizontal="left"/>
    </xf>
    <xf numFmtId="0" fontId="1" fillId="3" borderId="0" xfId="0" applyFont="1" applyFill="1" applyBorder="1" applyAlignment="1">
      <alignment horizontal="left" vertical="center" wrapText="1"/>
    </xf>
    <xf numFmtId="0" fontId="1" fillId="3" borderId="0" xfId="0" applyFont="1" applyFill="1" applyBorder="1" applyAlignment="1">
      <alignment horizontal="left" vertical="center"/>
    </xf>
    <xf numFmtId="0" fontId="13" fillId="4" borderId="1"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protection locked="0"/>
    </xf>
    <xf numFmtId="0" fontId="13" fillId="4" borderId="3" xfId="0" applyFont="1" applyFill="1" applyBorder="1" applyAlignment="1" applyProtection="1">
      <alignment horizontal="center"/>
      <protection locked="0"/>
    </xf>
    <xf numFmtId="0" fontId="16" fillId="5" borderId="0" xfId="0" applyFont="1" applyFill="1" applyBorder="1" applyAlignment="1">
      <alignment horizontal="left" vertical="center" wrapText="1"/>
    </xf>
    <xf numFmtId="0" fontId="13" fillId="4" borderId="38"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13" fillId="5" borderId="0" xfId="0" applyFont="1" applyFill="1" applyBorder="1" applyAlignment="1">
      <alignment horizontal="right" vertical="center" wrapText="1" indent="1"/>
    </xf>
    <xf numFmtId="14" fontId="13" fillId="4" borderId="23" xfId="0" applyNumberFormat="1"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3" fillId="4" borderId="26" xfId="0" applyFont="1" applyFill="1" applyBorder="1" applyAlignment="1" applyProtection="1">
      <alignment horizontal="center" vertical="center"/>
      <protection locked="0"/>
    </xf>
    <xf numFmtId="0" fontId="13" fillId="4" borderId="23"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13" fillId="5" borderId="20" xfId="0" applyFont="1" applyFill="1" applyBorder="1" applyAlignment="1">
      <alignment horizontal="center"/>
    </xf>
    <xf numFmtId="165" fontId="13" fillId="4" borderId="23" xfId="0" applyNumberFormat="1" applyFont="1" applyFill="1" applyBorder="1" applyAlignment="1" applyProtection="1">
      <alignment horizontal="center" vertical="center"/>
      <protection locked="0"/>
    </xf>
    <xf numFmtId="165" fontId="13" fillId="4" borderId="34" xfId="0" applyNumberFormat="1" applyFont="1" applyFill="1" applyBorder="1" applyAlignment="1" applyProtection="1">
      <alignment horizontal="center" vertical="center"/>
      <protection locked="0"/>
    </xf>
    <xf numFmtId="165" fontId="13" fillId="4" borderId="26" xfId="0" applyNumberFormat="1" applyFont="1" applyFill="1" applyBorder="1" applyAlignment="1" applyProtection="1">
      <alignment horizontal="center" vertical="center"/>
      <protection locked="0"/>
    </xf>
    <xf numFmtId="0" fontId="13" fillId="5" borderId="0" xfId="0" applyFont="1" applyFill="1" applyBorder="1" applyAlignment="1">
      <alignment horizontal="left" vertical="center" wrapText="1"/>
    </xf>
    <xf numFmtId="0" fontId="16" fillId="5" borderId="0" xfId="0" applyFont="1" applyFill="1" applyBorder="1" applyAlignment="1">
      <alignment horizontal="left" vertical="top" wrapText="1"/>
    </xf>
    <xf numFmtId="0" fontId="13" fillId="5" borderId="0" xfId="0" applyFont="1" applyFill="1" applyBorder="1" applyAlignment="1">
      <alignment horizontal="center"/>
    </xf>
    <xf numFmtId="0" fontId="13" fillId="4" borderId="42" xfId="0" applyFont="1" applyFill="1" applyBorder="1" applyAlignment="1" applyProtection="1">
      <alignment horizontal="center"/>
      <protection locked="0"/>
    </xf>
    <xf numFmtId="0" fontId="13" fillId="4" borderId="48" xfId="0" applyFont="1" applyFill="1" applyBorder="1" applyAlignment="1" applyProtection="1">
      <alignment horizontal="center"/>
      <protection locked="0"/>
    </xf>
    <xf numFmtId="0" fontId="13" fillId="4" borderId="2"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3" borderId="7" xfId="0" applyFont="1" applyFill="1" applyBorder="1" applyAlignment="1">
      <alignment horizontal="center"/>
    </xf>
    <xf numFmtId="0" fontId="13" fillId="4" borderId="22" xfId="0" applyFont="1" applyFill="1" applyBorder="1" applyAlignment="1" applyProtection="1">
      <alignment horizontal="center"/>
      <protection locked="0"/>
    </xf>
    <xf numFmtId="0" fontId="13" fillId="4" borderId="41" xfId="0" applyFont="1" applyFill="1" applyBorder="1" applyAlignment="1" applyProtection="1">
      <alignment horizontal="center"/>
      <protection locked="0"/>
    </xf>
    <xf numFmtId="0" fontId="13" fillId="4" borderId="9" xfId="0" applyFont="1" applyFill="1" applyBorder="1" applyAlignment="1" applyProtection="1">
      <alignment horizontal="center"/>
      <protection locked="0"/>
    </xf>
    <xf numFmtId="0" fontId="13" fillId="4" borderId="1" xfId="0" applyFont="1" applyFill="1" applyBorder="1" applyAlignment="1" applyProtection="1">
      <alignment horizontal="center"/>
      <protection locked="0"/>
    </xf>
    <xf numFmtId="0" fontId="13" fillId="5" borderId="0" xfId="0" applyFont="1" applyFill="1" applyBorder="1" applyAlignment="1">
      <alignment horizontal="center" vertical="center" wrapText="1"/>
    </xf>
    <xf numFmtId="0" fontId="13" fillId="4" borderId="39" xfId="0" applyFont="1" applyFill="1" applyBorder="1" applyAlignment="1" applyProtection="1">
      <alignment horizontal="center"/>
      <protection locked="0"/>
    </xf>
    <xf numFmtId="0" fontId="13" fillId="4" borderId="7"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43" xfId="0" applyFont="1" applyFill="1" applyBorder="1" applyAlignment="1" applyProtection="1">
      <alignment horizontal="center"/>
      <protection locked="0"/>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5" borderId="0" xfId="0" applyFont="1" applyFill="1" applyBorder="1" applyAlignment="1">
      <alignment horizontal="left" wrapText="1"/>
    </xf>
    <xf numFmtId="0" fontId="13" fillId="5" borderId="18" xfId="0" applyFont="1" applyFill="1" applyBorder="1" applyAlignment="1">
      <alignment horizontal="left" wrapText="1"/>
    </xf>
    <xf numFmtId="3" fontId="25" fillId="4" borderId="39" xfId="0" applyNumberFormat="1" applyFont="1" applyFill="1" applyBorder="1" applyAlignment="1" applyProtection="1">
      <alignment horizontal="center" vertical="center"/>
      <protection locked="0"/>
    </xf>
    <xf numFmtId="3" fontId="25" fillId="4" borderId="41" xfId="0" applyNumberFormat="1" applyFont="1" applyFill="1" applyBorder="1" applyAlignment="1" applyProtection="1">
      <alignment horizontal="center" vertical="center"/>
      <protection locked="0"/>
    </xf>
    <xf numFmtId="3" fontId="25" fillId="4" borderId="24" xfId="0" applyNumberFormat="1" applyFont="1" applyFill="1" applyBorder="1" applyAlignment="1" applyProtection="1">
      <alignment horizontal="center" vertical="center"/>
      <protection locked="0"/>
    </xf>
    <xf numFmtId="3" fontId="25" fillId="4" borderId="42" xfId="0" applyNumberFormat="1" applyFont="1" applyFill="1" applyBorder="1" applyAlignment="1" applyProtection="1">
      <alignment horizontal="center" vertical="center"/>
      <protection locked="0"/>
    </xf>
    <xf numFmtId="3" fontId="25" fillId="4" borderId="43" xfId="0" applyNumberFormat="1" applyFont="1" applyFill="1" applyBorder="1" applyAlignment="1" applyProtection="1">
      <alignment horizontal="center" vertical="center"/>
      <protection locked="0"/>
    </xf>
    <xf numFmtId="3" fontId="25" fillId="4" borderId="48" xfId="0" applyNumberFormat="1" applyFont="1" applyFill="1" applyBorder="1" applyAlignment="1" applyProtection="1">
      <alignment horizontal="center" vertical="center"/>
      <protection locked="0"/>
    </xf>
    <xf numFmtId="2" fontId="15" fillId="4" borderId="23" xfId="0" applyNumberFormat="1" applyFont="1" applyFill="1" applyBorder="1" applyAlignment="1">
      <alignment horizontal="center" vertical="center"/>
    </xf>
    <xf numFmtId="2" fontId="15" fillId="4" borderId="34" xfId="0" applyNumberFormat="1" applyFont="1" applyFill="1" applyBorder="1" applyAlignment="1">
      <alignment horizontal="center" vertical="center"/>
    </xf>
    <xf numFmtId="2" fontId="15" fillId="4" borderId="26" xfId="0" applyNumberFormat="1" applyFont="1" applyFill="1" applyBorder="1" applyAlignment="1">
      <alignment horizontal="center" vertical="center"/>
    </xf>
    <xf numFmtId="0" fontId="13" fillId="5" borderId="20" xfId="0" applyFont="1" applyFill="1" applyBorder="1" applyAlignment="1">
      <alignment horizontal="center" vertical="center"/>
    </xf>
    <xf numFmtId="0" fontId="13" fillId="3" borderId="1" xfId="0" applyFont="1" applyFill="1" applyBorder="1" applyAlignment="1">
      <alignment horizontal="center"/>
    </xf>
    <xf numFmtId="0" fontId="13" fillId="3" borderId="12" xfId="0" applyFont="1" applyFill="1" applyBorder="1" applyAlignment="1">
      <alignment horizontal="center"/>
    </xf>
    <xf numFmtId="0" fontId="13" fillId="5" borderId="0" xfId="0" applyFont="1" applyFill="1" applyBorder="1" applyAlignment="1">
      <alignment horizontal="center" vertical="center"/>
    </xf>
    <xf numFmtId="3" fontId="13" fillId="4" borderId="1" xfId="1" applyNumberFormat="1" applyFont="1" applyFill="1" applyBorder="1" applyAlignment="1" applyProtection="1">
      <alignment horizontal="center" vertical="center"/>
      <protection locked="0"/>
    </xf>
    <xf numFmtId="164" fontId="15" fillId="4" borderId="12" xfId="0" applyNumberFormat="1" applyFont="1" applyFill="1" applyBorder="1" applyAlignment="1">
      <alignment horizontal="center" vertical="center"/>
    </xf>
    <xf numFmtId="0" fontId="13" fillId="3" borderId="35" xfId="0" applyFont="1" applyFill="1" applyBorder="1" applyAlignment="1">
      <alignment horizontal="center"/>
    </xf>
    <xf numFmtId="0" fontId="13" fillId="3" borderId="6" xfId="0" applyFont="1" applyFill="1" applyBorder="1" applyAlignment="1">
      <alignment horizontal="center"/>
    </xf>
    <xf numFmtId="0" fontId="13" fillId="3" borderId="40" xfId="0" applyFont="1" applyFill="1" applyBorder="1" applyAlignment="1">
      <alignment horizontal="center"/>
    </xf>
    <xf numFmtId="0" fontId="13" fillId="3" borderId="45" xfId="0" applyFont="1" applyFill="1" applyBorder="1" applyAlignment="1">
      <alignment horizontal="center"/>
    </xf>
    <xf numFmtId="0" fontId="13" fillId="3" borderId="46" xfId="0" applyFont="1" applyFill="1" applyBorder="1" applyAlignment="1">
      <alignment horizontal="center"/>
    </xf>
    <xf numFmtId="3" fontId="25" fillId="4" borderId="36" xfId="0" applyNumberFormat="1" applyFont="1" applyFill="1" applyBorder="1" applyAlignment="1" applyProtection="1">
      <alignment horizontal="center" vertical="center"/>
      <protection locked="0"/>
    </xf>
    <xf numFmtId="3" fontId="25" fillId="4" borderId="37" xfId="0" applyNumberFormat="1" applyFont="1" applyFill="1" applyBorder="1" applyAlignment="1" applyProtection="1">
      <alignment horizontal="center" vertical="center"/>
      <protection locked="0"/>
    </xf>
    <xf numFmtId="3" fontId="13" fillId="4" borderId="10" xfId="1" applyNumberFormat="1" applyFont="1" applyFill="1" applyBorder="1" applyAlignment="1" applyProtection="1">
      <alignment horizontal="center" vertical="center"/>
      <protection locked="0"/>
    </xf>
    <xf numFmtId="164" fontId="15" fillId="4" borderId="13" xfId="0" applyNumberFormat="1" applyFont="1" applyFill="1" applyBorder="1" applyAlignment="1">
      <alignment horizontal="center" vertical="center"/>
    </xf>
    <xf numFmtId="0" fontId="1" fillId="5" borderId="0" xfId="0" applyFont="1" applyFill="1" applyBorder="1" applyAlignment="1">
      <alignment horizontal="left" vertical="top" wrapText="1"/>
    </xf>
    <xf numFmtId="0" fontId="13" fillId="4" borderId="34" xfId="0" applyFont="1" applyFill="1" applyBorder="1" applyAlignment="1" applyProtection="1">
      <alignment horizontal="center" vertical="center" wrapText="1"/>
      <protection locked="0"/>
    </xf>
    <xf numFmtId="0" fontId="13" fillId="4" borderId="4" xfId="0" applyFont="1" applyFill="1" applyBorder="1" applyAlignment="1" applyProtection="1">
      <alignment horizontal="center"/>
      <protection locked="0"/>
    </xf>
    <xf numFmtId="0" fontId="13" fillId="4" borderId="11" xfId="0" applyFont="1" applyFill="1" applyBorder="1" applyAlignment="1" applyProtection="1">
      <alignment horizontal="center"/>
      <protection locked="0"/>
    </xf>
    <xf numFmtId="0" fontId="13" fillId="4" borderId="12" xfId="0" applyFont="1" applyFill="1" applyBorder="1" applyAlignment="1" applyProtection="1">
      <alignment horizontal="center"/>
      <protection locked="0"/>
    </xf>
    <xf numFmtId="0" fontId="13" fillId="5" borderId="0" xfId="0" applyFont="1" applyFill="1" applyBorder="1" applyAlignment="1">
      <alignment horizontal="left" vertical="top" wrapText="1"/>
    </xf>
    <xf numFmtId="0" fontId="13" fillId="4" borderId="22" xfId="0" applyFont="1" applyFill="1" applyBorder="1" applyAlignment="1" applyProtection="1">
      <alignment horizontal="center" vertical="center"/>
      <protection locked="0"/>
    </xf>
    <xf numFmtId="0" fontId="13" fillId="4" borderId="24" xfId="0" applyFont="1" applyFill="1" applyBorder="1" applyAlignment="1" applyProtection="1">
      <alignment horizontal="center" vertical="center"/>
      <protection locked="0"/>
    </xf>
    <xf numFmtId="14" fontId="13" fillId="4" borderId="50" xfId="0" applyNumberFormat="1" applyFont="1" applyFill="1" applyBorder="1" applyAlignment="1" applyProtection="1">
      <alignment horizontal="center"/>
      <protection locked="0"/>
    </xf>
    <xf numFmtId="14" fontId="13" fillId="4" borderId="25" xfId="0" applyNumberFormat="1" applyFont="1" applyFill="1" applyBorder="1" applyAlignment="1" applyProtection="1">
      <alignment horizontal="center"/>
      <protection locked="0"/>
    </xf>
    <xf numFmtId="37" fontId="13" fillId="4" borderId="51" xfId="1" applyNumberFormat="1" applyFont="1" applyFill="1" applyBorder="1" applyAlignment="1" applyProtection="1">
      <alignment horizontal="center"/>
      <protection locked="0"/>
    </xf>
    <xf numFmtId="37" fontId="13" fillId="4" borderId="48" xfId="1" applyNumberFormat="1" applyFont="1" applyFill="1" applyBorder="1" applyAlignment="1" applyProtection="1">
      <alignment horizontal="center"/>
      <protection locked="0"/>
    </xf>
    <xf numFmtId="14" fontId="13" fillId="4" borderId="23" xfId="0" applyNumberFormat="1" applyFont="1" applyFill="1" applyBorder="1" applyAlignment="1" applyProtection="1">
      <alignment horizontal="center"/>
      <protection locked="0"/>
    </xf>
    <xf numFmtId="0" fontId="13" fillId="4" borderId="26" xfId="0" applyFont="1" applyFill="1" applyBorder="1" applyAlignment="1" applyProtection="1">
      <alignment horizontal="center"/>
      <protection locked="0"/>
    </xf>
    <xf numFmtId="0" fontId="16" fillId="5" borderId="0" xfId="0" applyFont="1" applyFill="1" applyBorder="1" applyAlignment="1">
      <alignment horizontal="right"/>
    </xf>
    <xf numFmtId="0" fontId="13" fillId="5" borderId="0" xfId="0" applyFont="1" applyFill="1" applyBorder="1" applyAlignment="1">
      <alignment horizontal="right"/>
    </xf>
    <xf numFmtId="0" fontId="13" fillId="5" borderId="18" xfId="0" applyFont="1" applyFill="1" applyBorder="1" applyAlignment="1">
      <alignment horizontal="center"/>
    </xf>
    <xf numFmtId="0" fontId="13" fillId="5" borderId="0" xfId="0" applyFont="1" applyFill="1" applyBorder="1" applyAlignment="1">
      <alignment horizontal="left" indent="2"/>
    </xf>
    <xf numFmtId="0" fontId="13" fillId="5" borderId="18" xfId="0" applyFont="1" applyFill="1" applyBorder="1" applyAlignment="1">
      <alignment horizontal="left" indent="2"/>
    </xf>
    <xf numFmtId="0" fontId="13" fillId="4" borderId="23"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protection locked="0"/>
    </xf>
    <xf numFmtId="0" fontId="13" fillId="4" borderId="23" xfId="0" applyFont="1" applyFill="1" applyBorder="1" applyAlignment="1" applyProtection="1">
      <alignment horizontal="left" vertical="top" wrapText="1" indent="1"/>
      <protection locked="0"/>
    </xf>
    <xf numFmtId="0" fontId="13" fillId="4" borderId="34" xfId="0" applyFont="1" applyFill="1" applyBorder="1" applyAlignment="1" applyProtection="1">
      <alignment horizontal="left" vertical="top" wrapText="1" indent="1"/>
      <protection locked="0"/>
    </xf>
    <xf numFmtId="0" fontId="13" fillId="4" borderId="26" xfId="0" applyFont="1" applyFill="1" applyBorder="1" applyAlignment="1" applyProtection="1">
      <alignment horizontal="left" vertical="top" wrapText="1" indent="1"/>
      <protection locked="0"/>
    </xf>
    <xf numFmtId="0" fontId="13" fillId="4" borderId="39" xfId="0" applyFont="1" applyFill="1" applyBorder="1" applyAlignment="1">
      <alignment horizontal="center"/>
    </xf>
    <xf numFmtId="0" fontId="13" fillId="4" borderId="24" xfId="0" applyFont="1" applyFill="1" applyBorder="1" applyAlignment="1">
      <alignment horizontal="center"/>
    </xf>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0" fontId="13" fillId="4" borderId="41" xfId="0" applyFont="1" applyFill="1" applyBorder="1" applyAlignment="1">
      <alignment horizontal="center"/>
    </xf>
    <xf numFmtId="0" fontId="13" fillId="4" borderId="36" xfId="0" applyFont="1" applyFill="1" applyBorder="1" applyAlignment="1">
      <alignment horizontal="center"/>
    </xf>
    <xf numFmtId="0" fontId="1" fillId="5" borderId="0" xfId="0" applyFont="1" applyFill="1" applyBorder="1" applyAlignment="1">
      <alignment horizontal="left"/>
    </xf>
    <xf numFmtId="0" fontId="13" fillId="4" borderId="7" xfId="0" applyFont="1" applyFill="1" applyBorder="1" applyAlignment="1" applyProtection="1">
      <alignment horizontal="center"/>
      <protection locked="0"/>
    </xf>
    <xf numFmtId="0" fontId="13" fillId="4" borderId="8" xfId="0" applyFont="1" applyFill="1" applyBorder="1" applyAlignment="1" applyProtection="1">
      <alignment horizontal="center"/>
      <protection locked="0"/>
    </xf>
    <xf numFmtId="0" fontId="15" fillId="9" borderId="0" xfId="0" applyFont="1" applyFill="1" applyBorder="1" applyAlignment="1" applyProtection="1">
      <alignment horizontal="left" wrapText="1"/>
      <protection locked="0"/>
    </xf>
    <xf numFmtId="0" fontId="13" fillId="5" borderId="0" xfId="0" applyFont="1" applyFill="1" applyBorder="1" applyAlignment="1">
      <alignment horizontal="center" vertical="top"/>
    </xf>
    <xf numFmtId="0" fontId="13" fillId="5" borderId="20" xfId="0" applyFont="1" applyFill="1" applyBorder="1" applyAlignment="1">
      <alignment horizontal="center" vertical="top"/>
    </xf>
    <xf numFmtId="0" fontId="16" fillId="5" borderId="0" xfId="0" applyFont="1" applyFill="1" applyBorder="1" applyAlignment="1">
      <alignment horizontal="left" vertical="center"/>
    </xf>
    <xf numFmtId="0" fontId="13" fillId="4" borderId="23" xfId="0" applyFont="1" applyFill="1" applyBorder="1" applyAlignment="1" applyProtection="1">
      <alignment horizontal="left" vertical="top" indent="1"/>
      <protection locked="0"/>
    </xf>
    <xf numFmtId="0" fontId="13" fillId="4" borderId="34" xfId="0" applyFont="1" applyFill="1" applyBorder="1" applyAlignment="1" applyProtection="1">
      <alignment horizontal="left" vertical="top" indent="1"/>
      <protection locked="0"/>
    </xf>
    <xf numFmtId="0" fontId="13" fillId="4" borderId="26" xfId="0" applyFont="1" applyFill="1" applyBorder="1" applyAlignment="1" applyProtection="1">
      <alignment horizontal="left" vertical="top" indent="1"/>
      <protection locked="0"/>
    </xf>
    <xf numFmtId="0" fontId="13" fillId="5" borderId="17" xfId="0" applyFont="1" applyFill="1" applyBorder="1" applyAlignment="1">
      <alignment horizontal="left" vertical="top" wrapText="1" indent="2"/>
    </xf>
    <xf numFmtId="0" fontId="13" fillId="5" borderId="0" xfId="0" applyFont="1" applyFill="1" applyBorder="1" applyAlignment="1">
      <alignment horizontal="left" vertical="top" wrapText="1" indent="2"/>
    </xf>
    <xf numFmtId="0" fontId="13" fillId="5" borderId="18" xfId="0" applyFont="1" applyFill="1" applyBorder="1" applyAlignment="1">
      <alignment horizontal="left" vertical="top" wrapText="1" indent="2"/>
    </xf>
    <xf numFmtId="0" fontId="13" fillId="4" borderId="11" xfId="0" applyFont="1" applyFill="1" applyBorder="1" applyAlignment="1">
      <alignment horizontal="center"/>
    </xf>
    <xf numFmtId="0" fontId="13" fillId="4" borderId="13" xfId="0" applyFont="1" applyFill="1" applyBorder="1" applyAlignment="1">
      <alignment horizontal="center"/>
    </xf>
    <xf numFmtId="0" fontId="13" fillId="4" borderId="6" xfId="0" applyFont="1" applyFill="1" applyBorder="1" applyAlignment="1" applyProtection="1">
      <alignment horizontal="center"/>
      <protection locked="0"/>
    </xf>
    <xf numFmtId="0" fontId="13" fillId="4" borderId="10" xfId="0" applyFont="1" applyFill="1" applyBorder="1" applyAlignment="1" applyProtection="1">
      <alignment horizontal="center"/>
      <protection locked="0"/>
    </xf>
    <xf numFmtId="0" fontId="13" fillId="4" borderId="14" xfId="0" applyFont="1" applyFill="1" applyBorder="1" applyAlignment="1" applyProtection="1">
      <alignment horizontal="center" vertical="top" wrapText="1"/>
      <protection locked="0"/>
    </xf>
    <xf numFmtId="0" fontId="13" fillId="4" borderId="15" xfId="0" applyFont="1" applyFill="1" applyBorder="1" applyAlignment="1" applyProtection="1">
      <alignment horizontal="center" vertical="top" wrapText="1"/>
      <protection locked="0"/>
    </xf>
    <xf numFmtId="0" fontId="13" fillId="4" borderId="16" xfId="0" applyFont="1" applyFill="1" applyBorder="1" applyAlignment="1" applyProtection="1">
      <alignment horizontal="center" vertical="top" wrapText="1"/>
      <protection locked="0"/>
    </xf>
    <xf numFmtId="0" fontId="13" fillId="4" borderId="17" xfId="0" applyFont="1" applyFill="1" applyBorder="1" applyAlignment="1" applyProtection="1">
      <alignment horizontal="center" vertical="top" wrapText="1"/>
      <protection locked="0"/>
    </xf>
    <xf numFmtId="0" fontId="13" fillId="4" borderId="0" xfId="0" applyFont="1" applyFill="1" applyBorder="1" applyAlignment="1" applyProtection="1">
      <alignment horizontal="center" vertical="top" wrapText="1"/>
      <protection locked="0"/>
    </xf>
    <xf numFmtId="0" fontId="13" fillId="4" borderId="18" xfId="0" applyFont="1" applyFill="1" applyBorder="1" applyAlignment="1" applyProtection="1">
      <alignment horizontal="center" vertical="top" wrapText="1"/>
      <protection locked="0"/>
    </xf>
    <xf numFmtId="0" fontId="13" fillId="4" borderId="19" xfId="0" applyFont="1" applyFill="1" applyBorder="1" applyAlignment="1" applyProtection="1">
      <alignment horizontal="center" vertical="top" wrapText="1"/>
      <protection locked="0"/>
    </xf>
    <xf numFmtId="0" fontId="13" fillId="4" borderId="20" xfId="0" applyFont="1" applyFill="1" applyBorder="1" applyAlignment="1" applyProtection="1">
      <alignment horizontal="center" vertical="top" wrapText="1"/>
      <protection locked="0"/>
    </xf>
    <xf numFmtId="0" fontId="13" fillId="4" borderId="21" xfId="0" applyFont="1" applyFill="1" applyBorder="1" applyAlignment="1" applyProtection="1">
      <alignment horizontal="center" vertical="top" wrapText="1"/>
      <protection locked="0"/>
    </xf>
    <xf numFmtId="0" fontId="13" fillId="5" borderId="0" xfId="0" applyFont="1" applyFill="1" applyBorder="1" applyAlignment="1" applyProtection="1">
      <alignment horizontal="left" vertical="top" wrapText="1"/>
      <protection locked="0"/>
    </xf>
    <xf numFmtId="0" fontId="13" fillId="9" borderId="0" xfId="0" applyFont="1" applyFill="1" applyBorder="1" applyAlignment="1">
      <alignment horizontal="left" vertical="center" wrapText="1"/>
    </xf>
    <xf numFmtId="0" fontId="13" fillId="9" borderId="20" xfId="0" applyFont="1" applyFill="1" applyBorder="1" applyAlignment="1">
      <alignment horizontal="left" vertical="center" wrapText="1"/>
    </xf>
    <xf numFmtId="0" fontId="13" fillId="4" borderId="14" xfId="0" applyFont="1" applyFill="1" applyBorder="1" applyAlignment="1" applyProtection="1">
      <alignment horizontal="left" vertical="top" wrapText="1" indent="1"/>
      <protection locked="0"/>
    </xf>
    <xf numFmtId="0" fontId="13" fillId="4" borderId="15" xfId="0" applyFont="1" applyFill="1" applyBorder="1" applyAlignment="1" applyProtection="1">
      <alignment horizontal="left" vertical="top" wrapText="1" indent="1"/>
      <protection locked="0"/>
    </xf>
    <xf numFmtId="0" fontId="13" fillId="4" borderId="16" xfId="0" applyFont="1" applyFill="1" applyBorder="1" applyAlignment="1" applyProtection="1">
      <alignment horizontal="left" vertical="top" wrapText="1" indent="1"/>
      <protection locked="0"/>
    </xf>
    <xf numFmtId="0" fontId="13" fillId="4" borderId="17" xfId="0" applyFont="1" applyFill="1" applyBorder="1" applyAlignment="1" applyProtection="1">
      <alignment horizontal="left" vertical="top" wrapText="1" indent="1"/>
      <protection locked="0"/>
    </xf>
    <xf numFmtId="0" fontId="13" fillId="4" borderId="0" xfId="0" applyFont="1" applyFill="1" applyBorder="1" applyAlignment="1" applyProtection="1">
      <alignment horizontal="left" vertical="top" wrapText="1" indent="1"/>
      <protection locked="0"/>
    </xf>
    <xf numFmtId="0" fontId="13" fillId="4" borderId="18" xfId="0" applyFont="1" applyFill="1" applyBorder="1" applyAlignment="1" applyProtection="1">
      <alignment horizontal="left" vertical="top" wrapText="1" indent="1"/>
      <protection locked="0"/>
    </xf>
    <xf numFmtId="0" fontId="13" fillId="4" borderId="19" xfId="0" applyFont="1" applyFill="1" applyBorder="1" applyAlignment="1" applyProtection="1">
      <alignment horizontal="left" vertical="top" wrapText="1" indent="1"/>
      <protection locked="0"/>
    </xf>
    <xf numFmtId="0" fontId="13" fillId="4" borderId="20" xfId="0" applyFont="1" applyFill="1" applyBorder="1" applyAlignment="1" applyProtection="1">
      <alignment horizontal="left" vertical="top" wrapText="1" indent="1"/>
      <protection locked="0"/>
    </xf>
    <xf numFmtId="0" fontId="13" fillId="4" borderId="21" xfId="0" applyFont="1" applyFill="1" applyBorder="1" applyAlignment="1" applyProtection="1">
      <alignment horizontal="left" vertical="top" wrapText="1" indent="1"/>
      <protection locked="0"/>
    </xf>
    <xf numFmtId="0" fontId="13" fillId="5" borderId="17" xfId="0" applyFont="1" applyFill="1" applyBorder="1" applyAlignment="1">
      <alignment horizontal="left" vertical="top" wrapText="1" indent="1"/>
    </xf>
    <xf numFmtId="0" fontId="0" fillId="0" borderId="18" xfId="0" applyBorder="1"/>
    <xf numFmtId="0" fontId="13" fillId="4" borderId="37" xfId="0" applyFont="1" applyFill="1" applyBorder="1" applyAlignment="1" applyProtection="1">
      <alignment horizontal="center"/>
      <protection locked="0"/>
    </xf>
    <xf numFmtId="0" fontId="13" fillId="5" borderId="20" xfId="0" applyFont="1" applyFill="1" applyBorder="1" applyAlignment="1">
      <alignment horizontal="left" vertical="center" wrapText="1"/>
    </xf>
    <xf numFmtId="0" fontId="13" fillId="5" borderId="0" xfId="0" applyFont="1" applyFill="1" applyBorder="1" applyAlignment="1">
      <alignment horizontal="left" vertical="top" wrapText="1" indent="1"/>
    </xf>
    <xf numFmtId="0" fontId="13" fillId="9" borderId="0" xfId="0" applyFont="1" applyFill="1" applyBorder="1" applyAlignment="1" applyProtection="1">
      <alignment horizontal="left" vertical="center" indent="2"/>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8" fillId="3" borderId="20" xfId="0" applyFont="1" applyFill="1" applyBorder="1" applyAlignment="1">
      <alignment horizontal="left" vertical="center"/>
    </xf>
    <xf numFmtId="0" fontId="0" fillId="4" borderId="1" xfId="0" applyFill="1" applyBorder="1" applyAlignment="1" applyProtection="1">
      <alignment horizontal="left" vertical="top" indent="1"/>
      <protection locked="0"/>
    </xf>
    <xf numFmtId="0" fontId="8" fillId="4" borderId="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0" fillId="4" borderId="7" xfId="0" applyFill="1" applyBorder="1" applyAlignment="1" applyProtection="1">
      <alignment horizontal="left" vertical="top" indent="1"/>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0" fillId="4" borderId="23" xfId="0" applyFont="1" applyFill="1" applyBorder="1" applyAlignment="1">
      <alignment horizontal="center"/>
    </xf>
    <xf numFmtId="0" fontId="0" fillId="4" borderId="34" xfId="0" applyFont="1" applyFill="1" applyBorder="1" applyAlignment="1">
      <alignment horizontal="center"/>
    </xf>
    <xf numFmtId="0" fontId="0" fillId="4" borderId="26" xfId="0" applyFont="1" applyFill="1" applyBorder="1" applyAlignment="1">
      <alignment horizontal="center"/>
    </xf>
    <xf numFmtId="0" fontId="4" fillId="5" borderId="20" xfId="0" applyFont="1" applyFill="1" applyBorder="1" applyAlignment="1">
      <alignment horizontal="center" vertic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6" xfId="0" applyFill="1" applyBorder="1" applyAlignment="1">
      <alignment horizontal="center"/>
    </xf>
    <xf numFmtId="0" fontId="0" fillId="8" borderId="23" xfId="0" applyFill="1" applyBorder="1" applyAlignment="1">
      <alignment horizontal="center"/>
    </xf>
    <xf numFmtId="0" fontId="0" fillId="8" borderId="34" xfId="0" applyFill="1" applyBorder="1" applyAlignment="1">
      <alignment horizontal="center"/>
    </xf>
    <xf numFmtId="0" fontId="0" fillId="8" borderId="26" xfId="0" applyFill="1" applyBorder="1" applyAlignment="1">
      <alignment horizontal="center"/>
    </xf>
    <xf numFmtId="37" fontId="0" fillId="4" borderId="23" xfId="0" applyNumberFormat="1" applyFont="1" applyFill="1" applyBorder="1" applyAlignment="1">
      <alignment horizontal="center"/>
    </xf>
    <xf numFmtId="37" fontId="0" fillId="4" borderId="26" xfId="0" applyNumberFormat="1" applyFont="1" applyFill="1" applyBorder="1" applyAlignment="1">
      <alignment horizontal="center"/>
    </xf>
    <xf numFmtId="3" fontId="0" fillId="0" borderId="42" xfId="0" applyNumberFormat="1" applyBorder="1" applyAlignment="1" applyProtection="1">
      <alignment horizontal="center"/>
      <protection locked="0"/>
    </xf>
    <xf numFmtId="3" fontId="0" fillId="0" borderId="37" xfId="0" applyNumberFormat="1" applyBorder="1" applyAlignment="1" applyProtection="1">
      <alignment horizontal="center"/>
      <protection locked="0"/>
    </xf>
    <xf numFmtId="0" fontId="0" fillId="4" borderId="23" xfId="0" applyFill="1" applyBorder="1" applyAlignment="1" applyProtection="1">
      <alignment horizontal="left" vertical="top" wrapText="1" indent="1"/>
      <protection locked="0"/>
    </xf>
    <xf numFmtId="0" fontId="0" fillId="4" borderId="34" xfId="0" applyFill="1" applyBorder="1" applyAlignment="1" applyProtection="1">
      <alignment horizontal="left" vertical="top" wrapText="1" indent="1"/>
      <protection locked="0"/>
    </xf>
    <xf numFmtId="0" fontId="0" fillId="4" borderId="26" xfId="0" applyFill="1" applyBorder="1" applyAlignment="1" applyProtection="1">
      <alignment horizontal="left" vertical="top" wrapText="1" indent="1"/>
      <protection locked="0"/>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9" xfId="0"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3" fontId="0" fillId="0" borderId="4" xfId="0" applyNumberFormat="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1" xfId="0" applyBorder="1" applyAlignment="1" applyProtection="1">
      <alignment horizontal="center"/>
      <protection locked="0"/>
    </xf>
    <xf numFmtId="3" fontId="0" fillId="0" borderId="12" xfId="0" applyNumberFormat="1" applyBorder="1" applyAlignment="1" applyProtection="1">
      <alignment horizontal="center"/>
      <protection locked="0"/>
    </xf>
    <xf numFmtId="0" fontId="0" fillId="5" borderId="0" xfId="0" applyFill="1" applyBorder="1" applyAlignment="1">
      <alignment horizontal="left" vertical="center" wrapText="1" indent="1"/>
    </xf>
    <xf numFmtId="0" fontId="0" fillId="5" borderId="0" xfId="0" applyFont="1" applyFill="1" applyBorder="1" applyAlignment="1">
      <alignment horizontal="left" vertical="center" wrapText="1" indent="1"/>
    </xf>
    <xf numFmtId="0" fontId="0" fillId="4" borderId="9"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7" xfId="0" applyFill="1" applyBorder="1" applyAlignment="1">
      <alignment horizontal="center"/>
    </xf>
    <xf numFmtId="0" fontId="0" fillId="4" borderId="8" xfId="0" applyFill="1" applyBorder="1" applyAlignment="1">
      <alignment horizontal="center"/>
    </xf>
    <xf numFmtId="3" fontId="0" fillId="4" borderId="11" xfId="0" applyNumberFormat="1" applyFill="1" applyBorder="1" applyAlignment="1" applyProtection="1">
      <alignment horizontal="center" vertical="center"/>
      <protection locked="0"/>
    </xf>
    <xf numFmtId="3" fontId="0" fillId="4" borderId="12" xfId="0" applyNumberFormat="1" applyFill="1" applyBorder="1" applyAlignment="1" applyProtection="1">
      <alignment horizontal="center" vertical="center"/>
      <protection locked="0"/>
    </xf>
    <xf numFmtId="3" fontId="0" fillId="4" borderId="12" xfId="0" applyNumberFormat="1" applyFill="1" applyBorder="1" applyAlignment="1" applyProtection="1">
      <alignment horizontal="center"/>
      <protection locked="0"/>
    </xf>
    <xf numFmtId="0" fontId="0" fillId="0" borderId="39" xfId="0" applyBorder="1" applyAlignment="1">
      <alignment horizontal="center" vertical="center" wrapText="1"/>
    </xf>
    <xf numFmtId="0" fontId="0" fillId="0" borderId="36"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5" borderId="20" xfId="0" applyFill="1" applyBorder="1" applyAlignment="1">
      <alignment horizontal="left" vertical="center" wrapText="1"/>
    </xf>
    <xf numFmtId="0" fontId="0" fillId="5" borderId="0" xfId="0" applyFill="1" applyBorder="1" applyAlignment="1">
      <alignment horizontal="left" vertical="center" wrapText="1"/>
    </xf>
    <xf numFmtId="0" fontId="0" fillId="4" borderId="6" xfId="0" applyFill="1" applyBorder="1" applyAlignment="1" applyProtection="1">
      <alignment horizontal="center" vertical="center"/>
    </xf>
    <xf numFmtId="0" fontId="0" fillId="4" borderId="7" xfId="0" applyFill="1" applyBorder="1" applyAlignment="1" applyProtection="1">
      <alignment horizontal="center" vertical="center"/>
    </xf>
    <xf numFmtId="0" fontId="0" fillId="4" borderId="7" xfId="0" applyFill="1" applyBorder="1" applyAlignment="1" applyProtection="1">
      <alignment horizontal="center"/>
    </xf>
    <xf numFmtId="0" fontId="0" fillId="4" borderId="8" xfId="0" applyFill="1" applyBorder="1" applyAlignment="1" applyProtection="1">
      <alignment horizontal="center"/>
    </xf>
    <xf numFmtId="3" fontId="0" fillId="4" borderId="13" xfId="0" applyNumberFormat="1" applyFill="1" applyBorder="1" applyAlignment="1" applyProtection="1">
      <alignment horizontal="center"/>
      <protection locked="0"/>
    </xf>
    <xf numFmtId="0" fontId="23" fillId="4" borderId="36" xfId="0" applyFont="1" applyFill="1" applyBorder="1" applyAlignment="1">
      <alignment horizontal="center"/>
    </xf>
    <xf numFmtId="0" fontId="23" fillId="4" borderId="8" xfId="0" applyFont="1" applyFill="1" applyBorder="1" applyAlignment="1">
      <alignment horizontal="center"/>
    </xf>
    <xf numFmtId="0" fontId="23" fillId="2" borderId="6"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23" fillId="4" borderId="6" xfId="0" applyFont="1" applyFill="1" applyBorder="1" applyAlignment="1">
      <alignment horizontal="center"/>
    </xf>
    <xf numFmtId="0" fontId="23" fillId="4" borderId="7" xfId="0" applyFont="1" applyFill="1" applyBorder="1" applyAlignment="1">
      <alignment horizontal="center"/>
    </xf>
    <xf numFmtId="0" fontId="23" fillId="4" borderId="39" xfId="0" applyFont="1" applyFill="1" applyBorder="1" applyAlignment="1">
      <alignment horizontal="center"/>
    </xf>
    <xf numFmtId="0" fontId="13" fillId="4" borderId="6"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4" fillId="4" borderId="0" xfId="0" applyFont="1" applyFill="1" applyBorder="1" applyAlignment="1" applyProtection="1">
      <alignment horizontal="center"/>
    </xf>
  </cellXfs>
  <cellStyles count="5">
    <cellStyle name="Comma" xfId="1" builtinId="3"/>
    <cellStyle name="Comma0" xfId="4"/>
    <cellStyle name="Normal" xfId="0" builtinId="0"/>
    <cellStyle name="Percent" xfId="3" builtinId="5"/>
    <cellStyle name="Title" xfId="2" builtinId="15"/>
  </cellStyles>
  <dxfs count="19">
    <dxf>
      <font>
        <color theme="0" tint="-0.14996795556505021"/>
      </font>
      <fill>
        <patternFill>
          <bgColor theme="0" tint="-0.14996795556505021"/>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bottom/>
        <vertical/>
        <horizontal/>
      </border>
    </dxf>
    <dxf>
      <font>
        <color theme="4" tint="0.59996337778862885"/>
      </font>
      <fill>
        <patternFill>
          <bgColor theme="4" tint="0.59996337778862885"/>
        </patternFill>
      </fill>
      <border>
        <left/>
        <right/>
        <top style="thin">
          <color auto="1"/>
        </top>
        <bottom/>
        <vertical/>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JSmith25\LOCALS~1\Temp\notes87944B\GEM_Input_Exampl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Matrix"/>
      <sheetName val="Validation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V19"/>
  <sheetViews>
    <sheetView showGridLines="0" tabSelected="1" zoomScale="80" zoomScaleNormal="80" zoomScaleSheetLayoutView="70" workbookViewId="0">
      <selection activeCell="E26" sqref="E26"/>
    </sheetView>
  </sheetViews>
  <sheetFormatPr defaultRowHeight="15"/>
  <cols>
    <col min="1" max="1" width="1.5703125" style="1" customWidth="1"/>
    <col min="2" max="2" width="1.85546875" style="1" customWidth="1"/>
    <col min="3" max="3" width="34.140625" style="1" customWidth="1"/>
    <col min="4" max="4" width="7" style="1" customWidth="1"/>
    <col min="5" max="5" width="28.42578125" style="2" customWidth="1"/>
    <col min="6" max="6" width="15.42578125" style="1" customWidth="1"/>
    <col min="7" max="7" width="2.5703125" style="1" customWidth="1"/>
    <col min="8" max="8" width="2" style="1" customWidth="1"/>
    <col min="9" max="9" width="5.7109375" style="1" customWidth="1"/>
    <col min="10" max="10" width="8.42578125" style="1" customWidth="1"/>
    <col min="11" max="11" width="9.7109375" style="1" customWidth="1"/>
    <col min="12" max="12" width="9.140625" style="1" customWidth="1"/>
    <col min="13" max="13" width="9.42578125" style="1" customWidth="1"/>
    <col min="14" max="14" width="8.140625" style="1" customWidth="1"/>
    <col min="15" max="16" width="8.85546875" style="1" customWidth="1"/>
    <col min="17" max="17" width="1.5703125" style="1" customWidth="1"/>
    <col min="18" max="18" width="1.7109375" style="1" customWidth="1"/>
    <col min="19" max="19" width="9.5703125" style="1" customWidth="1"/>
    <col min="20" max="20" width="9.140625" style="1"/>
    <col min="21" max="48" width="9.140625" style="1" hidden="1" customWidth="1"/>
    <col min="49" max="49" width="9.140625" style="1" customWidth="1"/>
    <col min="50" max="16384" width="9.140625" style="1"/>
  </cols>
  <sheetData>
    <row r="1" spans="1:39" ht="21">
      <c r="A1" s="8"/>
      <c r="B1" s="328" t="s">
        <v>508</v>
      </c>
      <c r="C1" s="9"/>
      <c r="D1" s="9"/>
      <c r="E1" s="45"/>
      <c r="F1" s="9"/>
      <c r="G1" s="9"/>
      <c r="H1" s="9"/>
      <c r="I1" s="9"/>
      <c r="J1" s="9"/>
      <c r="K1" s="9"/>
      <c r="L1" s="9"/>
      <c r="M1" s="9"/>
      <c r="N1" s="9"/>
      <c r="O1" s="9"/>
      <c r="P1" s="9"/>
      <c r="Q1" s="9"/>
      <c r="R1" s="10"/>
    </row>
    <row r="2" spans="1:39" ht="18" customHeight="1">
      <c r="A2" s="5"/>
      <c r="B2" s="347">
        <f ca="1">TODAY()</f>
        <v>40945</v>
      </c>
      <c r="C2" s="347"/>
      <c r="D2" s="4"/>
      <c r="E2" s="3"/>
      <c r="F2" s="4"/>
      <c r="G2" s="4"/>
      <c r="H2" s="4"/>
      <c r="I2" s="4"/>
      <c r="J2" s="4"/>
      <c r="K2" s="4"/>
      <c r="L2" s="4"/>
      <c r="M2" s="4"/>
      <c r="N2" s="4"/>
      <c r="O2" s="4"/>
      <c r="P2" s="4"/>
      <c r="Q2" s="4"/>
      <c r="R2" s="11"/>
    </row>
    <row r="3" spans="1:39" ht="6" customHeight="1">
      <c r="A3" s="5"/>
      <c r="B3" s="4"/>
      <c r="C3" s="4"/>
      <c r="D3" s="4"/>
      <c r="E3" s="3"/>
      <c r="F3" s="4"/>
      <c r="G3" s="4"/>
      <c r="H3" s="4"/>
      <c r="I3" s="4"/>
      <c r="J3" s="4"/>
      <c r="K3" s="4"/>
      <c r="L3" s="4"/>
      <c r="M3" s="4"/>
      <c r="N3" s="4"/>
      <c r="O3" s="4"/>
      <c r="P3" s="4"/>
      <c r="Q3" s="4"/>
      <c r="R3" s="11"/>
      <c r="V3" s="70"/>
      <c r="W3" s="70"/>
      <c r="X3" s="70"/>
      <c r="Y3" s="70"/>
      <c r="Z3" s="70"/>
      <c r="AA3" s="70"/>
      <c r="AB3" s="70"/>
      <c r="AC3" s="70"/>
      <c r="AD3" s="70"/>
      <c r="AE3" s="70"/>
      <c r="AF3" s="70"/>
      <c r="AG3" s="70"/>
      <c r="AH3" s="70"/>
      <c r="AI3" s="70"/>
      <c r="AJ3" s="70"/>
      <c r="AK3" s="70"/>
      <c r="AL3" s="70"/>
      <c r="AM3" s="70"/>
    </row>
    <row r="4" spans="1:39" ht="18" customHeight="1">
      <c r="A4" s="5"/>
      <c r="B4" s="348" t="s">
        <v>529</v>
      </c>
      <c r="C4" s="348"/>
      <c r="D4" s="348"/>
      <c r="E4" s="348"/>
      <c r="F4" s="4"/>
      <c r="G4" s="4"/>
      <c r="H4" s="4"/>
      <c r="I4" s="4"/>
      <c r="J4" s="4"/>
      <c r="K4" s="4"/>
      <c r="L4" s="4"/>
      <c r="M4" s="4"/>
      <c r="N4" s="4"/>
      <c r="O4" s="4"/>
      <c r="P4" s="4"/>
      <c r="Q4" s="4"/>
      <c r="R4" s="11"/>
      <c r="V4" s="70"/>
      <c r="W4" s="70"/>
      <c r="X4" s="70"/>
      <c r="Y4" s="70"/>
      <c r="Z4" s="70"/>
      <c r="AA4" s="70"/>
      <c r="AB4" s="70"/>
      <c r="AC4" s="70"/>
      <c r="AD4" s="70"/>
      <c r="AE4" s="70"/>
      <c r="AF4" s="70"/>
      <c r="AG4" s="70"/>
      <c r="AH4" s="70"/>
      <c r="AI4" s="70"/>
      <c r="AJ4" s="70"/>
      <c r="AK4" s="70"/>
      <c r="AL4" s="70"/>
      <c r="AM4" s="70"/>
    </row>
    <row r="5" spans="1:39" ht="18" customHeight="1" thickBot="1">
      <c r="A5" s="5"/>
      <c r="B5" s="333"/>
      <c r="C5" s="333"/>
      <c r="D5" s="333"/>
      <c r="E5" s="333"/>
      <c r="F5" s="4"/>
      <c r="G5" s="4"/>
      <c r="H5" s="4"/>
      <c r="I5" s="4"/>
      <c r="J5" s="4"/>
      <c r="K5" s="4"/>
      <c r="L5" s="4"/>
      <c r="M5" s="4"/>
      <c r="N5" s="4"/>
      <c r="O5" s="4"/>
      <c r="P5" s="4"/>
      <c r="Q5" s="4"/>
      <c r="R5" s="11"/>
      <c r="V5" s="70"/>
      <c r="W5" s="70"/>
      <c r="X5" s="70"/>
      <c r="Y5" s="70"/>
      <c r="Z5" s="70"/>
      <c r="AA5" s="70"/>
      <c r="AB5" s="70"/>
      <c r="AC5" s="70"/>
      <c r="AD5" s="70"/>
      <c r="AE5" s="70"/>
      <c r="AF5" s="70"/>
      <c r="AG5" s="70"/>
      <c r="AH5" s="70"/>
      <c r="AI5" s="70"/>
      <c r="AJ5" s="70"/>
      <c r="AK5" s="70"/>
      <c r="AL5" s="70"/>
      <c r="AM5" s="70"/>
    </row>
    <row r="6" spans="1:39" ht="18" customHeight="1">
      <c r="A6" s="5"/>
      <c r="B6" s="337" t="s">
        <v>530</v>
      </c>
      <c r="C6" s="338"/>
      <c r="D6" s="338"/>
      <c r="E6" s="338"/>
      <c r="F6" s="338"/>
      <c r="G6" s="338"/>
      <c r="H6" s="338"/>
      <c r="I6" s="338"/>
      <c r="J6" s="338"/>
      <c r="K6" s="338"/>
      <c r="L6" s="338"/>
      <c r="M6" s="338"/>
      <c r="N6" s="338"/>
      <c r="O6" s="338"/>
      <c r="P6" s="338"/>
      <c r="Q6" s="339"/>
      <c r="R6" s="11"/>
      <c r="V6" s="70"/>
      <c r="W6" s="70"/>
      <c r="X6" s="70"/>
      <c r="Y6" s="70"/>
      <c r="Z6" s="70"/>
      <c r="AA6" s="70"/>
      <c r="AB6" s="70"/>
      <c r="AC6" s="70"/>
      <c r="AD6" s="70"/>
      <c r="AE6" s="70"/>
      <c r="AF6" s="70"/>
      <c r="AG6" s="70"/>
      <c r="AH6" s="70"/>
      <c r="AI6" s="70"/>
      <c r="AJ6" s="70"/>
      <c r="AK6" s="70"/>
      <c r="AL6" s="70"/>
      <c r="AM6" s="70"/>
    </row>
    <row r="7" spans="1:39" ht="18" customHeight="1">
      <c r="A7" s="5"/>
      <c r="B7" s="340"/>
      <c r="C7" s="341"/>
      <c r="D7" s="341"/>
      <c r="E7" s="341"/>
      <c r="F7" s="341"/>
      <c r="G7" s="341"/>
      <c r="H7" s="341"/>
      <c r="I7" s="341"/>
      <c r="J7" s="341"/>
      <c r="K7" s="341"/>
      <c r="L7" s="341"/>
      <c r="M7" s="341"/>
      <c r="N7" s="341"/>
      <c r="O7" s="341"/>
      <c r="P7" s="341"/>
      <c r="Q7" s="342"/>
      <c r="R7" s="11"/>
      <c r="V7" s="70"/>
      <c r="W7" s="70"/>
      <c r="X7" s="70"/>
      <c r="Y7" s="70"/>
      <c r="Z7" s="70"/>
      <c r="AA7" s="70"/>
      <c r="AB7" s="70"/>
      <c r="AC7" s="70"/>
      <c r="AD7" s="70"/>
      <c r="AE7" s="70"/>
      <c r="AF7" s="70"/>
      <c r="AG7" s="70"/>
      <c r="AH7" s="70"/>
      <c r="AI7" s="70"/>
      <c r="AJ7" s="70"/>
      <c r="AK7" s="70"/>
      <c r="AL7" s="70"/>
      <c r="AM7" s="70"/>
    </row>
    <row r="8" spans="1:39" ht="18" customHeight="1">
      <c r="A8" s="5"/>
      <c r="B8" s="340"/>
      <c r="C8" s="341"/>
      <c r="D8" s="341"/>
      <c r="E8" s="341"/>
      <c r="F8" s="341"/>
      <c r="G8" s="341"/>
      <c r="H8" s="341"/>
      <c r="I8" s="341"/>
      <c r="J8" s="341"/>
      <c r="K8" s="341"/>
      <c r="L8" s="341"/>
      <c r="M8" s="341"/>
      <c r="N8" s="341"/>
      <c r="O8" s="341"/>
      <c r="P8" s="341"/>
      <c r="Q8" s="342"/>
      <c r="R8" s="11"/>
      <c r="V8" s="70"/>
      <c r="W8" s="70"/>
      <c r="X8" s="70"/>
      <c r="Y8" s="70"/>
      <c r="Z8" s="70"/>
      <c r="AA8" s="70"/>
      <c r="AB8" s="70"/>
      <c r="AC8" s="70"/>
      <c r="AD8" s="70"/>
      <c r="AE8" s="70"/>
      <c r="AF8" s="70"/>
      <c r="AG8" s="70"/>
      <c r="AH8" s="70"/>
      <c r="AI8" s="70"/>
      <c r="AJ8" s="70"/>
      <c r="AK8" s="70"/>
      <c r="AL8" s="70"/>
      <c r="AM8" s="70"/>
    </row>
    <row r="9" spans="1:39" ht="18" customHeight="1">
      <c r="A9" s="5"/>
      <c r="B9" s="340"/>
      <c r="C9" s="341"/>
      <c r="D9" s="341"/>
      <c r="E9" s="341"/>
      <c r="F9" s="341"/>
      <c r="G9" s="341"/>
      <c r="H9" s="341"/>
      <c r="I9" s="341"/>
      <c r="J9" s="341"/>
      <c r="K9" s="341"/>
      <c r="L9" s="341"/>
      <c r="M9" s="341"/>
      <c r="N9" s="341"/>
      <c r="O9" s="341"/>
      <c r="P9" s="341"/>
      <c r="Q9" s="342"/>
      <c r="R9" s="11"/>
      <c r="V9" s="70"/>
      <c r="W9" s="70"/>
      <c r="X9" s="70"/>
      <c r="Y9" s="70"/>
      <c r="Z9" s="70"/>
      <c r="AA9" s="70"/>
      <c r="AB9" s="70"/>
      <c r="AC9" s="70"/>
      <c r="AD9" s="70"/>
      <c r="AE9" s="70"/>
      <c r="AF9" s="70"/>
      <c r="AG9" s="70"/>
      <c r="AH9" s="70"/>
      <c r="AI9" s="70"/>
      <c r="AJ9" s="70"/>
      <c r="AK9" s="70"/>
      <c r="AL9" s="70"/>
      <c r="AM9" s="70"/>
    </row>
    <row r="10" spans="1:39" ht="18" customHeight="1">
      <c r="A10" s="5"/>
      <c r="B10" s="340"/>
      <c r="C10" s="341"/>
      <c r="D10" s="341"/>
      <c r="E10" s="341"/>
      <c r="F10" s="341"/>
      <c r="G10" s="341"/>
      <c r="H10" s="341"/>
      <c r="I10" s="341"/>
      <c r="J10" s="341"/>
      <c r="K10" s="341"/>
      <c r="L10" s="341"/>
      <c r="M10" s="341"/>
      <c r="N10" s="341"/>
      <c r="O10" s="341"/>
      <c r="P10" s="341"/>
      <c r="Q10" s="342"/>
      <c r="R10" s="11"/>
      <c r="V10" s="70"/>
      <c r="W10" s="70"/>
      <c r="X10" s="70"/>
      <c r="Y10" s="70"/>
      <c r="Z10" s="70"/>
      <c r="AA10" s="70"/>
      <c r="AB10" s="70"/>
      <c r="AC10" s="70"/>
      <c r="AD10" s="70"/>
      <c r="AE10" s="70"/>
      <c r="AF10" s="70"/>
      <c r="AG10" s="70"/>
      <c r="AH10" s="70"/>
      <c r="AI10" s="70"/>
      <c r="AJ10" s="70"/>
      <c r="AK10" s="70"/>
      <c r="AL10" s="70"/>
      <c r="AM10" s="70"/>
    </row>
    <row r="11" spans="1:39" ht="18" customHeight="1">
      <c r="A11" s="5"/>
      <c r="B11" s="343"/>
      <c r="C11" s="341"/>
      <c r="D11" s="341"/>
      <c r="E11" s="341"/>
      <c r="F11" s="341"/>
      <c r="G11" s="341"/>
      <c r="H11" s="341"/>
      <c r="I11" s="341"/>
      <c r="J11" s="341"/>
      <c r="K11" s="341"/>
      <c r="L11" s="341"/>
      <c r="M11" s="341"/>
      <c r="N11" s="341"/>
      <c r="O11" s="341"/>
      <c r="P11" s="341"/>
      <c r="Q11" s="342"/>
      <c r="R11" s="11"/>
      <c r="V11" s="70"/>
      <c r="W11" s="70"/>
      <c r="X11" s="70"/>
      <c r="Y11" s="70"/>
      <c r="Z11" s="70"/>
      <c r="AA11" s="70"/>
      <c r="AB11" s="70"/>
      <c r="AC11" s="70"/>
      <c r="AD11" s="70"/>
      <c r="AE11" s="70"/>
      <c r="AF11" s="70"/>
      <c r="AG11" s="70"/>
      <c r="AH11" s="70"/>
      <c r="AI11" s="70"/>
      <c r="AJ11" s="70"/>
      <c r="AK11" s="70"/>
      <c r="AL11" s="70"/>
      <c r="AM11" s="70"/>
    </row>
    <row r="12" spans="1:39" ht="17.25" customHeight="1">
      <c r="A12" s="5"/>
      <c r="B12" s="343"/>
      <c r="C12" s="341"/>
      <c r="D12" s="341"/>
      <c r="E12" s="341"/>
      <c r="F12" s="341"/>
      <c r="G12" s="341"/>
      <c r="H12" s="341"/>
      <c r="I12" s="341"/>
      <c r="J12" s="341"/>
      <c r="K12" s="341"/>
      <c r="L12" s="341"/>
      <c r="M12" s="341"/>
      <c r="N12" s="341"/>
      <c r="O12" s="341"/>
      <c r="P12" s="341"/>
      <c r="Q12" s="342"/>
      <c r="R12" s="11"/>
      <c r="V12" s="70"/>
      <c r="W12" s="70"/>
      <c r="X12" s="70"/>
      <c r="Y12" s="70"/>
      <c r="Z12" s="70"/>
      <c r="AA12" s="70"/>
      <c r="AB12" s="70"/>
      <c r="AC12" s="70"/>
      <c r="AD12" s="70"/>
      <c r="AE12" s="70"/>
      <c r="AF12" s="70"/>
      <c r="AG12" s="70"/>
      <c r="AH12" s="70"/>
      <c r="AI12" s="70"/>
      <c r="AJ12" s="70"/>
      <c r="AK12" s="70"/>
      <c r="AL12" s="70"/>
      <c r="AM12" s="70"/>
    </row>
    <row r="13" spans="1:39" ht="17.25" customHeight="1">
      <c r="A13" s="5"/>
      <c r="B13" s="343"/>
      <c r="C13" s="341"/>
      <c r="D13" s="341"/>
      <c r="E13" s="341"/>
      <c r="F13" s="341"/>
      <c r="G13" s="341"/>
      <c r="H13" s="341"/>
      <c r="I13" s="341"/>
      <c r="J13" s="341"/>
      <c r="K13" s="341"/>
      <c r="L13" s="341"/>
      <c r="M13" s="341"/>
      <c r="N13" s="341"/>
      <c r="O13" s="341"/>
      <c r="P13" s="341"/>
      <c r="Q13" s="342"/>
      <c r="R13" s="11"/>
      <c r="V13" s="70"/>
      <c r="W13" s="70"/>
      <c r="X13" s="70"/>
      <c r="Y13" s="70"/>
      <c r="Z13" s="70"/>
      <c r="AA13" s="70"/>
      <c r="AB13" s="70"/>
      <c r="AC13" s="70"/>
      <c r="AD13" s="70"/>
      <c r="AE13" s="70"/>
      <c r="AF13" s="70"/>
      <c r="AG13" s="70"/>
      <c r="AH13" s="70"/>
      <c r="AI13" s="70"/>
      <c r="AJ13" s="70"/>
      <c r="AK13" s="70"/>
      <c r="AL13" s="70"/>
      <c r="AM13" s="70"/>
    </row>
    <row r="14" spans="1:39" ht="17.25" customHeight="1">
      <c r="A14" s="5"/>
      <c r="B14" s="343"/>
      <c r="C14" s="341"/>
      <c r="D14" s="341"/>
      <c r="E14" s="341"/>
      <c r="F14" s="341"/>
      <c r="G14" s="341"/>
      <c r="H14" s="341"/>
      <c r="I14" s="341"/>
      <c r="J14" s="341"/>
      <c r="K14" s="341"/>
      <c r="L14" s="341"/>
      <c r="M14" s="341"/>
      <c r="N14" s="341"/>
      <c r="O14" s="341"/>
      <c r="P14" s="341"/>
      <c r="Q14" s="342"/>
      <c r="R14" s="11"/>
      <c r="V14" s="70"/>
      <c r="W14" s="70"/>
      <c r="X14" s="70"/>
      <c r="Y14" s="70"/>
      <c r="Z14" s="70"/>
      <c r="AA14" s="70"/>
      <c r="AB14" s="70"/>
      <c r="AC14" s="70"/>
      <c r="AD14" s="70"/>
      <c r="AE14" s="70"/>
      <c r="AF14" s="70"/>
      <c r="AG14" s="70"/>
      <c r="AH14" s="70"/>
      <c r="AI14" s="70"/>
      <c r="AJ14" s="70"/>
      <c r="AK14" s="70"/>
      <c r="AL14" s="70"/>
      <c r="AM14" s="70"/>
    </row>
    <row r="15" spans="1:39" ht="17.25" customHeight="1">
      <c r="A15" s="5"/>
      <c r="B15" s="343"/>
      <c r="C15" s="341"/>
      <c r="D15" s="341"/>
      <c r="E15" s="341"/>
      <c r="F15" s="341"/>
      <c r="G15" s="341"/>
      <c r="H15" s="341"/>
      <c r="I15" s="341"/>
      <c r="J15" s="341"/>
      <c r="K15" s="341"/>
      <c r="L15" s="341"/>
      <c r="M15" s="341"/>
      <c r="N15" s="341"/>
      <c r="O15" s="341"/>
      <c r="P15" s="341"/>
      <c r="Q15" s="342"/>
      <c r="R15" s="11"/>
      <c r="V15" s="70"/>
      <c r="W15" s="70"/>
      <c r="X15" s="70"/>
      <c r="Y15" s="70"/>
      <c r="Z15" s="70"/>
      <c r="AA15" s="70"/>
      <c r="AB15" s="70"/>
      <c r="AC15" s="70"/>
      <c r="AD15" s="70"/>
      <c r="AE15" s="70"/>
      <c r="AF15" s="70"/>
      <c r="AG15" s="70"/>
      <c r="AH15" s="70"/>
      <c r="AI15" s="70"/>
      <c r="AJ15" s="70"/>
      <c r="AK15" s="70"/>
      <c r="AL15" s="70"/>
      <c r="AM15" s="70"/>
    </row>
    <row r="16" spans="1:39" ht="18" customHeight="1">
      <c r="A16" s="5"/>
      <c r="B16" s="343"/>
      <c r="C16" s="341"/>
      <c r="D16" s="341"/>
      <c r="E16" s="341"/>
      <c r="F16" s="341"/>
      <c r="G16" s="341"/>
      <c r="H16" s="341"/>
      <c r="I16" s="341"/>
      <c r="J16" s="341"/>
      <c r="K16" s="341"/>
      <c r="L16" s="341"/>
      <c r="M16" s="341"/>
      <c r="N16" s="341"/>
      <c r="O16" s="341"/>
      <c r="P16" s="341"/>
      <c r="Q16" s="342"/>
      <c r="R16" s="11"/>
      <c r="V16" s="70"/>
      <c r="W16" s="70"/>
      <c r="X16" s="70"/>
      <c r="Y16" s="70"/>
      <c r="Z16" s="70"/>
      <c r="AA16" s="70"/>
      <c r="AB16" s="70"/>
      <c r="AC16" s="70"/>
      <c r="AD16" s="70"/>
      <c r="AE16" s="70"/>
      <c r="AF16" s="70"/>
      <c r="AG16" s="70"/>
      <c r="AH16" s="70"/>
      <c r="AI16" s="70"/>
      <c r="AJ16" s="70"/>
      <c r="AK16" s="70"/>
      <c r="AL16" s="70"/>
      <c r="AM16" s="70"/>
    </row>
    <row r="17" spans="1:39" ht="18" customHeight="1">
      <c r="A17" s="5"/>
      <c r="B17" s="343"/>
      <c r="C17" s="341"/>
      <c r="D17" s="341"/>
      <c r="E17" s="341"/>
      <c r="F17" s="341"/>
      <c r="G17" s="341"/>
      <c r="H17" s="341"/>
      <c r="I17" s="341"/>
      <c r="J17" s="341"/>
      <c r="K17" s="341"/>
      <c r="L17" s="341"/>
      <c r="M17" s="341"/>
      <c r="N17" s="341"/>
      <c r="O17" s="341"/>
      <c r="P17" s="341"/>
      <c r="Q17" s="342"/>
      <c r="R17" s="11"/>
      <c r="V17" s="70"/>
      <c r="W17" s="70"/>
      <c r="X17" s="70"/>
      <c r="Y17" s="70"/>
      <c r="Z17" s="70"/>
      <c r="AA17" s="70"/>
      <c r="AB17" s="70"/>
      <c r="AC17" s="70"/>
      <c r="AD17" s="70"/>
      <c r="AE17" s="70"/>
      <c r="AF17" s="70"/>
      <c r="AG17" s="70"/>
      <c r="AH17" s="70"/>
      <c r="AI17" s="70"/>
      <c r="AJ17" s="70"/>
      <c r="AK17" s="70"/>
      <c r="AL17" s="70"/>
      <c r="AM17" s="70"/>
    </row>
    <row r="18" spans="1:39" ht="18" customHeight="1" thickBot="1">
      <c r="A18" s="5"/>
      <c r="B18" s="344"/>
      <c r="C18" s="345"/>
      <c r="D18" s="345"/>
      <c r="E18" s="345"/>
      <c r="F18" s="345"/>
      <c r="G18" s="345"/>
      <c r="H18" s="345"/>
      <c r="I18" s="345"/>
      <c r="J18" s="345"/>
      <c r="K18" s="345"/>
      <c r="L18" s="345"/>
      <c r="M18" s="345"/>
      <c r="N18" s="345"/>
      <c r="O18" s="345"/>
      <c r="P18" s="345"/>
      <c r="Q18" s="346"/>
      <c r="R18" s="11"/>
      <c r="V18" s="70"/>
      <c r="W18" s="70"/>
      <c r="X18" s="70"/>
      <c r="Y18" s="70"/>
      <c r="Z18" s="70"/>
      <c r="AA18" s="70"/>
      <c r="AB18" s="70"/>
      <c r="AC18" s="70"/>
      <c r="AD18" s="70"/>
      <c r="AE18" s="70"/>
      <c r="AF18" s="70"/>
      <c r="AG18" s="70"/>
      <c r="AH18" s="70"/>
      <c r="AI18" s="70"/>
      <c r="AJ18" s="70"/>
      <c r="AK18" s="70"/>
      <c r="AL18" s="70"/>
      <c r="AM18" s="70"/>
    </row>
    <row r="19" spans="1:39" ht="5.25" customHeight="1" thickBot="1">
      <c r="A19" s="163"/>
      <c r="B19" s="164"/>
      <c r="C19" s="334"/>
      <c r="D19" s="335"/>
      <c r="E19" s="336"/>
      <c r="F19" s="164"/>
      <c r="G19" s="164"/>
      <c r="H19" s="164"/>
      <c r="I19" s="164"/>
      <c r="J19" s="164"/>
      <c r="K19" s="164"/>
      <c r="L19" s="164"/>
      <c r="M19" s="164"/>
      <c r="N19" s="164"/>
      <c r="O19" s="164"/>
      <c r="P19" s="164"/>
      <c r="Q19" s="164"/>
      <c r="R19" s="165"/>
      <c r="V19" s="70"/>
      <c r="W19" s="70"/>
      <c r="X19" s="70"/>
      <c r="Y19" s="70"/>
      <c r="Z19" s="70"/>
      <c r="AA19" s="70"/>
      <c r="AB19" s="70"/>
      <c r="AC19" s="70"/>
      <c r="AD19" s="70"/>
      <c r="AE19" s="70"/>
      <c r="AF19" s="70"/>
      <c r="AG19" s="70"/>
      <c r="AH19" s="70"/>
      <c r="AI19" s="70"/>
      <c r="AJ19" s="70"/>
      <c r="AK19" s="70"/>
      <c r="AL19" s="70"/>
      <c r="AM19" s="70"/>
    </row>
  </sheetData>
  <sheetProtection selectLockedCells="1"/>
  <mergeCells count="3">
    <mergeCell ref="B6:Q18"/>
    <mergeCell ref="B2:C2"/>
    <mergeCell ref="B4:E4"/>
  </mergeCells>
  <printOptions horizontalCentered="1" verticalCentered="1"/>
  <pageMargins left="0.15" right="0.15" top="0.85" bottom="0.3" header="0.54" footer="0.3"/>
  <pageSetup scale="63" fitToHeight="7" orientation="portrait" r:id="rId1"/>
  <headerFooter>
    <oddHeader>&amp;L&amp;G&amp;C&amp;"-,Bold"&amp;20Greenhouse Gas Certification Template&amp;"-,Italic"&amp;14
&amp;16Heavy-duty tractors and vocational vehicles&amp;ROffice of Transportation and Air Quality
November 2011</oddHeader>
    <oddFooter>&amp;L&amp;F
&amp;A&amp;CForm number: 5900-249
OMB control number: 2060-xxxx
Expiration date: xx/xx/20xx&amp;R&amp;P of &amp;P</oddFooter>
  </headerFooter>
  <legacyDrawingHF r:id="rId2"/>
</worksheet>
</file>

<file path=xl/worksheets/sheet2.xml><?xml version="1.0" encoding="utf-8"?>
<worksheet xmlns="http://schemas.openxmlformats.org/spreadsheetml/2006/main" xmlns:r="http://schemas.openxmlformats.org/officeDocument/2006/relationships">
  <sheetPr codeName="Sheet1"/>
  <dimension ref="A1:AV161"/>
  <sheetViews>
    <sheetView showGridLines="0" zoomScale="90" zoomScaleNormal="90" zoomScaleSheetLayoutView="70" zoomScalePageLayoutView="70" workbookViewId="0">
      <selection activeCell="M7" sqref="M7"/>
    </sheetView>
  </sheetViews>
  <sheetFormatPr defaultRowHeight="15"/>
  <cols>
    <col min="1" max="1" width="1.5703125" style="1" customWidth="1"/>
    <col min="2" max="2" width="1.85546875" style="1" customWidth="1"/>
    <col min="3" max="3" width="34.140625" style="1" customWidth="1"/>
    <col min="4" max="4" width="7" style="1" customWidth="1"/>
    <col min="5" max="5" width="28.42578125" style="2" customWidth="1"/>
    <col min="6" max="6" width="15.42578125" style="1" customWidth="1"/>
    <col min="7" max="7" width="2.5703125" style="1" customWidth="1"/>
    <col min="8" max="8" width="2" style="1" customWidth="1"/>
    <col min="9" max="9" width="5.7109375" style="1" customWidth="1"/>
    <col min="10" max="10" width="8.42578125" style="1" customWidth="1"/>
    <col min="11" max="11" width="9.7109375" style="1" customWidth="1"/>
    <col min="12" max="12" width="9.140625" style="1" customWidth="1"/>
    <col min="13" max="13" width="9.42578125" style="1" customWidth="1"/>
    <col min="14" max="14" width="8.140625" style="1" customWidth="1"/>
    <col min="15" max="16" width="8.85546875" style="1" customWidth="1"/>
    <col min="17" max="17" width="1.5703125" style="1" customWidth="1"/>
    <col min="18" max="18" width="1.7109375" style="1" customWidth="1"/>
    <col min="19" max="19" width="9.5703125" style="1" customWidth="1"/>
    <col min="20" max="20" width="9.140625" style="1"/>
    <col min="21" max="48" width="9.140625" style="1" hidden="1" customWidth="1"/>
    <col min="49" max="49" width="9.140625" style="1" customWidth="1"/>
    <col min="50" max="16384" width="9.140625" style="1"/>
  </cols>
  <sheetData>
    <row r="1" spans="1:48" ht="21">
      <c r="A1" s="8"/>
      <c r="B1" s="328" t="s">
        <v>508</v>
      </c>
      <c r="C1" s="9"/>
      <c r="D1" s="9"/>
      <c r="E1" s="45"/>
      <c r="F1" s="9"/>
      <c r="G1" s="9"/>
      <c r="H1" s="9"/>
      <c r="I1" s="9"/>
      <c r="J1" s="9"/>
      <c r="K1" s="9"/>
      <c r="L1" s="9"/>
      <c r="M1" s="9"/>
      <c r="N1" s="9"/>
      <c r="O1" s="9"/>
      <c r="P1" s="9"/>
      <c r="Q1" s="9"/>
      <c r="R1" s="10"/>
    </row>
    <row r="2" spans="1:48" ht="18" customHeight="1">
      <c r="A2" s="5"/>
      <c r="B2" s="347">
        <f ca="1">TODAY()</f>
        <v>40945</v>
      </c>
      <c r="C2" s="347"/>
      <c r="D2" s="4"/>
      <c r="E2" s="3"/>
      <c r="F2" s="4"/>
      <c r="G2" s="4"/>
      <c r="H2" s="4"/>
      <c r="I2" s="4"/>
      <c r="J2" s="4"/>
      <c r="K2" s="4"/>
      <c r="L2" s="4"/>
      <c r="M2" s="349" t="s">
        <v>531</v>
      </c>
      <c r="N2" s="350"/>
      <c r="O2" s="350"/>
      <c r="P2" s="350"/>
      <c r="Q2" s="4"/>
      <c r="R2" s="11"/>
    </row>
    <row r="3" spans="1:48" ht="6" customHeight="1">
      <c r="A3" s="5"/>
      <c r="B3" s="4"/>
      <c r="C3" s="4"/>
      <c r="D3" s="4"/>
      <c r="E3" s="3"/>
      <c r="F3" s="4"/>
      <c r="G3" s="4"/>
      <c r="H3" s="4"/>
      <c r="I3" s="4"/>
      <c r="J3" s="4"/>
      <c r="K3" s="4"/>
      <c r="L3" s="4"/>
      <c r="M3" s="350"/>
      <c r="N3" s="350"/>
      <c r="O3" s="350"/>
      <c r="P3" s="350"/>
      <c r="Q3" s="4"/>
      <c r="R3" s="11"/>
      <c r="V3" s="70"/>
      <c r="W3" s="70"/>
      <c r="X3" s="70"/>
      <c r="Y3" s="70"/>
      <c r="Z3" s="70"/>
      <c r="AA3" s="70"/>
      <c r="AB3" s="70"/>
      <c r="AC3" s="70"/>
      <c r="AD3" s="70"/>
      <c r="AE3" s="70"/>
      <c r="AF3" s="70"/>
      <c r="AG3" s="70"/>
      <c r="AH3" s="70"/>
      <c r="AI3" s="70"/>
      <c r="AJ3" s="70"/>
      <c r="AK3" s="70"/>
      <c r="AL3" s="70"/>
      <c r="AM3" s="70"/>
    </row>
    <row r="4" spans="1:48" ht="18" customHeight="1">
      <c r="A4" s="5"/>
      <c r="B4" s="348" t="s">
        <v>132</v>
      </c>
      <c r="C4" s="348"/>
      <c r="D4" s="348"/>
      <c r="E4" s="348"/>
      <c r="F4" s="4"/>
      <c r="G4" s="4"/>
      <c r="H4" s="4"/>
      <c r="I4" s="4"/>
      <c r="J4" s="4"/>
      <c r="K4" s="4"/>
      <c r="L4" s="4"/>
      <c r="M4" s="350"/>
      <c r="N4" s="350"/>
      <c r="O4" s="350"/>
      <c r="P4" s="350"/>
      <c r="Q4" s="4"/>
      <c r="R4" s="11"/>
      <c r="V4" s="70"/>
      <c r="W4" s="70"/>
      <c r="X4" s="70"/>
      <c r="Y4" s="70"/>
      <c r="Z4" s="70"/>
      <c r="AA4" s="70"/>
      <c r="AB4" s="70"/>
      <c r="AC4" s="70"/>
      <c r="AD4" s="70"/>
      <c r="AE4" s="70"/>
      <c r="AF4" s="70"/>
      <c r="AG4" s="70"/>
      <c r="AH4" s="70"/>
      <c r="AI4" s="70"/>
      <c r="AJ4" s="70"/>
      <c r="AK4" s="70"/>
      <c r="AL4" s="70"/>
      <c r="AM4" s="70"/>
    </row>
    <row r="5" spans="1:48" ht="5.25" customHeight="1" thickBot="1">
      <c r="A5" s="5"/>
      <c r="B5" s="4"/>
      <c r="C5" s="46"/>
      <c r="D5" s="47"/>
      <c r="E5" s="3"/>
      <c r="F5" s="4"/>
      <c r="G5" s="4"/>
      <c r="H5" s="4"/>
      <c r="I5" s="4"/>
      <c r="J5" s="4"/>
      <c r="K5" s="4"/>
      <c r="L5" s="4"/>
      <c r="M5" s="4"/>
      <c r="N5" s="4"/>
      <c r="O5" s="4"/>
      <c r="P5" s="4"/>
      <c r="Q5" s="4"/>
      <c r="R5" s="11"/>
      <c r="V5" s="70"/>
      <c r="W5" s="70"/>
      <c r="X5" s="70"/>
      <c r="Y5" s="70"/>
      <c r="Z5" s="70"/>
      <c r="AA5" s="70"/>
      <c r="AB5" s="70"/>
      <c r="AC5" s="70"/>
      <c r="AD5" s="70"/>
      <c r="AE5" s="70"/>
      <c r="AF5" s="70"/>
      <c r="AG5" s="70"/>
      <c r="AH5" s="70"/>
      <c r="AI5" s="70"/>
      <c r="AJ5" s="70"/>
      <c r="AK5" s="70"/>
      <c r="AL5" s="70"/>
      <c r="AM5" s="70"/>
    </row>
    <row r="6" spans="1:48" ht="9" customHeight="1">
      <c r="A6" s="5"/>
      <c r="B6" s="12"/>
      <c r="C6" s="24"/>
      <c r="D6" s="25"/>
      <c r="E6" s="14"/>
      <c r="F6" s="13"/>
      <c r="G6" s="13"/>
      <c r="H6" s="13"/>
      <c r="I6" s="13"/>
      <c r="J6" s="13"/>
      <c r="K6" s="13"/>
      <c r="L6" s="13"/>
      <c r="M6" s="48"/>
      <c r="N6" s="48"/>
      <c r="O6" s="48"/>
      <c r="P6" s="48"/>
      <c r="Q6" s="49"/>
      <c r="R6" s="11"/>
      <c r="V6" s="71"/>
      <c r="W6" s="72"/>
      <c r="X6" s="72"/>
      <c r="Y6" s="72"/>
      <c r="Z6" s="72"/>
      <c r="AA6" s="72"/>
      <c r="AB6" s="72"/>
      <c r="AC6" s="72"/>
      <c r="AD6" s="72"/>
      <c r="AE6" s="72"/>
      <c r="AF6" s="72"/>
      <c r="AG6" s="72">
        <v>2013</v>
      </c>
      <c r="AH6" s="73"/>
      <c r="AI6" s="70"/>
      <c r="AJ6" s="70"/>
      <c r="AK6" s="70"/>
      <c r="AL6" s="70"/>
      <c r="AM6" s="70"/>
    </row>
    <row r="7" spans="1:48" s="88" customFormat="1" ht="13.5" customHeight="1">
      <c r="A7" s="83"/>
      <c r="B7" s="84"/>
      <c r="C7" s="154" t="s">
        <v>91</v>
      </c>
      <c r="D7" s="116"/>
      <c r="E7" s="28"/>
      <c r="F7" s="20"/>
      <c r="G7" s="20"/>
      <c r="H7" s="20"/>
      <c r="I7" s="20"/>
      <c r="J7" s="20"/>
      <c r="K7" s="20"/>
      <c r="L7" s="20"/>
      <c r="M7" s="85"/>
      <c r="N7" s="85"/>
      <c r="O7" s="85"/>
      <c r="P7" s="85"/>
      <c r="Q7" s="86"/>
      <c r="R7" s="87"/>
      <c r="V7" s="83"/>
      <c r="W7" s="89"/>
      <c r="X7" s="89"/>
      <c r="Y7" s="89"/>
      <c r="Z7" s="89"/>
      <c r="AA7" s="89"/>
      <c r="AB7" s="89"/>
      <c r="AC7" s="89"/>
      <c r="AD7" s="89"/>
      <c r="AE7" s="89"/>
      <c r="AF7" s="89"/>
      <c r="AG7" s="89">
        <v>2014</v>
      </c>
      <c r="AH7" s="87" t="s">
        <v>95</v>
      </c>
    </row>
    <row r="8" spans="1:48" ht="16.5" customHeight="1" thickBot="1">
      <c r="A8" s="5"/>
      <c r="B8" s="16"/>
      <c r="C8" s="27"/>
      <c r="D8" s="26"/>
      <c r="E8" s="41"/>
      <c r="F8" s="18"/>
      <c r="G8" s="18"/>
      <c r="H8" s="18"/>
      <c r="I8" s="18"/>
      <c r="J8" s="18"/>
      <c r="K8" s="18"/>
      <c r="L8" s="18"/>
      <c r="M8" s="50"/>
      <c r="N8" s="50"/>
      <c r="O8" s="50"/>
      <c r="P8" s="50"/>
      <c r="Q8" s="51"/>
      <c r="R8" s="11"/>
      <c r="V8" s="74" t="s">
        <v>27</v>
      </c>
      <c r="W8" s="75">
        <v>7</v>
      </c>
      <c r="X8" s="75" t="s">
        <v>6</v>
      </c>
      <c r="Y8" s="75" t="s">
        <v>7</v>
      </c>
      <c r="Z8" s="75" t="s">
        <v>5</v>
      </c>
      <c r="AA8" s="75" t="s">
        <v>12</v>
      </c>
      <c r="AB8" s="75"/>
      <c r="AC8" s="99" t="s">
        <v>337</v>
      </c>
      <c r="AD8" s="75"/>
      <c r="AE8" s="75"/>
      <c r="AF8" s="75"/>
      <c r="AG8" s="75">
        <v>2015</v>
      </c>
      <c r="AH8" s="76" t="s">
        <v>96</v>
      </c>
      <c r="AI8" s="70"/>
      <c r="AJ8" s="70"/>
      <c r="AK8" s="70"/>
      <c r="AL8" s="70"/>
      <c r="AM8" s="70"/>
    </row>
    <row r="9" spans="1:48" s="97" customFormat="1" ht="12.75" customHeight="1" thickBot="1">
      <c r="A9" s="90"/>
      <c r="B9" s="91"/>
      <c r="C9" s="124" t="s">
        <v>1</v>
      </c>
      <c r="D9" s="92"/>
      <c r="E9" s="93"/>
      <c r="F9" s="430" t="s">
        <v>328</v>
      </c>
      <c r="G9" s="430"/>
      <c r="H9" s="430"/>
      <c r="I9" s="431"/>
      <c r="J9" s="419"/>
      <c r="K9" s="420"/>
      <c r="L9" s="92"/>
      <c r="M9" s="94"/>
      <c r="N9" s="94"/>
      <c r="O9" s="94"/>
      <c r="P9" s="94"/>
      <c r="Q9" s="95"/>
      <c r="R9" s="96"/>
      <c r="V9" s="90" t="s">
        <v>26</v>
      </c>
      <c r="W9" s="98">
        <v>8</v>
      </c>
      <c r="X9" s="98" t="s">
        <v>9</v>
      </c>
      <c r="Y9" s="98" t="s">
        <v>10</v>
      </c>
      <c r="Z9" s="98" t="s">
        <v>8</v>
      </c>
      <c r="AA9" s="98" t="s">
        <v>0</v>
      </c>
      <c r="AB9" s="98"/>
      <c r="AC9" s="99" t="s">
        <v>56</v>
      </c>
      <c r="AD9" s="98"/>
      <c r="AE9" s="98"/>
      <c r="AF9" s="98"/>
      <c r="AG9" s="98">
        <v>2016</v>
      </c>
      <c r="AH9" s="96" t="s">
        <v>97</v>
      </c>
    </row>
    <row r="10" spans="1:48" s="97" customFormat="1" ht="12.75" customHeight="1" thickBot="1">
      <c r="A10" s="90"/>
      <c r="B10" s="91"/>
      <c r="C10" s="124" t="s">
        <v>122</v>
      </c>
      <c r="D10" s="92"/>
      <c r="E10" s="100"/>
      <c r="F10" s="370" t="s">
        <v>52</v>
      </c>
      <c r="G10" s="370"/>
      <c r="H10" s="370"/>
      <c r="I10" s="429"/>
      <c r="J10" s="421"/>
      <c r="K10" s="422"/>
      <c r="L10" s="124" t="s">
        <v>310</v>
      </c>
      <c r="M10" s="94"/>
      <c r="N10" s="425"/>
      <c r="O10" s="426"/>
      <c r="P10" s="94"/>
      <c r="Q10" s="95"/>
      <c r="R10" s="96"/>
      <c r="V10" s="90"/>
      <c r="W10" s="98"/>
      <c r="X10" s="98"/>
      <c r="Y10" s="98" t="s">
        <v>84</v>
      </c>
      <c r="Z10" s="98" t="s">
        <v>13</v>
      </c>
      <c r="AA10" s="98"/>
      <c r="AB10" s="98"/>
      <c r="AC10" s="99" t="s">
        <v>57</v>
      </c>
      <c r="AD10" s="98"/>
      <c r="AE10" s="98"/>
      <c r="AF10" s="98"/>
      <c r="AG10" s="98">
        <v>2017</v>
      </c>
      <c r="AH10" s="96" t="s">
        <v>98</v>
      </c>
    </row>
    <row r="11" spans="1:48" s="97" customFormat="1" ht="12.75" customHeight="1">
      <c r="A11" s="90"/>
      <c r="B11" s="91"/>
      <c r="C11" s="124" t="s">
        <v>2</v>
      </c>
      <c r="D11" s="92"/>
      <c r="E11" s="100"/>
      <c r="F11" s="430" t="s">
        <v>195</v>
      </c>
      <c r="G11" s="430"/>
      <c r="H11" s="430"/>
      <c r="I11" s="431"/>
      <c r="J11" s="421"/>
      <c r="K11" s="422"/>
      <c r="L11" s="92"/>
      <c r="M11" s="94"/>
      <c r="N11" s="94"/>
      <c r="O11" s="94"/>
      <c r="P11" s="94"/>
      <c r="Q11" s="95"/>
      <c r="R11" s="96"/>
      <c r="V11" s="90"/>
      <c r="W11" s="98"/>
      <c r="X11" s="98"/>
      <c r="Y11" s="98"/>
      <c r="Z11" s="98" t="s">
        <v>33</v>
      </c>
      <c r="AA11" s="98"/>
      <c r="AB11" s="98"/>
      <c r="AC11" s="98"/>
      <c r="AD11" s="98"/>
      <c r="AE11" s="98"/>
      <c r="AF11" s="98"/>
      <c r="AG11" s="98">
        <v>2018</v>
      </c>
      <c r="AH11" s="96" t="s">
        <v>306</v>
      </c>
    </row>
    <row r="12" spans="1:48" s="97" customFormat="1" ht="12.75" customHeight="1" thickBot="1">
      <c r="A12" s="90"/>
      <c r="B12" s="91"/>
      <c r="C12" s="124" t="s">
        <v>123</v>
      </c>
      <c r="D12" s="92"/>
      <c r="E12" s="100"/>
      <c r="F12" s="370" t="s">
        <v>327</v>
      </c>
      <c r="G12" s="370"/>
      <c r="H12" s="370"/>
      <c r="I12" s="429"/>
      <c r="J12" s="423"/>
      <c r="K12" s="424"/>
      <c r="L12" s="92"/>
      <c r="M12" s="94"/>
      <c r="N12" s="94"/>
      <c r="O12" s="94"/>
      <c r="P12" s="94"/>
      <c r="Q12" s="95"/>
      <c r="R12" s="96"/>
      <c r="V12" s="90"/>
      <c r="W12" s="98"/>
      <c r="X12" s="98"/>
      <c r="Y12" s="98" t="s">
        <v>296</v>
      </c>
      <c r="Z12" s="98" t="s">
        <v>37</v>
      </c>
      <c r="AA12" s="98"/>
      <c r="AB12" s="98"/>
      <c r="AC12" s="98"/>
      <c r="AD12" s="98"/>
      <c r="AE12" s="98"/>
      <c r="AF12" s="98"/>
      <c r="AG12" s="98">
        <v>2019</v>
      </c>
      <c r="AH12" s="96"/>
    </row>
    <row r="13" spans="1:48" s="97" customFormat="1" ht="42.75" customHeight="1" thickBot="1">
      <c r="A13" s="90"/>
      <c r="B13" s="91"/>
      <c r="C13" s="130" t="str">
        <f>IF(E12="running-change","Please describe the change(s) you are making",IF(E12="carry-over","What model year was this family initially certified?",IF(E12="correction","Please describe the correction","")))</f>
        <v/>
      </c>
      <c r="D13" s="101"/>
      <c r="E13" s="284"/>
      <c r="F13" s="453" t="s">
        <v>335</v>
      </c>
      <c r="G13" s="454"/>
      <c r="H13" s="454"/>
      <c r="I13" s="455"/>
      <c r="J13" s="432"/>
      <c r="K13" s="361"/>
      <c r="L13" s="481" t="s">
        <v>336</v>
      </c>
      <c r="M13" s="482"/>
      <c r="N13" s="434"/>
      <c r="O13" s="435"/>
      <c r="P13" s="436"/>
      <c r="Q13" s="95"/>
      <c r="R13" s="96"/>
      <c r="V13" s="90"/>
      <c r="W13" s="98"/>
      <c r="X13" s="98"/>
      <c r="Y13" s="98" t="s">
        <v>297</v>
      </c>
      <c r="Z13" s="98" t="s">
        <v>293</v>
      </c>
      <c r="AA13" s="98"/>
      <c r="AB13" s="98"/>
      <c r="AD13" s="98"/>
      <c r="AE13" s="98"/>
      <c r="AF13" s="98"/>
      <c r="AG13" s="98">
        <v>2020</v>
      </c>
      <c r="AH13" s="96"/>
    </row>
    <row r="14" spans="1:48" s="97" customFormat="1" ht="6" customHeight="1" thickBot="1">
      <c r="A14" s="90"/>
      <c r="B14" s="91"/>
      <c r="C14" s="130"/>
      <c r="D14" s="130"/>
      <c r="E14" s="130"/>
      <c r="F14" s="130"/>
      <c r="G14" s="130"/>
      <c r="H14" s="130"/>
      <c r="I14" s="130"/>
      <c r="J14" s="130"/>
      <c r="K14" s="130"/>
      <c r="L14" s="130"/>
      <c r="M14" s="130"/>
      <c r="N14" s="130"/>
      <c r="O14" s="130"/>
      <c r="P14" s="130"/>
      <c r="Q14" s="95"/>
      <c r="R14" s="96"/>
      <c r="V14" s="90"/>
      <c r="W14" s="98"/>
      <c r="X14" s="98"/>
      <c r="Y14" s="98"/>
      <c r="Z14" s="98"/>
      <c r="AA14" s="98"/>
      <c r="AB14" s="98"/>
      <c r="AC14" s="99" t="s">
        <v>17</v>
      </c>
      <c r="AD14" s="98"/>
      <c r="AE14" s="98"/>
      <c r="AF14" s="98"/>
      <c r="AG14" s="98"/>
      <c r="AH14" s="96"/>
    </row>
    <row r="15" spans="1:48" s="97" customFormat="1" ht="15" customHeight="1" thickBot="1">
      <c r="A15" s="90"/>
      <c r="B15" s="91"/>
      <c r="C15" s="124" t="s">
        <v>291</v>
      </c>
      <c r="D15" s="102"/>
      <c r="E15" s="93"/>
      <c r="F15" s="427" t="s">
        <v>55</v>
      </c>
      <c r="G15" s="427"/>
      <c r="H15" s="294"/>
      <c r="I15" s="294"/>
      <c r="J15" s="287"/>
      <c r="K15" s="92"/>
      <c r="L15" s="369" t="s">
        <v>196</v>
      </c>
      <c r="M15" s="369"/>
      <c r="N15" s="369"/>
      <c r="O15" s="369"/>
      <c r="P15" s="369"/>
      <c r="Q15" s="95"/>
      <c r="R15" s="96"/>
      <c r="V15" s="90"/>
      <c r="W15" s="98"/>
      <c r="X15" s="98"/>
      <c r="Y15" s="98"/>
      <c r="Z15" s="98" t="s">
        <v>311</v>
      </c>
      <c r="AA15" s="98"/>
      <c r="AB15" s="98"/>
      <c r="AC15" s="99" t="s">
        <v>59</v>
      </c>
      <c r="AD15" s="98"/>
      <c r="AE15" s="98"/>
      <c r="AF15" s="98"/>
      <c r="AG15" s="98"/>
      <c r="AH15" s="96"/>
      <c r="AJ15" s="313" t="s">
        <v>16</v>
      </c>
      <c r="AK15" s="314">
        <v>1</v>
      </c>
      <c r="AL15" s="314">
        <v>2</v>
      </c>
      <c r="AM15" s="314">
        <v>3</v>
      </c>
      <c r="AN15" s="314">
        <v>4</v>
      </c>
      <c r="AO15" s="198"/>
      <c r="AP15" s="198"/>
      <c r="AQ15" s="198"/>
      <c r="AR15" s="198"/>
      <c r="AS15" s="198"/>
      <c r="AT15" s="198"/>
    </row>
    <row r="16" spans="1:48" s="97" customFormat="1" ht="12.75" customHeight="1">
      <c r="A16" s="90"/>
      <c r="B16" s="91"/>
      <c r="C16" s="124" t="s">
        <v>68</v>
      </c>
      <c r="D16" s="92"/>
      <c r="E16" s="103"/>
      <c r="F16" s="428" t="s">
        <v>23</v>
      </c>
      <c r="G16" s="428"/>
      <c r="H16" s="295"/>
      <c r="I16" s="458"/>
      <c r="J16" s="445"/>
      <c r="K16" s="92"/>
      <c r="L16" s="460"/>
      <c r="M16" s="461"/>
      <c r="N16" s="461"/>
      <c r="O16" s="461"/>
      <c r="P16" s="462"/>
      <c r="Q16" s="95"/>
      <c r="R16" s="96"/>
      <c r="V16" s="90"/>
      <c r="W16" s="98"/>
      <c r="X16" s="98"/>
      <c r="Y16" s="98"/>
      <c r="Z16" s="98" t="s">
        <v>507</v>
      </c>
      <c r="AA16" s="98"/>
      <c r="AB16" s="98"/>
      <c r="AC16" s="99" t="s">
        <v>60</v>
      </c>
      <c r="AD16" s="98"/>
      <c r="AE16" s="98"/>
      <c r="AF16" s="98"/>
      <c r="AG16" s="98"/>
      <c r="AH16" s="96"/>
      <c r="AJ16" s="315" t="s">
        <v>28</v>
      </c>
      <c r="AK16" s="316">
        <f>IF($I$16="day",E80/3.9,E80/7.3)</f>
        <v>0</v>
      </c>
      <c r="AL16" s="316">
        <f>IF($I$16="day",F80/3.9,F80/7.3)</f>
        <v>0</v>
      </c>
      <c r="AM16" s="316">
        <f>IF($I$16="day", J80/3.9,J80/7.3)</f>
        <v>0</v>
      </c>
      <c r="AN16" s="317">
        <f>IF($I$16="day",M80/3.9,M80/7.3)</f>
        <v>0</v>
      </c>
      <c r="AO16" s="312"/>
      <c r="AP16" s="198"/>
      <c r="AQ16" s="198"/>
      <c r="AR16" s="198"/>
      <c r="AS16" s="198"/>
      <c r="AT16" s="198"/>
      <c r="AU16" s="98"/>
      <c r="AV16" s="98"/>
    </row>
    <row r="17" spans="1:46" s="97" customFormat="1" ht="12.75" customHeight="1" thickBot="1">
      <c r="A17" s="90"/>
      <c r="B17" s="91"/>
      <c r="C17" s="155" t="s">
        <v>81</v>
      </c>
      <c r="D17" s="297"/>
      <c r="E17" s="104" t="str">
        <f>IF(E16="heavy heavy vehicles (cl. 8)", "10/435,000",IF(E16="light heavy voc. vehicles (cl. 3-5)", "10/110,000","10/185,000"))</f>
        <v>10/185,000</v>
      </c>
      <c r="F17" s="428" t="s">
        <v>24</v>
      </c>
      <c r="G17" s="428"/>
      <c r="H17" s="295"/>
      <c r="I17" s="378"/>
      <c r="J17" s="459"/>
      <c r="K17" s="92"/>
      <c r="L17" s="463"/>
      <c r="M17" s="464"/>
      <c r="N17" s="464"/>
      <c r="O17" s="464"/>
      <c r="P17" s="465"/>
      <c r="Q17" s="95"/>
      <c r="R17" s="96"/>
      <c r="V17" s="90"/>
      <c r="W17" s="98"/>
      <c r="X17" s="98"/>
      <c r="Y17" s="98"/>
      <c r="Z17" s="98" t="s">
        <v>312</v>
      </c>
      <c r="AA17" s="98"/>
      <c r="AB17" s="98"/>
      <c r="AC17" s="99" t="s">
        <v>61</v>
      </c>
      <c r="AD17" s="98"/>
      <c r="AE17" s="98"/>
      <c r="AF17" s="98"/>
      <c r="AG17" s="98"/>
      <c r="AH17" s="96"/>
      <c r="AJ17" s="318" t="s">
        <v>29</v>
      </c>
      <c r="AK17" s="319">
        <f>IF($I$16="day", E80/252,E80/474)</f>
        <v>0</v>
      </c>
      <c r="AL17" s="319">
        <f>IF($I$16="day", F80/252,F80/474)</f>
        <v>0</v>
      </c>
      <c r="AM17" s="319">
        <f>IF($I$16="day", J80/252,J80/474)</f>
        <v>0</v>
      </c>
      <c r="AN17" s="320">
        <f>IF($I$16="day", M80/252,M80/474)</f>
        <v>0</v>
      </c>
      <c r="AO17" s="312"/>
      <c r="AP17" s="198"/>
      <c r="AQ17" s="198"/>
      <c r="AR17" s="198"/>
      <c r="AS17" s="198"/>
      <c r="AT17" s="198"/>
    </row>
    <row r="18" spans="1:46" s="97" customFormat="1" ht="12.75" customHeight="1" thickBot="1">
      <c r="A18" s="90"/>
      <c r="B18" s="91"/>
      <c r="C18" s="124" t="s">
        <v>125</v>
      </c>
      <c r="D18" s="102"/>
      <c r="E18" s="284"/>
      <c r="F18" s="428" t="s">
        <v>25</v>
      </c>
      <c r="G18" s="428"/>
      <c r="H18" s="295"/>
      <c r="I18" s="456">
        <f>IF(E16="heavy heavy vehicles (cl. 8)",8,7)</f>
        <v>7</v>
      </c>
      <c r="J18" s="457"/>
      <c r="K18" s="92"/>
      <c r="L18" s="466"/>
      <c r="M18" s="467"/>
      <c r="N18" s="467"/>
      <c r="O18" s="467"/>
      <c r="P18" s="468"/>
      <c r="Q18" s="95"/>
      <c r="R18" s="96"/>
      <c r="V18" s="196" t="s">
        <v>28</v>
      </c>
      <c r="W18" s="98">
        <f>IF(I16="day",E80/3.9,E80/7.3)</f>
        <v>0</v>
      </c>
      <c r="X18" s="98"/>
      <c r="Y18" s="98"/>
      <c r="Z18" s="98" t="s">
        <v>313</v>
      </c>
      <c r="AA18" s="98"/>
      <c r="AB18" s="98"/>
      <c r="AC18" s="99" t="s">
        <v>62</v>
      </c>
      <c r="AD18" s="98"/>
      <c r="AE18" s="98"/>
      <c r="AF18" s="98" t="s">
        <v>332</v>
      </c>
      <c r="AG18" s="98"/>
      <c r="AH18" s="96"/>
      <c r="AJ18" s="321" t="s">
        <v>30</v>
      </c>
      <c r="AK18" s="321">
        <f>IF(E81="hour(s)", AK16,AK17)</f>
        <v>0</v>
      </c>
      <c r="AL18" s="321">
        <f>IF(F81="hour(s)", AL16,AL17)</f>
        <v>0</v>
      </c>
      <c r="AM18" s="321">
        <f>IF(J81="hour(s)", AM16,AM17)</f>
        <v>0</v>
      </c>
      <c r="AN18" s="321">
        <f>IF(M81="hour(s)", AN16,AN17)</f>
        <v>0</v>
      </c>
      <c r="AO18" s="198"/>
      <c r="AP18" s="198"/>
      <c r="AQ18" s="198"/>
      <c r="AR18" s="198"/>
      <c r="AS18" s="198"/>
      <c r="AT18" s="198"/>
    </row>
    <row r="19" spans="1:46" s="97" customFormat="1" ht="12.75" customHeight="1" thickBot="1">
      <c r="A19" s="90"/>
      <c r="B19" s="91"/>
      <c r="C19" s="155" t="str">
        <f>IF(E18="yes", "Please indicate technology type","")</f>
        <v/>
      </c>
      <c r="D19" s="297"/>
      <c r="E19" s="181"/>
      <c r="F19" s="92"/>
      <c r="G19" s="92"/>
      <c r="H19" s="92"/>
      <c r="I19" s="92"/>
      <c r="J19" s="92"/>
      <c r="K19" s="92"/>
      <c r="L19" s="267"/>
      <c r="M19" s="267"/>
      <c r="N19" s="267"/>
      <c r="O19" s="267"/>
      <c r="P19" s="267"/>
      <c r="Q19" s="95"/>
      <c r="R19" s="96"/>
      <c r="V19" s="90" t="s">
        <v>29</v>
      </c>
      <c r="W19" s="98">
        <f>IF(I16="day", E80/252,E80/474)</f>
        <v>0</v>
      </c>
      <c r="X19" s="98"/>
      <c r="Y19" s="98"/>
      <c r="Z19" s="98"/>
      <c r="AA19" s="98"/>
      <c r="AB19" s="98"/>
      <c r="AC19" s="98"/>
      <c r="AD19" s="98"/>
      <c r="AE19" s="98"/>
      <c r="AF19" s="98" t="s">
        <v>331</v>
      </c>
      <c r="AG19" s="98"/>
      <c r="AH19" s="96"/>
      <c r="AJ19" s="323" t="s">
        <v>285</v>
      </c>
      <c r="AK19" s="324">
        <f>IF(AK20&gt;1,1,AK20)</f>
        <v>1</v>
      </c>
      <c r="AL19" s="324">
        <f t="shared" ref="AL19:AN19" si="0">IF(AL20&gt;1,1,AL20)</f>
        <v>1</v>
      </c>
      <c r="AM19" s="324">
        <f>IF(AM20&gt;1,1,AM20)</f>
        <v>1</v>
      </c>
      <c r="AN19" s="324">
        <f t="shared" si="0"/>
        <v>1</v>
      </c>
      <c r="AO19" s="198"/>
      <c r="AP19" s="198"/>
      <c r="AQ19" s="198"/>
      <c r="AR19" s="198"/>
      <c r="AS19" s="198"/>
      <c r="AT19" s="198"/>
    </row>
    <row r="20" spans="1:46" s="97" customFormat="1" ht="13.5" customHeight="1" thickBot="1">
      <c r="A20" s="90"/>
      <c r="B20" s="91"/>
      <c r="C20" s="156"/>
      <c r="D20" s="102"/>
      <c r="E20" s="288"/>
      <c r="F20" s="92"/>
      <c r="G20" s="94"/>
      <c r="H20" s="94"/>
      <c r="I20" s="94"/>
      <c r="J20" s="94"/>
      <c r="K20" s="94"/>
      <c r="L20" s="469" t="s">
        <v>354</v>
      </c>
      <c r="M20" s="469"/>
      <c r="N20" s="469"/>
      <c r="O20" s="469"/>
      <c r="P20" s="129"/>
      <c r="Q20" s="95"/>
      <c r="R20" s="96"/>
      <c r="V20" s="105" t="s">
        <v>30</v>
      </c>
      <c r="W20" s="106">
        <f>IF(Q80="hour(s)", W18,W19)</f>
        <v>0</v>
      </c>
      <c r="X20" s="106"/>
      <c r="Y20" s="106"/>
      <c r="Z20" s="106"/>
      <c r="AA20" s="106"/>
      <c r="AB20" s="106"/>
      <c r="AC20" s="106"/>
      <c r="AD20" s="106"/>
      <c r="AE20" s="106"/>
      <c r="AF20" s="106"/>
      <c r="AG20" s="106"/>
      <c r="AH20" s="107"/>
      <c r="AJ20" s="322"/>
      <c r="AK20" s="322">
        <f>IF(E82="yes", E83/1259000,1)</f>
        <v>1</v>
      </c>
      <c r="AL20" s="322">
        <f>IF(F82="yes", F83/1259000,1)</f>
        <v>1</v>
      </c>
      <c r="AM20" s="322">
        <f>IF(J82="yes", J83/1259000,1)</f>
        <v>1</v>
      </c>
      <c r="AN20" s="322">
        <f>IF(M82="yes", M83/1259000,1)</f>
        <v>1</v>
      </c>
      <c r="AO20" s="198"/>
      <c r="AP20" s="198"/>
      <c r="AQ20" s="198"/>
      <c r="AR20" s="198"/>
      <c r="AS20" s="198"/>
      <c r="AT20" s="198"/>
    </row>
    <row r="21" spans="1:46" s="97" customFormat="1" ht="12.75" customHeight="1">
      <c r="A21" s="90"/>
      <c r="B21" s="91"/>
      <c r="C21" s="124" t="s">
        <v>145</v>
      </c>
      <c r="D21" s="92"/>
      <c r="E21" s="93"/>
      <c r="F21" s="124" t="s">
        <v>82</v>
      </c>
      <c r="G21" s="94"/>
      <c r="H21" s="94"/>
      <c r="I21" s="94"/>
      <c r="J21" s="94"/>
      <c r="K21" s="94"/>
      <c r="L21" s="94"/>
      <c r="M21" s="94"/>
      <c r="N21" s="94"/>
      <c r="O21" s="94"/>
      <c r="P21" s="94"/>
      <c r="Q21" s="95"/>
      <c r="R21" s="96"/>
      <c r="V21" s="197" t="s">
        <v>285</v>
      </c>
      <c r="W21" s="97">
        <f>IF(X21&gt;1,1,X21)</f>
        <v>1</v>
      </c>
      <c r="X21" s="97">
        <f>IF(E82="yes", E83/1259000,1)</f>
        <v>1</v>
      </c>
      <c r="Z21" s="97" t="s">
        <v>271</v>
      </c>
      <c r="AC21" s="108"/>
      <c r="AD21" s="97" t="s">
        <v>66</v>
      </c>
      <c r="AE21" s="97" t="s">
        <v>72</v>
      </c>
      <c r="AJ21" s="323" t="s">
        <v>30</v>
      </c>
      <c r="AK21" s="324">
        <f>IF(E78="yes",AK18,0)</f>
        <v>0</v>
      </c>
      <c r="AL21" s="324">
        <f>IF(F78="yes",AL18,0)</f>
        <v>0</v>
      </c>
      <c r="AM21" s="324">
        <f>IF(J78="yes",AM18,0)</f>
        <v>0</v>
      </c>
      <c r="AN21" s="324">
        <f>IF(M78="yes",AN18,0)</f>
        <v>0</v>
      </c>
      <c r="AO21" s="198"/>
      <c r="AP21" s="198"/>
      <c r="AQ21" s="198"/>
      <c r="AR21" s="198"/>
      <c r="AS21" s="198"/>
      <c r="AT21" s="198"/>
    </row>
    <row r="22" spans="1:46" s="97" customFormat="1" ht="12.75" customHeight="1">
      <c r="A22" s="90"/>
      <c r="B22" s="91"/>
      <c r="C22" s="124" t="s">
        <v>289</v>
      </c>
      <c r="D22" s="92"/>
      <c r="E22" s="100"/>
      <c r="F22" s="124" t="s">
        <v>82</v>
      </c>
      <c r="G22" s="94"/>
      <c r="H22" s="94"/>
      <c r="I22" s="94"/>
      <c r="J22" s="94"/>
      <c r="K22" s="94"/>
      <c r="L22" s="94"/>
      <c r="M22" s="94"/>
      <c r="N22" s="94"/>
      <c r="O22" s="94"/>
      <c r="P22" s="94"/>
      <c r="Q22" s="95"/>
      <c r="R22" s="96"/>
      <c r="V22" s="197" t="s">
        <v>30</v>
      </c>
      <c r="W22" s="97">
        <f>IF(E78="yes",W18,0)</f>
        <v>0</v>
      </c>
      <c r="Z22" s="97" t="s">
        <v>272</v>
      </c>
      <c r="AC22" s="97" t="s">
        <v>130</v>
      </c>
      <c r="AD22" s="97">
        <f>IF(E16="heavy heavy vehicles (cl. 8)", AD27,AD26)*IF(E16="heavy heavy vehicles (cl. 8)",AE27,AE26)</f>
        <v>1035999.9999999999</v>
      </c>
      <c r="AF22" s="97" t="s">
        <v>131</v>
      </c>
      <c r="AG22" s="97">
        <f>IF(I18=8, AD31*AE31,AD29*AE29)</f>
        <v>2312500</v>
      </c>
      <c r="AJ22" s="323" t="s">
        <v>286</v>
      </c>
      <c r="AK22" s="324">
        <f>E79</f>
        <v>0</v>
      </c>
      <c r="AL22" s="324">
        <f>F79</f>
        <v>0</v>
      </c>
      <c r="AM22" s="324">
        <f>J79</f>
        <v>0</v>
      </c>
      <c r="AN22" s="324">
        <f>M79</f>
        <v>0</v>
      </c>
      <c r="AO22" s="198"/>
      <c r="AP22" s="198"/>
      <c r="AQ22" s="198"/>
      <c r="AR22" s="198"/>
      <c r="AS22" s="198"/>
      <c r="AT22" s="198"/>
    </row>
    <row r="23" spans="1:46" s="97" customFormat="1" ht="12.75" customHeight="1" thickBot="1">
      <c r="A23" s="90"/>
      <c r="B23" s="91"/>
      <c r="C23" s="124" t="s">
        <v>290</v>
      </c>
      <c r="D23" s="92"/>
      <c r="E23" s="244"/>
      <c r="F23" s="124" t="s">
        <v>82</v>
      </c>
      <c r="G23" s="94"/>
      <c r="H23" s="94"/>
      <c r="I23" s="94"/>
      <c r="J23" s="94"/>
      <c r="K23" s="94"/>
      <c r="L23" s="94"/>
      <c r="M23" s="94"/>
      <c r="N23" s="470" t="s">
        <v>266</v>
      </c>
      <c r="O23" s="470"/>
      <c r="P23" s="470"/>
      <c r="Q23" s="95"/>
      <c r="R23" s="96"/>
      <c r="V23" s="197" t="s">
        <v>286</v>
      </c>
      <c r="Z23" s="97" t="s">
        <v>279</v>
      </c>
      <c r="AJ23" s="323" t="s">
        <v>287</v>
      </c>
      <c r="AK23" s="324">
        <f>E77</f>
        <v>0</v>
      </c>
      <c r="AL23" s="324">
        <f>F77</f>
        <v>0</v>
      </c>
      <c r="AM23" s="324">
        <f>J77</f>
        <v>0</v>
      </c>
      <c r="AN23" s="324">
        <f>M77</f>
        <v>0</v>
      </c>
      <c r="AO23" s="198"/>
      <c r="AP23" s="198"/>
      <c r="AQ23" s="198"/>
      <c r="AR23" s="198"/>
      <c r="AS23" s="198"/>
      <c r="AT23" s="198"/>
    </row>
    <row r="24" spans="1:46" s="97" customFormat="1" ht="9.75" customHeight="1">
      <c r="A24" s="90"/>
      <c r="B24" s="91"/>
      <c r="C24" s="124"/>
      <c r="D24" s="92"/>
      <c r="E24" s="287"/>
      <c r="F24" s="92"/>
      <c r="G24" s="94"/>
      <c r="H24" s="94"/>
      <c r="I24" s="94"/>
      <c r="J24" s="94"/>
      <c r="K24" s="94"/>
      <c r="L24" s="94"/>
      <c r="M24" s="94"/>
      <c r="N24" s="470"/>
      <c r="O24" s="470"/>
      <c r="P24" s="470"/>
      <c r="Q24" s="95"/>
      <c r="R24" s="96"/>
      <c r="V24" s="197" t="s">
        <v>287</v>
      </c>
      <c r="Z24" s="97" t="s">
        <v>273</v>
      </c>
      <c r="AD24" s="97" t="s">
        <v>12</v>
      </c>
      <c r="AJ24" s="198"/>
      <c r="AK24" s="198">
        <f>AK19*(AK21*AK22+(1-AK21)*AK23)+(1-AK19)*65</f>
        <v>0</v>
      </c>
      <c r="AL24" s="198">
        <f t="shared" ref="AL24:AN24" si="1">AL19*(AL21*AL22+(1-AL21)*AL23)+(1-AL19)*65</f>
        <v>0</v>
      </c>
      <c r="AM24" s="198">
        <f>AM19*(AM21*AM22+(1-AM21)*AM23)+(1-AM19)*65</f>
        <v>0</v>
      </c>
      <c r="AN24" s="198">
        <f t="shared" si="1"/>
        <v>0</v>
      </c>
      <c r="AO24" s="198"/>
      <c r="AP24" s="198"/>
      <c r="AQ24" s="198"/>
      <c r="AR24" s="198"/>
      <c r="AS24" s="198"/>
      <c r="AT24" s="198"/>
    </row>
    <row r="25" spans="1:46" s="97" customFormat="1" ht="15.75" customHeight="1" thickBot="1">
      <c r="A25" s="90"/>
      <c r="B25" s="91"/>
      <c r="C25" s="125" t="s">
        <v>126</v>
      </c>
      <c r="D25" s="92"/>
      <c r="E25" s="92" t="s">
        <v>53</v>
      </c>
      <c r="F25" s="92"/>
      <c r="G25" s="92"/>
      <c r="H25" s="92"/>
      <c r="I25" s="92"/>
      <c r="J25" s="92"/>
      <c r="K25" s="92"/>
      <c r="L25" s="92"/>
      <c r="M25" s="94"/>
      <c r="N25" s="471"/>
      <c r="O25" s="471"/>
      <c r="P25" s="471"/>
      <c r="Q25" s="95"/>
      <c r="R25" s="96"/>
      <c r="S25" s="98"/>
      <c r="T25" s="98"/>
      <c r="Z25" s="97" t="s">
        <v>242</v>
      </c>
      <c r="AC25" s="109"/>
    </row>
    <row r="26" spans="1:46" s="97" customFormat="1" ht="12.75" customHeight="1">
      <c r="A26" s="90"/>
      <c r="B26" s="91"/>
      <c r="C26" s="157"/>
      <c r="D26" s="92"/>
      <c r="E26" s="110" t="s">
        <v>514</v>
      </c>
      <c r="F26" s="111" t="s">
        <v>515</v>
      </c>
      <c r="G26" s="437" t="s">
        <v>516</v>
      </c>
      <c r="H26" s="441"/>
      <c r="I26" s="441"/>
      <c r="J26" s="442"/>
      <c r="K26" s="437" t="s">
        <v>517</v>
      </c>
      <c r="L26" s="438"/>
      <c r="M26" s="94"/>
      <c r="N26" s="472"/>
      <c r="O26" s="473"/>
      <c r="P26" s="474"/>
      <c r="Q26" s="95"/>
      <c r="R26" s="96"/>
      <c r="S26" s="98"/>
      <c r="T26" s="98"/>
      <c r="V26" s="97" t="s">
        <v>305</v>
      </c>
      <c r="Z26" s="97" t="s">
        <v>274</v>
      </c>
      <c r="AC26" s="109" t="s">
        <v>69</v>
      </c>
      <c r="AD26" s="97">
        <v>5.6</v>
      </c>
      <c r="AE26" s="97">
        <v>185000</v>
      </c>
      <c r="AF26" s="97">
        <f>AE26*AD26</f>
        <v>1035999.9999999999</v>
      </c>
      <c r="AG26" s="97">
        <f>IF(E16="heavy heavy vehicles (cl. 8)", AF27,AF26)</f>
        <v>1035999.9999999999</v>
      </c>
    </row>
    <row r="27" spans="1:46" s="97" customFormat="1" ht="12.75" customHeight="1">
      <c r="A27" s="90"/>
      <c r="B27" s="91"/>
      <c r="C27" s="203"/>
      <c r="D27" s="92"/>
      <c r="E27" s="144"/>
      <c r="F27" s="146"/>
      <c r="G27" s="353"/>
      <c r="H27" s="354"/>
      <c r="I27" s="354"/>
      <c r="J27" s="415"/>
      <c r="K27" s="353"/>
      <c r="L27" s="433"/>
      <c r="M27" s="94"/>
      <c r="N27" s="475"/>
      <c r="O27" s="476"/>
      <c r="P27" s="477"/>
      <c r="Q27" s="95"/>
      <c r="R27" s="96"/>
      <c r="S27" s="98"/>
      <c r="T27" s="98"/>
      <c r="V27" s="97" t="s">
        <v>300</v>
      </c>
      <c r="Z27" s="97" t="s">
        <v>275</v>
      </c>
      <c r="AC27" s="109" t="s">
        <v>70</v>
      </c>
      <c r="AD27" s="97">
        <v>7.5</v>
      </c>
      <c r="AE27" s="97">
        <v>435000</v>
      </c>
      <c r="AF27" s="97">
        <f>AE27*AD27</f>
        <v>3262500</v>
      </c>
    </row>
    <row r="28" spans="1:46" s="97" customFormat="1" ht="12.75" customHeight="1">
      <c r="A28" s="90"/>
      <c r="B28" s="91"/>
      <c r="C28" s="203"/>
      <c r="D28" s="92"/>
      <c r="E28" s="144"/>
      <c r="F28" s="146"/>
      <c r="G28" s="353"/>
      <c r="H28" s="354"/>
      <c r="I28" s="354"/>
      <c r="J28" s="415"/>
      <c r="K28" s="353"/>
      <c r="L28" s="433"/>
      <c r="M28" s="94"/>
      <c r="N28" s="475"/>
      <c r="O28" s="476"/>
      <c r="P28" s="477"/>
      <c r="Q28" s="95"/>
      <c r="R28" s="96"/>
      <c r="S28" s="98"/>
      <c r="T28" s="98"/>
      <c r="V28" s="97" t="s">
        <v>301</v>
      </c>
      <c r="Z28" s="97" t="s">
        <v>276</v>
      </c>
      <c r="AC28" s="109"/>
      <c r="AD28" s="97" t="s">
        <v>54</v>
      </c>
    </row>
    <row r="29" spans="1:46" s="97" customFormat="1" ht="12.75" customHeight="1">
      <c r="A29" s="90"/>
      <c r="B29" s="91"/>
      <c r="C29" s="203"/>
      <c r="D29" s="92"/>
      <c r="E29" s="144"/>
      <c r="F29" s="146"/>
      <c r="G29" s="353"/>
      <c r="H29" s="354"/>
      <c r="I29" s="354"/>
      <c r="J29" s="415"/>
      <c r="K29" s="353"/>
      <c r="L29" s="433"/>
      <c r="M29" s="94"/>
      <c r="N29" s="475"/>
      <c r="O29" s="476"/>
      <c r="P29" s="477"/>
      <c r="Q29" s="95"/>
      <c r="R29" s="96"/>
      <c r="S29" s="98"/>
      <c r="T29" s="98"/>
      <c r="V29" s="97" t="s">
        <v>306</v>
      </c>
      <c r="Z29" s="97" t="s">
        <v>280</v>
      </c>
      <c r="AC29" s="109">
        <v>7</v>
      </c>
      <c r="AD29" s="97">
        <v>12.5</v>
      </c>
      <c r="AE29" s="97">
        <v>185000</v>
      </c>
      <c r="AF29" s="97">
        <f>AE29*AD29</f>
        <v>2312500</v>
      </c>
      <c r="AG29" s="97">
        <f>IF(I18=8,AF31,AF29)</f>
        <v>2312500</v>
      </c>
    </row>
    <row r="30" spans="1:46" s="97" customFormat="1" ht="12.75" customHeight="1">
      <c r="A30" s="90"/>
      <c r="B30" s="91"/>
      <c r="C30" s="203"/>
      <c r="D30" s="92"/>
      <c r="E30" s="144"/>
      <c r="F30" s="146"/>
      <c r="G30" s="353"/>
      <c r="H30" s="354"/>
      <c r="I30" s="354"/>
      <c r="J30" s="415"/>
      <c r="K30" s="353"/>
      <c r="L30" s="433"/>
      <c r="M30" s="94"/>
      <c r="N30" s="475"/>
      <c r="O30" s="476"/>
      <c r="P30" s="477"/>
      <c r="Q30" s="95"/>
      <c r="R30" s="96"/>
      <c r="S30" s="98"/>
      <c r="T30" s="98"/>
      <c r="Z30" s="97" t="s">
        <v>281</v>
      </c>
      <c r="AC30" s="109"/>
    </row>
    <row r="31" spans="1:46" s="97" customFormat="1" ht="12.75" customHeight="1">
      <c r="A31" s="90"/>
      <c r="B31" s="91"/>
      <c r="C31" s="203"/>
      <c r="D31" s="92"/>
      <c r="E31" s="144"/>
      <c r="F31" s="146"/>
      <c r="G31" s="353"/>
      <c r="H31" s="354"/>
      <c r="I31" s="354"/>
      <c r="J31" s="415"/>
      <c r="K31" s="353"/>
      <c r="L31" s="433"/>
      <c r="M31" s="94"/>
      <c r="N31" s="475"/>
      <c r="O31" s="476"/>
      <c r="P31" s="477"/>
      <c r="Q31" s="95"/>
      <c r="R31" s="96"/>
      <c r="S31" s="98"/>
      <c r="T31" s="98"/>
      <c r="AC31" s="109">
        <v>8</v>
      </c>
      <c r="AD31" s="97">
        <v>19</v>
      </c>
      <c r="AE31" s="97">
        <v>435000</v>
      </c>
      <c r="AF31" s="97">
        <f t="shared" ref="AF31" si="2">AE31*AD31</f>
        <v>8265000</v>
      </c>
    </row>
    <row r="32" spans="1:46" s="97" customFormat="1" ht="12.75" customHeight="1">
      <c r="A32" s="90"/>
      <c r="B32" s="91"/>
      <c r="C32" s="203"/>
      <c r="D32" s="92"/>
      <c r="E32" s="144"/>
      <c r="F32" s="146"/>
      <c r="G32" s="353"/>
      <c r="H32" s="354"/>
      <c r="I32" s="354"/>
      <c r="J32" s="415"/>
      <c r="K32" s="353"/>
      <c r="L32" s="433"/>
      <c r="M32" s="94"/>
      <c r="N32" s="475"/>
      <c r="O32" s="476"/>
      <c r="P32" s="477"/>
      <c r="Q32" s="95"/>
      <c r="R32" s="96"/>
      <c r="S32" s="98"/>
      <c r="T32" s="98"/>
      <c r="AC32" s="109"/>
    </row>
    <row r="33" spans="1:35" s="97" customFormat="1" ht="12.75" customHeight="1">
      <c r="A33" s="90"/>
      <c r="B33" s="91"/>
      <c r="C33" s="203"/>
      <c r="D33" s="92"/>
      <c r="E33" s="144"/>
      <c r="F33" s="146"/>
      <c r="G33" s="353"/>
      <c r="H33" s="354"/>
      <c r="I33" s="354"/>
      <c r="J33" s="415"/>
      <c r="K33" s="353"/>
      <c r="L33" s="433"/>
      <c r="M33" s="94"/>
      <c r="N33" s="475"/>
      <c r="O33" s="476"/>
      <c r="P33" s="477"/>
      <c r="Q33" s="95"/>
      <c r="R33" s="96"/>
      <c r="S33" s="98"/>
      <c r="T33" s="98"/>
      <c r="AC33" s="109" t="s">
        <v>69</v>
      </c>
      <c r="AD33" s="97">
        <v>5.6</v>
      </c>
      <c r="AE33" s="97">
        <v>185000</v>
      </c>
      <c r="AF33" s="97">
        <f>AE33*AD33</f>
        <v>1035999.9999999999</v>
      </c>
      <c r="AG33" s="97">
        <f>IF(E23="heavy heavy vehicles (cl. 8)", AF37,AF33)</f>
        <v>1035999.9999999999</v>
      </c>
    </row>
    <row r="34" spans="1:35" s="97" customFormat="1" ht="12.75" customHeight="1">
      <c r="A34" s="90"/>
      <c r="B34" s="91"/>
      <c r="C34" s="203"/>
      <c r="D34" s="92"/>
      <c r="E34" s="144"/>
      <c r="F34" s="146"/>
      <c r="G34" s="353"/>
      <c r="H34" s="354"/>
      <c r="I34" s="354"/>
      <c r="J34" s="415"/>
      <c r="K34" s="353"/>
      <c r="L34" s="433"/>
      <c r="M34" s="94"/>
      <c r="N34" s="475"/>
      <c r="O34" s="476"/>
      <c r="P34" s="477"/>
      <c r="Q34" s="95"/>
      <c r="R34" s="96"/>
      <c r="S34" s="98"/>
      <c r="T34" s="98"/>
      <c r="AC34" s="109" t="s">
        <v>70</v>
      </c>
      <c r="AD34" s="97">
        <v>7.5</v>
      </c>
      <c r="AE34" s="97">
        <v>435000</v>
      </c>
      <c r="AF34" s="97">
        <f>AE34*AD34</f>
        <v>3262500</v>
      </c>
    </row>
    <row r="35" spans="1:35" s="97" customFormat="1" ht="12.75" customHeight="1">
      <c r="A35" s="90"/>
      <c r="B35" s="91"/>
      <c r="C35" s="203"/>
      <c r="D35" s="92"/>
      <c r="E35" s="144"/>
      <c r="F35" s="146"/>
      <c r="G35" s="353"/>
      <c r="H35" s="354"/>
      <c r="I35" s="354"/>
      <c r="J35" s="415"/>
      <c r="K35" s="353"/>
      <c r="L35" s="433"/>
      <c r="M35" s="94"/>
      <c r="N35" s="475"/>
      <c r="O35" s="476"/>
      <c r="P35" s="477"/>
      <c r="Q35" s="95"/>
      <c r="R35" s="96"/>
      <c r="S35" s="98"/>
      <c r="T35" s="98"/>
      <c r="AC35" s="109"/>
      <c r="AD35" s="97" t="s">
        <v>54</v>
      </c>
    </row>
    <row r="36" spans="1:35" s="97" customFormat="1" ht="12.75" customHeight="1">
      <c r="A36" s="90"/>
      <c r="B36" s="91"/>
      <c r="C36" s="203"/>
      <c r="D36" s="92"/>
      <c r="E36" s="144"/>
      <c r="F36" s="146"/>
      <c r="G36" s="353"/>
      <c r="H36" s="354"/>
      <c r="I36" s="354"/>
      <c r="J36" s="415"/>
      <c r="K36" s="353"/>
      <c r="L36" s="433"/>
      <c r="M36" s="94"/>
      <c r="N36" s="475"/>
      <c r="O36" s="476"/>
      <c r="P36" s="477"/>
      <c r="Q36" s="95"/>
      <c r="R36" s="96"/>
      <c r="S36" s="98"/>
      <c r="T36" s="98"/>
      <c r="AC36" s="109">
        <v>7</v>
      </c>
      <c r="AD36" s="97">
        <v>12.5</v>
      </c>
      <c r="AE36" s="97">
        <v>185000</v>
      </c>
      <c r="AF36" s="97">
        <f>AE36*AD36</f>
        <v>2312500</v>
      </c>
      <c r="AG36" s="97">
        <f>IF(I22=8,AF39,AF36)</f>
        <v>2312500</v>
      </c>
    </row>
    <row r="37" spans="1:35" s="97" customFormat="1" ht="12.75" customHeight="1">
      <c r="A37" s="90"/>
      <c r="B37" s="91"/>
      <c r="C37" s="203"/>
      <c r="D37" s="92"/>
      <c r="E37" s="144"/>
      <c r="F37" s="146"/>
      <c r="G37" s="353"/>
      <c r="H37" s="354"/>
      <c r="I37" s="354"/>
      <c r="J37" s="415"/>
      <c r="K37" s="353"/>
      <c r="L37" s="433"/>
      <c r="M37" s="94"/>
      <c r="N37" s="475"/>
      <c r="O37" s="476"/>
      <c r="P37" s="477"/>
      <c r="Q37" s="95"/>
      <c r="R37" s="96"/>
      <c r="S37" s="98"/>
      <c r="T37" s="98"/>
      <c r="AC37" s="109" t="s">
        <v>70</v>
      </c>
      <c r="AD37" s="97">
        <v>7.5</v>
      </c>
      <c r="AE37" s="97">
        <v>435000</v>
      </c>
      <c r="AF37" s="97">
        <f>AE37*AD37</f>
        <v>3262500</v>
      </c>
    </row>
    <row r="38" spans="1:35" s="97" customFormat="1" ht="12.75" customHeight="1" thickBot="1">
      <c r="A38" s="90"/>
      <c r="B38" s="91"/>
      <c r="C38" s="331"/>
      <c r="D38" s="92"/>
      <c r="E38" s="248"/>
      <c r="F38" s="332"/>
      <c r="G38" s="371"/>
      <c r="H38" s="384"/>
      <c r="I38" s="384"/>
      <c r="J38" s="483"/>
      <c r="K38" s="371"/>
      <c r="L38" s="372"/>
      <c r="M38" s="94"/>
      <c r="N38" s="478"/>
      <c r="O38" s="479"/>
      <c r="P38" s="480"/>
      <c r="Q38" s="95"/>
      <c r="R38" s="96"/>
      <c r="AC38" s="109"/>
    </row>
    <row r="39" spans="1:35" s="97" customFormat="1" ht="3" customHeight="1">
      <c r="A39" s="90"/>
      <c r="B39" s="91"/>
      <c r="C39" s="92"/>
      <c r="D39" s="92"/>
      <c r="E39" s="92"/>
      <c r="F39" s="92"/>
      <c r="G39" s="92"/>
      <c r="H39" s="92"/>
      <c r="I39" s="92"/>
      <c r="J39" s="92"/>
      <c r="K39" s="92"/>
      <c r="L39" s="92"/>
      <c r="M39" s="94"/>
      <c r="N39" s="94"/>
      <c r="O39" s="94"/>
      <c r="P39" s="94"/>
      <c r="Q39" s="95"/>
      <c r="R39" s="96"/>
      <c r="AC39" s="109"/>
      <c r="AD39" s="97" t="s">
        <v>54</v>
      </c>
    </row>
    <row r="40" spans="1:35" s="97" customFormat="1" ht="28.5" customHeight="1" thickBot="1">
      <c r="A40" s="90"/>
      <c r="B40" s="91"/>
      <c r="C40" s="223" t="s">
        <v>270</v>
      </c>
      <c r="D40" s="92"/>
      <c r="E40" s="484" t="s">
        <v>292</v>
      </c>
      <c r="F40" s="484"/>
      <c r="G40" s="484"/>
      <c r="H40" s="484"/>
      <c r="I40" s="484"/>
      <c r="J40" s="484"/>
      <c r="K40" s="484"/>
      <c r="L40" s="484"/>
      <c r="M40" s="94"/>
      <c r="N40" s="446" t="s">
        <v>329</v>
      </c>
      <c r="O40" s="446"/>
      <c r="P40" s="446"/>
      <c r="Q40" s="95"/>
      <c r="R40" s="96"/>
      <c r="S40" s="98"/>
      <c r="T40" s="98"/>
      <c r="AC40" s="109">
        <v>7</v>
      </c>
      <c r="AD40" s="97">
        <v>12.5</v>
      </c>
      <c r="AE40" s="97">
        <v>185000</v>
      </c>
      <c r="AF40" s="97">
        <f>AE40*AD40</f>
        <v>2312500</v>
      </c>
      <c r="AG40" s="97">
        <f>IF(I25=8,AF42,AF40)</f>
        <v>2312500</v>
      </c>
    </row>
    <row r="41" spans="1:35" s="97" customFormat="1" ht="12.75" customHeight="1" thickBot="1">
      <c r="A41" s="90"/>
      <c r="B41" s="91"/>
      <c r="C41" s="157"/>
      <c r="D41" s="92"/>
      <c r="E41" s="110" t="s">
        <v>260</v>
      </c>
      <c r="F41" s="111" t="s">
        <v>32</v>
      </c>
      <c r="G41" s="437" t="s">
        <v>277</v>
      </c>
      <c r="H41" s="441"/>
      <c r="I41" s="441"/>
      <c r="J41" s="442"/>
      <c r="K41" s="437" t="s">
        <v>278</v>
      </c>
      <c r="L41" s="438"/>
      <c r="M41" s="94"/>
      <c r="N41" s="92"/>
      <c r="O41" s="92"/>
      <c r="P41" s="92"/>
      <c r="Q41" s="95"/>
      <c r="R41" s="96"/>
      <c r="S41" s="98"/>
      <c r="T41" s="98"/>
      <c r="AC41" s="109"/>
    </row>
    <row r="42" spans="1:35" s="97" customFormat="1" ht="12.75" customHeight="1">
      <c r="A42" s="90"/>
      <c r="B42" s="91"/>
      <c r="C42" s="158"/>
      <c r="D42" s="92"/>
      <c r="E42" s="308"/>
      <c r="F42" s="282"/>
      <c r="G42" s="373"/>
      <c r="H42" s="439"/>
      <c r="I42" s="439"/>
      <c r="J42" s="440"/>
      <c r="K42" s="373"/>
      <c r="L42" s="374"/>
      <c r="M42" s="94"/>
      <c r="N42" s="387" t="s">
        <v>333</v>
      </c>
      <c r="O42" s="388"/>
      <c r="P42" s="356"/>
      <c r="Q42" s="95"/>
      <c r="R42" s="96"/>
      <c r="S42" s="98"/>
      <c r="T42" s="98"/>
      <c r="AC42" s="109">
        <v>8</v>
      </c>
      <c r="AD42" s="97">
        <v>19</v>
      </c>
      <c r="AE42" s="97">
        <v>435000</v>
      </c>
      <c r="AF42" s="97">
        <f t="shared" ref="AF42" si="3">AE42*AD42</f>
        <v>8265000</v>
      </c>
    </row>
    <row r="43" spans="1:35" s="97" customFormat="1" ht="12.75" customHeight="1" thickBot="1">
      <c r="A43" s="90"/>
      <c r="B43" s="91"/>
      <c r="C43" s="158"/>
      <c r="D43" s="92"/>
      <c r="E43" s="308"/>
      <c r="F43" s="282"/>
      <c r="G43" s="373"/>
      <c r="H43" s="439"/>
      <c r="I43" s="439"/>
      <c r="J43" s="440"/>
      <c r="K43" s="373"/>
      <c r="L43" s="374"/>
      <c r="M43" s="94"/>
      <c r="N43" s="387"/>
      <c r="O43" s="388"/>
      <c r="P43" s="357"/>
      <c r="Q43" s="95"/>
      <c r="R43" s="96"/>
      <c r="S43" s="98"/>
      <c r="T43" s="98"/>
      <c r="Z43" s="70"/>
      <c r="AA43" s="70"/>
      <c r="AB43" s="70"/>
      <c r="AC43" s="70"/>
      <c r="AD43" s="70"/>
      <c r="AE43" s="70"/>
      <c r="AF43" s="70"/>
      <c r="AG43" s="70"/>
      <c r="AH43" s="70"/>
      <c r="AI43" s="70"/>
    </row>
    <row r="44" spans="1:35" s="97" customFormat="1" ht="12.75" customHeight="1" thickBot="1">
      <c r="A44" s="90"/>
      <c r="B44" s="91"/>
      <c r="C44" s="158"/>
      <c r="D44" s="92"/>
      <c r="E44" s="308"/>
      <c r="F44" s="282"/>
      <c r="G44" s="373"/>
      <c r="H44" s="439"/>
      <c r="I44" s="439"/>
      <c r="J44" s="440"/>
      <c r="K44" s="373"/>
      <c r="L44" s="374"/>
      <c r="M44" s="94"/>
      <c r="N44" s="92"/>
      <c r="O44" s="92"/>
      <c r="P44" s="92"/>
      <c r="Q44" s="95"/>
      <c r="R44" s="96"/>
      <c r="S44" s="98"/>
      <c r="T44" s="98"/>
    </row>
    <row r="45" spans="1:35" s="97" customFormat="1" ht="12.75" customHeight="1" thickBot="1">
      <c r="A45" s="90"/>
      <c r="B45" s="91"/>
      <c r="C45" s="158"/>
      <c r="D45" s="92"/>
      <c r="E45" s="308"/>
      <c r="F45" s="282"/>
      <c r="G45" s="373"/>
      <c r="H45" s="439"/>
      <c r="I45" s="439"/>
      <c r="J45" s="440"/>
      <c r="K45" s="373"/>
      <c r="L45" s="374"/>
      <c r="M45" s="94"/>
      <c r="N45" s="486" t="s">
        <v>330</v>
      </c>
      <c r="O45" s="486"/>
      <c r="P45" s="129"/>
      <c r="Q45" s="95"/>
      <c r="R45" s="96"/>
      <c r="S45" s="98"/>
      <c r="T45" s="98"/>
    </row>
    <row r="46" spans="1:35" s="97" customFormat="1" ht="12.75" customHeight="1" thickBot="1">
      <c r="A46" s="90"/>
      <c r="B46" s="91"/>
      <c r="C46" s="158"/>
      <c r="D46" s="92"/>
      <c r="E46" s="308"/>
      <c r="F46" s="282"/>
      <c r="G46" s="373"/>
      <c r="H46" s="439"/>
      <c r="I46" s="439"/>
      <c r="J46" s="440"/>
      <c r="K46" s="373"/>
      <c r="L46" s="374"/>
      <c r="M46" s="94"/>
      <c r="N46" s="245"/>
      <c r="O46" s="245"/>
      <c r="P46" s="245"/>
      <c r="Q46" s="95"/>
      <c r="R46" s="96"/>
      <c r="S46" s="98"/>
      <c r="T46" s="98"/>
    </row>
    <row r="47" spans="1:35" s="97" customFormat="1" ht="12.75" customHeight="1" thickBot="1">
      <c r="A47" s="90"/>
      <c r="B47" s="91"/>
      <c r="C47" s="158"/>
      <c r="D47" s="92"/>
      <c r="E47" s="308"/>
      <c r="F47" s="282"/>
      <c r="G47" s="373"/>
      <c r="H47" s="439"/>
      <c r="I47" s="439"/>
      <c r="J47" s="440"/>
      <c r="K47" s="373"/>
      <c r="L47" s="374"/>
      <c r="M47" s="94"/>
      <c r="N47" s="300" t="s">
        <v>334</v>
      </c>
      <c r="O47" s="300"/>
      <c r="P47" s="129"/>
      <c r="Q47" s="95"/>
      <c r="R47" s="96"/>
      <c r="S47" s="98"/>
      <c r="T47" s="98"/>
    </row>
    <row r="48" spans="1:35" s="97" customFormat="1" ht="12.75" customHeight="1">
      <c r="A48" s="90"/>
      <c r="B48" s="91"/>
      <c r="C48" s="158"/>
      <c r="D48" s="92"/>
      <c r="E48" s="308"/>
      <c r="F48" s="282"/>
      <c r="G48" s="373"/>
      <c r="H48" s="439"/>
      <c r="I48" s="439"/>
      <c r="J48" s="440"/>
      <c r="K48" s="373"/>
      <c r="L48" s="374"/>
      <c r="M48" s="94"/>
      <c r="N48" s="245"/>
      <c r="O48" s="245"/>
      <c r="P48" s="245"/>
      <c r="Q48" s="95"/>
      <c r="R48" s="96"/>
      <c r="S48" s="98"/>
      <c r="T48" s="98"/>
    </row>
    <row r="49" spans="1:39" s="97" customFormat="1" ht="12.75" customHeight="1" thickBot="1">
      <c r="A49" s="90"/>
      <c r="B49" s="91"/>
      <c r="C49" s="159"/>
      <c r="D49" s="92"/>
      <c r="E49" s="308"/>
      <c r="F49" s="282"/>
      <c r="G49" s="373"/>
      <c r="H49" s="439"/>
      <c r="I49" s="439"/>
      <c r="J49" s="440"/>
      <c r="K49" s="373"/>
      <c r="L49" s="374"/>
      <c r="M49" s="94"/>
      <c r="N49" s="243"/>
      <c r="O49" s="243"/>
      <c r="P49" s="245"/>
      <c r="Q49" s="95"/>
      <c r="R49" s="96"/>
    </row>
    <row r="50" spans="1:39" s="97" customFormat="1" ht="7.5" customHeight="1" thickBot="1">
      <c r="A50" s="90"/>
      <c r="B50" s="112"/>
      <c r="C50" s="113"/>
      <c r="D50" s="113"/>
      <c r="E50" s="113"/>
      <c r="F50" s="113"/>
      <c r="G50" s="113"/>
      <c r="H50" s="113"/>
      <c r="I50" s="113"/>
      <c r="J50" s="113"/>
      <c r="K50" s="113"/>
      <c r="L50" s="113"/>
      <c r="M50" s="114"/>
      <c r="N50" s="114"/>
      <c r="O50" s="114"/>
      <c r="P50" s="114"/>
      <c r="Q50" s="115"/>
      <c r="R50" s="96"/>
    </row>
    <row r="51" spans="1:39" ht="9" customHeight="1" thickBot="1">
      <c r="A51" s="5"/>
      <c r="B51" s="4"/>
      <c r="C51" s="4"/>
      <c r="D51" s="4"/>
      <c r="E51" s="3"/>
      <c r="F51" s="4"/>
      <c r="G51" s="4"/>
      <c r="H51" s="4"/>
      <c r="I51" s="4"/>
      <c r="J51" s="4"/>
      <c r="K51" s="4"/>
      <c r="L51" s="4"/>
      <c r="M51" s="4"/>
      <c r="N51" s="4"/>
      <c r="O51" s="4"/>
      <c r="P51" s="4"/>
      <c r="Q51" s="4"/>
      <c r="R51" s="11"/>
      <c r="V51" s="70"/>
      <c r="W51" s="70"/>
      <c r="X51" s="70"/>
      <c r="Y51" s="70"/>
      <c r="Z51" s="97"/>
      <c r="AA51" s="97"/>
      <c r="AB51" s="97"/>
      <c r="AC51" s="97"/>
      <c r="AD51" s="97"/>
      <c r="AE51" s="97"/>
      <c r="AF51" s="97"/>
      <c r="AG51" s="97"/>
      <c r="AH51" s="97"/>
      <c r="AI51" s="97"/>
      <c r="AJ51" s="70"/>
      <c r="AK51" s="70"/>
      <c r="AL51" s="70"/>
      <c r="AM51" s="70"/>
    </row>
    <row r="52" spans="1:39" s="97" customFormat="1" ht="6" customHeight="1">
      <c r="A52" s="90"/>
      <c r="B52" s="117"/>
      <c r="C52" s="118"/>
      <c r="D52" s="118"/>
      <c r="E52" s="119"/>
      <c r="F52" s="118"/>
      <c r="G52" s="118"/>
      <c r="H52" s="118"/>
      <c r="I52" s="118"/>
      <c r="J52" s="118"/>
      <c r="K52" s="118"/>
      <c r="L52" s="118"/>
      <c r="M52" s="120"/>
      <c r="N52" s="120"/>
      <c r="O52" s="120"/>
      <c r="P52" s="120"/>
      <c r="Q52" s="121"/>
      <c r="R52" s="96"/>
    </row>
    <row r="53" spans="1:39" s="97" customFormat="1" ht="12.75" customHeight="1" thickBot="1">
      <c r="A53" s="90"/>
      <c r="B53" s="91"/>
      <c r="C53" s="17" t="s">
        <v>92</v>
      </c>
      <c r="D53" s="92"/>
      <c r="E53" s="287"/>
      <c r="F53" s="92"/>
      <c r="G53" s="92"/>
      <c r="H53" s="92"/>
      <c r="I53" s="92"/>
      <c r="J53" s="122" t="s">
        <v>83</v>
      </c>
      <c r="K53" s="92"/>
      <c r="L53" s="127"/>
      <c r="M53" s="127"/>
      <c r="N53" s="127"/>
      <c r="O53" s="127"/>
      <c r="P53" s="94"/>
      <c r="Q53" s="95"/>
      <c r="R53" s="96"/>
    </row>
    <row r="54" spans="1:39" s="97" customFormat="1" ht="12.75" customHeight="1" thickBot="1">
      <c r="A54" s="90"/>
      <c r="B54" s="91"/>
      <c r="C54" s="297" t="s">
        <v>75</v>
      </c>
      <c r="D54" s="92"/>
      <c r="E54" s="287"/>
      <c r="F54" s="92"/>
      <c r="G54" s="92"/>
      <c r="H54" s="92"/>
      <c r="I54" s="92"/>
      <c r="J54" s="129"/>
      <c r="K54" s="264"/>
      <c r="L54" s="485" t="s">
        <v>295</v>
      </c>
      <c r="M54" s="485"/>
      <c r="N54" s="485"/>
      <c r="O54" s="485"/>
      <c r="P54" s="129"/>
      <c r="Q54" s="95"/>
      <c r="R54" s="96"/>
    </row>
    <row r="55" spans="1:39" s="97" customFormat="1" ht="6.75" customHeight="1" thickBot="1">
      <c r="A55" s="90"/>
      <c r="B55" s="91"/>
      <c r="C55" s="297"/>
      <c r="D55" s="92"/>
      <c r="E55" s="287"/>
      <c r="F55" s="92"/>
      <c r="G55" s="92"/>
      <c r="H55" s="92"/>
      <c r="I55" s="92"/>
      <c r="J55" s="288"/>
      <c r="K55" s="92"/>
      <c r="L55" s="485"/>
      <c r="M55" s="485"/>
      <c r="N55" s="485"/>
      <c r="O55" s="485"/>
      <c r="P55" s="94"/>
      <c r="Q55" s="95"/>
      <c r="R55" s="96"/>
    </row>
    <row r="56" spans="1:39" s="97" customFormat="1" ht="12.75" customHeight="1" thickBot="1">
      <c r="A56" s="90"/>
      <c r="B56" s="91"/>
      <c r="C56" s="297" t="s">
        <v>76</v>
      </c>
      <c r="D56" s="92"/>
      <c r="E56" s="92"/>
      <c r="F56" s="92"/>
      <c r="G56" s="92"/>
      <c r="H56" s="92"/>
      <c r="I56" s="92"/>
      <c r="J56" s="129"/>
      <c r="K56" s="92"/>
      <c r="L56" s="485"/>
      <c r="M56" s="485"/>
      <c r="N56" s="485"/>
      <c r="O56" s="485"/>
      <c r="P56" s="94"/>
      <c r="Q56" s="95"/>
      <c r="R56" s="96"/>
    </row>
    <row r="57" spans="1:39" s="97" customFormat="1" ht="6.75" customHeight="1" thickBot="1">
      <c r="A57" s="90"/>
      <c r="B57" s="91"/>
      <c r="C57" s="297"/>
      <c r="D57" s="92"/>
      <c r="E57" s="92"/>
      <c r="F57" s="92"/>
      <c r="G57" s="92"/>
      <c r="H57" s="92"/>
      <c r="I57" s="92"/>
      <c r="J57" s="288"/>
      <c r="K57" s="92"/>
      <c r="L57" s="485"/>
      <c r="M57" s="485"/>
      <c r="N57" s="485"/>
      <c r="O57" s="485"/>
      <c r="P57" s="94"/>
      <c r="Q57" s="95"/>
      <c r="R57" s="96"/>
    </row>
    <row r="58" spans="1:39" s="97" customFormat="1" ht="12.75" customHeight="1" thickBot="1">
      <c r="A58" s="90"/>
      <c r="B58" s="91"/>
      <c r="C58" s="297" t="s">
        <v>77</v>
      </c>
      <c r="D58" s="92"/>
      <c r="E58" s="92"/>
      <c r="F58" s="92"/>
      <c r="G58" s="92"/>
      <c r="H58" s="92"/>
      <c r="I58" s="92"/>
      <c r="J58" s="129"/>
      <c r="K58" s="92"/>
      <c r="L58" s="485"/>
      <c r="M58" s="485"/>
      <c r="N58" s="485"/>
      <c r="O58" s="485"/>
      <c r="P58" s="94"/>
      <c r="Q58" s="95"/>
      <c r="R58" s="96"/>
      <c r="Z58" s="1"/>
      <c r="AA58" s="1"/>
      <c r="AB58" s="1"/>
      <c r="AC58" s="1"/>
      <c r="AD58" s="1"/>
      <c r="AE58" s="1"/>
      <c r="AF58" s="1"/>
      <c r="AG58" s="1"/>
      <c r="AH58" s="1"/>
      <c r="AI58" s="1"/>
    </row>
    <row r="59" spans="1:39" s="97" customFormat="1" ht="6.75" customHeight="1" thickBot="1">
      <c r="A59" s="90"/>
      <c r="B59" s="91"/>
      <c r="C59" s="297"/>
      <c r="D59" s="92"/>
      <c r="E59" s="92"/>
      <c r="F59" s="92"/>
      <c r="G59" s="92"/>
      <c r="H59" s="92"/>
      <c r="I59" s="92"/>
      <c r="J59" s="288"/>
      <c r="K59" s="92"/>
      <c r="L59" s="485"/>
      <c r="M59" s="485"/>
      <c r="N59" s="485"/>
      <c r="O59" s="485"/>
      <c r="P59" s="94"/>
      <c r="Q59" s="95"/>
      <c r="R59" s="96"/>
      <c r="Z59" s="1"/>
      <c r="AA59" s="1"/>
      <c r="AB59" s="1"/>
      <c r="AC59" s="1"/>
      <c r="AD59" s="1"/>
      <c r="AE59" s="1"/>
      <c r="AF59" s="1"/>
      <c r="AG59" s="1"/>
      <c r="AH59" s="1"/>
      <c r="AI59" s="1"/>
    </row>
    <row r="60" spans="1:39" s="97" customFormat="1" ht="12.75" customHeight="1" thickBot="1">
      <c r="A60" s="90"/>
      <c r="B60" s="91"/>
      <c r="C60" s="297" t="s">
        <v>78</v>
      </c>
      <c r="D60" s="92"/>
      <c r="E60" s="92"/>
      <c r="F60" s="92"/>
      <c r="G60" s="92"/>
      <c r="H60" s="92"/>
      <c r="I60" s="92"/>
      <c r="J60" s="129"/>
      <c r="K60" s="92"/>
      <c r="L60" s="485"/>
      <c r="M60" s="485"/>
      <c r="N60" s="485"/>
      <c r="O60" s="485"/>
      <c r="P60" s="94"/>
      <c r="Q60" s="95"/>
      <c r="R60" s="96"/>
    </row>
    <row r="61" spans="1:39" s="97" customFormat="1" ht="6.75" customHeight="1" thickBot="1">
      <c r="A61" s="90"/>
      <c r="B61" s="91"/>
      <c r="C61" s="297"/>
      <c r="D61" s="92"/>
      <c r="E61" s="92"/>
      <c r="F61" s="92"/>
      <c r="G61" s="92"/>
      <c r="H61" s="92"/>
      <c r="I61" s="92"/>
      <c r="J61" s="288"/>
      <c r="K61" s="92"/>
      <c r="L61" s="485"/>
      <c r="M61" s="485"/>
      <c r="N61" s="485"/>
      <c r="O61" s="485"/>
      <c r="P61" s="94"/>
      <c r="Q61" s="95"/>
      <c r="R61" s="96"/>
    </row>
    <row r="62" spans="1:39" s="97" customFormat="1" ht="12.75" customHeight="1" thickBot="1">
      <c r="A62" s="90"/>
      <c r="B62" s="91"/>
      <c r="C62" s="297" t="s">
        <v>79</v>
      </c>
      <c r="D62" s="102"/>
      <c r="E62" s="92"/>
      <c r="F62" s="92"/>
      <c r="G62" s="92"/>
      <c r="H62" s="92"/>
      <c r="I62" s="92"/>
      <c r="J62" s="129"/>
      <c r="K62" s="92"/>
      <c r="L62" s="485"/>
      <c r="M62" s="485"/>
      <c r="N62" s="485"/>
      <c r="O62" s="485"/>
      <c r="P62" s="94"/>
      <c r="Q62" s="95"/>
      <c r="R62" s="96"/>
    </row>
    <row r="63" spans="1:39" s="97" customFormat="1" ht="6.75" customHeight="1" thickBot="1">
      <c r="A63" s="90"/>
      <c r="B63" s="91"/>
      <c r="C63" s="297"/>
      <c r="D63" s="102"/>
      <c r="E63" s="92"/>
      <c r="F63" s="92"/>
      <c r="G63" s="92"/>
      <c r="H63" s="92"/>
      <c r="I63" s="92"/>
      <c r="J63" s="288"/>
      <c r="K63" s="92"/>
      <c r="L63" s="485"/>
      <c r="M63" s="485"/>
      <c r="N63" s="485"/>
      <c r="O63" s="485"/>
      <c r="P63" s="94"/>
      <c r="Q63" s="95"/>
      <c r="R63" s="96"/>
    </row>
    <row r="64" spans="1:39" s="97" customFormat="1" ht="12.75" customHeight="1" thickBot="1">
      <c r="A64" s="90"/>
      <c r="B64" s="91"/>
      <c r="C64" s="297" t="s">
        <v>135</v>
      </c>
      <c r="D64" s="102"/>
      <c r="E64" s="92"/>
      <c r="F64" s="92"/>
      <c r="G64" s="92"/>
      <c r="H64" s="92"/>
      <c r="I64" s="92"/>
      <c r="J64" s="129"/>
      <c r="K64" s="92"/>
      <c r="L64" s="485"/>
      <c r="M64" s="485"/>
      <c r="N64" s="485"/>
      <c r="O64" s="485"/>
      <c r="P64" s="94"/>
      <c r="Q64" s="95"/>
      <c r="R64" s="96"/>
    </row>
    <row r="65" spans="1:35" s="97" customFormat="1" ht="6" customHeight="1" thickBot="1">
      <c r="A65" s="90"/>
      <c r="B65" s="91"/>
      <c r="C65" s="92"/>
      <c r="D65" s="92"/>
      <c r="E65" s="287"/>
      <c r="F65" s="92"/>
      <c r="G65" s="92"/>
      <c r="H65" s="92"/>
      <c r="I65" s="92"/>
      <c r="J65" s="92"/>
      <c r="K65" s="92"/>
      <c r="L65" s="92"/>
      <c r="M65" s="94"/>
      <c r="N65" s="94"/>
      <c r="O65" s="94"/>
      <c r="P65" s="94"/>
      <c r="Q65" s="95"/>
      <c r="R65" s="96"/>
    </row>
    <row r="66" spans="1:35" s="97" customFormat="1" ht="12.75" customHeight="1" thickBot="1">
      <c r="A66" s="90"/>
      <c r="B66" s="91"/>
      <c r="C66" s="297" t="s">
        <v>353</v>
      </c>
      <c r="D66" s="102"/>
      <c r="E66" s="92"/>
      <c r="F66" s="92"/>
      <c r="G66" s="92"/>
      <c r="H66" s="92"/>
      <c r="I66" s="92"/>
      <c r="J66" s="129"/>
      <c r="K66" s="92"/>
      <c r="L66" s="92"/>
      <c r="M66" s="94"/>
      <c r="N66" s="94"/>
      <c r="O66" s="94"/>
      <c r="P66" s="94"/>
      <c r="Q66" s="95"/>
      <c r="R66" s="96"/>
    </row>
    <row r="67" spans="1:35" s="97" customFormat="1" ht="6" customHeight="1" thickBot="1">
      <c r="A67" s="90"/>
      <c r="B67" s="112"/>
      <c r="C67" s="113"/>
      <c r="D67" s="113"/>
      <c r="E67" s="285"/>
      <c r="F67" s="113"/>
      <c r="G67" s="113"/>
      <c r="H67" s="113"/>
      <c r="I67" s="113"/>
      <c r="J67" s="113"/>
      <c r="K67" s="113"/>
      <c r="L67" s="113"/>
      <c r="M67" s="114"/>
      <c r="N67" s="114"/>
      <c r="O67" s="114"/>
      <c r="P67" s="114"/>
      <c r="Q67" s="115"/>
      <c r="R67" s="96"/>
    </row>
    <row r="68" spans="1:35" ht="8.25" customHeight="1" thickBot="1">
      <c r="A68" s="5"/>
      <c r="B68" s="4"/>
      <c r="C68" s="4"/>
      <c r="D68" s="4"/>
      <c r="E68" s="3"/>
      <c r="F68" s="4"/>
      <c r="G68" s="4"/>
      <c r="H68" s="4"/>
      <c r="I68" s="4"/>
      <c r="J68" s="4"/>
      <c r="K68" s="4"/>
      <c r="L68" s="4"/>
      <c r="M68" s="4"/>
      <c r="N68" s="4"/>
      <c r="O68" s="4"/>
      <c r="P68" s="4"/>
      <c r="Q68" s="4"/>
      <c r="R68" s="11"/>
      <c r="Z68" s="97"/>
      <c r="AA68" s="97"/>
      <c r="AB68" s="97"/>
      <c r="AC68" s="97"/>
      <c r="AD68" s="97"/>
      <c r="AE68" s="97"/>
      <c r="AF68" s="97"/>
      <c r="AG68" s="97"/>
      <c r="AH68" s="97"/>
      <c r="AI68" s="97"/>
    </row>
    <row r="69" spans="1:35" s="58" customFormat="1" ht="12.75" customHeight="1">
      <c r="A69" s="52"/>
      <c r="B69" s="77"/>
      <c r="C69" s="78"/>
      <c r="D69" s="78"/>
      <c r="E69" s="79"/>
      <c r="F69" s="80"/>
      <c r="G69" s="80"/>
      <c r="H69" s="80"/>
      <c r="I69" s="80"/>
      <c r="J69" s="80"/>
      <c r="K69" s="80"/>
      <c r="L69" s="80"/>
      <c r="M69" s="80"/>
      <c r="N69" s="80"/>
      <c r="O69" s="80"/>
      <c r="P69" s="80"/>
      <c r="Q69" s="81"/>
      <c r="R69" s="57"/>
      <c r="Z69" s="97"/>
      <c r="AA69" s="97"/>
      <c r="AB69" s="97"/>
      <c r="AC69" s="97"/>
      <c r="AD69" s="97"/>
      <c r="AE69" s="97"/>
      <c r="AF69" s="97"/>
      <c r="AG69" s="97"/>
      <c r="AH69" s="97"/>
      <c r="AI69" s="97"/>
    </row>
    <row r="70" spans="1:35" s="58" customFormat="1" ht="12.75" customHeight="1">
      <c r="A70" s="52"/>
      <c r="B70" s="53"/>
      <c r="C70" s="443" t="s">
        <v>509</v>
      </c>
      <c r="D70" s="443"/>
      <c r="E70" s="443"/>
      <c r="F70" s="54"/>
      <c r="G70" s="54"/>
      <c r="H70" s="54"/>
      <c r="I70" s="54"/>
      <c r="J70" s="54"/>
      <c r="K70" s="54"/>
      <c r="L70" s="54"/>
      <c r="M70" s="54"/>
      <c r="N70" s="54"/>
      <c r="O70" s="54"/>
      <c r="P70" s="54"/>
      <c r="Q70" s="56"/>
      <c r="R70" s="57"/>
      <c r="Z70" s="97"/>
      <c r="AA70" s="97"/>
      <c r="AB70" s="97"/>
      <c r="AC70" s="97"/>
      <c r="AD70" s="97"/>
      <c r="AE70" s="97"/>
      <c r="AF70" s="97"/>
      <c r="AG70" s="97"/>
      <c r="AH70" s="97"/>
      <c r="AI70" s="97"/>
    </row>
    <row r="71" spans="1:35" s="58" customFormat="1" ht="6" customHeight="1" thickBot="1">
      <c r="A71" s="52"/>
      <c r="B71" s="53"/>
      <c r="C71" s="27"/>
      <c r="D71" s="27"/>
      <c r="E71" s="60"/>
      <c r="F71" s="54"/>
      <c r="G71" s="54"/>
      <c r="H71" s="54"/>
      <c r="I71" s="54"/>
      <c r="J71" s="54"/>
      <c r="K71" s="54"/>
      <c r="L71" s="54"/>
      <c r="M71" s="54"/>
      <c r="N71" s="54"/>
      <c r="O71" s="54"/>
      <c r="P71" s="54"/>
      <c r="Q71" s="56"/>
      <c r="R71" s="57"/>
      <c r="Z71" s="97"/>
      <c r="AA71" s="97"/>
      <c r="AB71" s="97"/>
      <c r="AC71" s="97"/>
      <c r="AD71" s="97"/>
      <c r="AE71" s="97"/>
      <c r="AF71" s="97"/>
      <c r="AG71" s="97"/>
      <c r="AH71" s="97"/>
      <c r="AI71" s="97"/>
    </row>
    <row r="72" spans="1:35" s="97" customFormat="1" ht="12.75" customHeight="1" thickBot="1">
      <c r="A72" s="90"/>
      <c r="B72" s="91"/>
      <c r="C72" s="418" t="s">
        <v>31</v>
      </c>
      <c r="D72" s="418"/>
      <c r="E72" s="129"/>
      <c r="F72" s="133"/>
      <c r="G72" s="133"/>
      <c r="H72" s="133"/>
      <c r="I72" s="133"/>
      <c r="J72" s="288"/>
      <c r="K72" s="288"/>
      <c r="L72" s="92"/>
      <c r="M72" s="92"/>
      <c r="N72" s="288"/>
      <c r="O72" s="289"/>
      <c r="P72" s="133"/>
      <c r="Q72" s="134"/>
      <c r="R72" s="96"/>
    </row>
    <row r="73" spans="1:35" s="97" customFormat="1" ht="12.75" customHeight="1">
      <c r="A73" s="90"/>
      <c r="B73" s="91"/>
      <c r="C73" s="418"/>
      <c r="D73" s="418"/>
      <c r="E73" s="288"/>
      <c r="F73" s="133"/>
      <c r="G73" s="133"/>
      <c r="H73" s="133"/>
      <c r="I73" s="133"/>
      <c r="J73" s="133"/>
      <c r="K73" s="133"/>
      <c r="L73" s="133"/>
      <c r="M73" s="133"/>
      <c r="N73" s="133"/>
      <c r="O73" s="133"/>
      <c r="P73" s="133"/>
      <c r="Q73" s="134"/>
      <c r="R73" s="96"/>
    </row>
    <row r="74" spans="1:35" s="97" customFormat="1" ht="12.75" customHeight="1">
      <c r="A74" s="90"/>
      <c r="B74" s="91"/>
      <c r="C74" s="286"/>
      <c r="D74" s="289"/>
      <c r="E74" s="449" t="s">
        <v>308</v>
      </c>
      <c r="F74" s="449"/>
      <c r="G74" s="449"/>
      <c r="H74" s="449"/>
      <c r="I74" s="449"/>
      <c r="J74" s="449"/>
      <c r="K74" s="449"/>
      <c r="L74" s="449"/>
      <c r="M74" s="449"/>
      <c r="N74" s="449"/>
      <c r="O74" s="449"/>
      <c r="P74" s="449"/>
      <c r="Q74" s="134"/>
      <c r="R74" s="96"/>
    </row>
    <row r="75" spans="1:35" s="97" customFormat="1" ht="3.75" customHeight="1" thickBot="1">
      <c r="A75" s="90"/>
      <c r="B75" s="91"/>
      <c r="C75" s="289"/>
      <c r="D75" s="289"/>
      <c r="E75" s="288"/>
      <c r="F75" s="133"/>
      <c r="G75" s="133"/>
      <c r="H75" s="133"/>
      <c r="I75" s="133"/>
      <c r="J75" s="133"/>
      <c r="K75" s="133"/>
      <c r="L75" s="92"/>
      <c r="M75" s="92"/>
      <c r="N75" s="92"/>
      <c r="O75" s="92"/>
      <c r="P75" s="92"/>
      <c r="Q75" s="134"/>
      <c r="R75" s="96"/>
    </row>
    <row r="76" spans="1:35" s="97" customFormat="1" ht="12.75" customHeight="1">
      <c r="A76" s="90"/>
      <c r="B76" s="91"/>
      <c r="C76" s="295" t="s">
        <v>307</v>
      </c>
      <c r="D76" s="92"/>
      <c r="E76" s="298"/>
      <c r="F76" s="444"/>
      <c r="G76" s="444"/>
      <c r="H76" s="444"/>
      <c r="I76" s="444"/>
      <c r="J76" s="444"/>
      <c r="K76" s="444"/>
      <c r="L76" s="444"/>
      <c r="M76" s="444"/>
      <c r="N76" s="444"/>
      <c r="O76" s="445"/>
      <c r="P76" s="238"/>
      <c r="Q76" s="123"/>
      <c r="R76" s="96"/>
    </row>
    <row r="77" spans="1:35" s="97" customFormat="1" ht="12.75" customHeight="1">
      <c r="A77" s="90"/>
      <c r="B77" s="91"/>
      <c r="C77" s="135" t="s">
        <v>19</v>
      </c>
      <c r="D77" s="287" t="s">
        <v>89</v>
      </c>
      <c r="E77" s="308"/>
      <c r="F77" s="351"/>
      <c r="G77" s="351"/>
      <c r="H77" s="351"/>
      <c r="I77" s="351"/>
      <c r="J77" s="351"/>
      <c r="K77" s="351"/>
      <c r="L77" s="351"/>
      <c r="M77" s="351"/>
      <c r="N77" s="351"/>
      <c r="O77" s="352"/>
      <c r="P77" s="239"/>
      <c r="Q77" s="136"/>
      <c r="R77" s="96"/>
      <c r="Z77" s="1"/>
      <c r="AA77" s="1"/>
      <c r="AB77" s="1"/>
      <c r="AC77" s="1"/>
      <c r="AD77" s="1"/>
      <c r="AE77" s="1"/>
      <c r="AF77" s="1"/>
      <c r="AG77" s="1"/>
      <c r="AH77" s="1"/>
      <c r="AI77" s="1"/>
    </row>
    <row r="78" spans="1:35" s="97" customFormat="1" ht="12.75" customHeight="1">
      <c r="A78" s="90"/>
      <c r="B78" s="91"/>
      <c r="C78" s="135" t="s">
        <v>20</v>
      </c>
      <c r="D78" s="287"/>
      <c r="E78" s="308"/>
      <c r="F78" s="351"/>
      <c r="G78" s="351"/>
      <c r="H78" s="351"/>
      <c r="I78" s="351"/>
      <c r="J78" s="351"/>
      <c r="K78" s="351"/>
      <c r="L78" s="351"/>
      <c r="M78" s="351"/>
      <c r="N78" s="351"/>
      <c r="O78" s="352"/>
      <c r="P78" s="239"/>
      <c r="Q78" s="136"/>
      <c r="R78" s="96"/>
      <c r="Z78" s="1"/>
      <c r="AA78" s="1"/>
      <c r="AB78" s="1"/>
      <c r="AC78" s="1"/>
      <c r="AD78" s="1"/>
      <c r="AE78" s="1"/>
      <c r="AF78" s="1"/>
      <c r="AG78" s="1"/>
      <c r="AH78" s="1"/>
      <c r="AI78" s="1"/>
    </row>
    <row r="79" spans="1:35" s="97" customFormat="1" ht="12.75" customHeight="1">
      <c r="A79" s="90"/>
      <c r="B79" s="91"/>
      <c r="C79" s="135" t="s">
        <v>21</v>
      </c>
      <c r="D79" s="287" t="s">
        <v>89</v>
      </c>
      <c r="E79" s="308"/>
      <c r="F79" s="351"/>
      <c r="G79" s="351"/>
      <c r="H79" s="351"/>
      <c r="I79" s="351"/>
      <c r="J79" s="351"/>
      <c r="K79" s="351"/>
      <c r="L79" s="351"/>
      <c r="M79" s="351"/>
      <c r="N79" s="351"/>
      <c r="O79" s="352"/>
      <c r="P79" s="239"/>
      <c r="Q79" s="136"/>
      <c r="R79" s="96"/>
      <c r="Z79" s="58"/>
      <c r="AA79" s="58"/>
      <c r="AB79" s="58"/>
      <c r="AC79" s="58"/>
      <c r="AD79" s="58"/>
      <c r="AE79" s="58"/>
      <c r="AF79" s="58"/>
      <c r="AG79" s="58"/>
      <c r="AH79" s="58"/>
      <c r="AI79" s="58"/>
    </row>
    <row r="80" spans="1:35" s="97" customFormat="1" ht="12.75" customHeight="1">
      <c r="A80" s="90"/>
      <c r="B80" s="91"/>
      <c r="C80" s="135" t="s">
        <v>513</v>
      </c>
      <c r="D80" s="287"/>
      <c r="E80" s="310"/>
      <c r="F80" s="351"/>
      <c r="G80" s="351"/>
      <c r="H80" s="351"/>
      <c r="I80" s="351"/>
      <c r="J80" s="351"/>
      <c r="K80" s="351"/>
      <c r="L80" s="351"/>
      <c r="M80" s="351"/>
      <c r="N80" s="351"/>
      <c r="O80" s="352"/>
      <c r="P80" s="239"/>
      <c r="Q80" s="136"/>
      <c r="R80" s="96"/>
      <c r="Z80" s="58"/>
      <c r="AA80" s="58"/>
      <c r="AB80" s="58"/>
      <c r="AC80" s="58"/>
      <c r="AD80" s="58"/>
      <c r="AE80" s="58"/>
      <c r="AF80" s="58"/>
      <c r="AG80" s="58"/>
      <c r="AH80" s="58"/>
      <c r="AI80" s="58"/>
    </row>
    <row r="81" spans="1:35" s="97" customFormat="1" ht="12.75" customHeight="1">
      <c r="A81" s="90"/>
      <c r="B81" s="91"/>
      <c r="C81" s="135" t="s">
        <v>431</v>
      </c>
      <c r="D81" s="287"/>
      <c r="E81" s="308"/>
      <c r="F81" s="440"/>
      <c r="G81" s="351"/>
      <c r="H81" s="351"/>
      <c r="I81" s="351"/>
      <c r="J81" s="351"/>
      <c r="K81" s="351"/>
      <c r="L81" s="351"/>
      <c r="M81" s="351"/>
      <c r="N81" s="351"/>
      <c r="O81" s="352"/>
      <c r="P81" s="239"/>
      <c r="Q81" s="136"/>
      <c r="R81" s="96"/>
      <c r="Z81" s="58"/>
      <c r="AA81" s="58"/>
      <c r="AB81" s="58"/>
      <c r="AC81" s="58"/>
      <c r="AD81" s="58"/>
      <c r="AE81" s="58"/>
      <c r="AF81" s="58"/>
      <c r="AG81" s="58"/>
      <c r="AH81" s="58"/>
      <c r="AI81" s="58"/>
    </row>
    <row r="82" spans="1:35" s="97" customFormat="1" ht="12.75" customHeight="1">
      <c r="A82" s="90"/>
      <c r="B82" s="91"/>
      <c r="C82" s="135" t="s">
        <v>41</v>
      </c>
      <c r="D82" s="287"/>
      <c r="E82" s="311"/>
      <c r="F82" s="351"/>
      <c r="G82" s="351"/>
      <c r="H82" s="351"/>
      <c r="I82" s="351"/>
      <c r="J82" s="351"/>
      <c r="K82" s="351"/>
      <c r="L82" s="351"/>
      <c r="M82" s="351"/>
      <c r="N82" s="351"/>
      <c r="O82" s="352"/>
      <c r="P82" s="239"/>
      <c r="Q82" s="136"/>
      <c r="R82" s="96"/>
    </row>
    <row r="83" spans="1:35" s="97" customFormat="1" ht="12.75" customHeight="1">
      <c r="A83" s="90"/>
      <c r="B83" s="91"/>
      <c r="C83" s="135" t="s">
        <v>22</v>
      </c>
      <c r="D83" s="287" t="s">
        <v>90</v>
      </c>
      <c r="E83" s="137"/>
      <c r="F83" s="402"/>
      <c r="G83" s="402"/>
      <c r="H83" s="402"/>
      <c r="I83" s="402"/>
      <c r="J83" s="402"/>
      <c r="K83" s="402"/>
      <c r="L83" s="402"/>
      <c r="M83" s="402"/>
      <c r="N83" s="402"/>
      <c r="O83" s="411"/>
      <c r="P83" s="240"/>
      <c r="Q83" s="136"/>
      <c r="R83" s="96"/>
    </row>
    <row r="84" spans="1:35" s="97" customFormat="1" ht="12.75" customHeight="1" thickBot="1">
      <c r="A84" s="90"/>
      <c r="B84" s="91"/>
      <c r="C84" s="138" t="s">
        <v>127</v>
      </c>
      <c r="D84" s="287" t="s">
        <v>89</v>
      </c>
      <c r="E84" s="139">
        <f>IF(AK24&gt;65, 65,AK24)</f>
        <v>0</v>
      </c>
      <c r="F84" s="403">
        <f>IF(AL24&gt;65, 65,AL24)</f>
        <v>0</v>
      </c>
      <c r="G84" s="403"/>
      <c r="H84" s="403"/>
      <c r="I84" s="403"/>
      <c r="J84" s="403">
        <f>IF(AM24&gt;65, 65,AM24)</f>
        <v>0</v>
      </c>
      <c r="K84" s="403"/>
      <c r="L84" s="403"/>
      <c r="M84" s="403">
        <f>IF(AN24&gt;65, 65,AN24)</f>
        <v>0</v>
      </c>
      <c r="N84" s="403"/>
      <c r="O84" s="412"/>
      <c r="P84" s="241"/>
      <c r="Q84" s="140"/>
      <c r="R84" s="96"/>
    </row>
    <row r="85" spans="1:35" s="97" customFormat="1" ht="12.75" customHeight="1" thickBot="1">
      <c r="A85" s="90"/>
      <c r="B85" s="112"/>
      <c r="C85" s="236"/>
      <c r="D85" s="113"/>
      <c r="E85" s="113"/>
      <c r="F85" s="113"/>
      <c r="G85" s="113"/>
      <c r="H85" s="113"/>
      <c r="I85" s="113"/>
      <c r="J85" s="113"/>
      <c r="K85" s="113"/>
      <c r="L85" s="113"/>
      <c r="M85" s="113"/>
      <c r="N85" s="113"/>
      <c r="O85" s="113"/>
      <c r="P85" s="113"/>
      <c r="Q85" s="237"/>
      <c r="R85" s="96"/>
    </row>
    <row r="86" spans="1:35" s="58" customFormat="1" ht="9" customHeight="1" thickBot="1">
      <c r="A86" s="65"/>
      <c r="B86" s="66"/>
      <c r="C86" s="67"/>
      <c r="D86" s="67"/>
      <c r="E86" s="68"/>
      <c r="F86" s="66"/>
      <c r="G86" s="66"/>
      <c r="H86" s="66"/>
      <c r="I86" s="66"/>
      <c r="J86" s="66"/>
      <c r="K86" s="66"/>
      <c r="L86" s="66"/>
      <c r="M86" s="66"/>
      <c r="N86" s="66"/>
      <c r="O86" s="66"/>
      <c r="P86" s="66"/>
      <c r="Q86" s="66"/>
      <c r="R86" s="69"/>
      <c r="Z86" s="97"/>
      <c r="AA86" s="97"/>
      <c r="AB86" s="97"/>
      <c r="AC86" s="97"/>
      <c r="AD86" s="97"/>
      <c r="AE86" s="97"/>
      <c r="AF86" s="97"/>
      <c r="AG86" s="97"/>
      <c r="AH86" s="97"/>
      <c r="AI86" s="97"/>
    </row>
    <row r="87" spans="1:35" ht="9" customHeight="1" thickBot="1">
      <c r="A87" s="8"/>
      <c r="B87" s="9"/>
      <c r="C87" s="9"/>
      <c r="D87" s="9"/>
      <c r="E87" s="45"/>
      <c r="F87" s="9"/>
      <c r="G87" s="9"/>
      <c r="H87" s="9"/>
      <c r="I87" s="9"/>
      <c r="J87" s="9"/>
      <c r="K87" s="9"/>
      <c r="L87" s="9"/>
      <c r="M87" s="9"/>
      <c r="N87" s="9"/>
      <c r="O87" s="9"/>
      <c r="P87" s="9"/>
      <c r="Q87" s="9"/>
      <c r="R87" s="10"/>
      <c r="Z87" s="97"/>
      <c r="AA87" s="97"/>
      <c r="AB87" s="97"/>
      <c r="AC87" s="97"/>
      <c r="AD87" s="97"/>
      <c r="AE87" s="97"/>
      <c r="AF87" s="97"/>
      <c r="AG87" s="97"/>
      <c r="AH87" s="97"/>
      <c r="AI87" s="97"/>
    </row>
    <row r="88" spans="1:35" ht="7.5" customHeight="1">
      <c r="A88" s="5"/>
      <c r="B88" s="12"/>
      <c r="C88" s="13"/>
      <c r="D88" s="13"/>
      <c r="E88" s="14"/>
      <c r="F88" s="13"/>
      <c r="G88" s="13"/>
      <c r="H88" s="13"/>
      <c r="I88" s="13"/>
      <c r="J88" s="13"/>
      <c r="K88" s="13"/>
      <c r="L88" s="13"/>
      <c r="M88" s="13"/>
      <c r="N88" s="13"/>
      <c r="O88" s="13"/>
      <c r="P88" s="13"/>
      <c r="Q88" s="15"/>
      <c r="R88" s="11"/>
      <c r="Z88" s="97"/>
      <c r="AA88" s="97"/>
      <c r="AB88" s="97"/>
      <c r="AC88" s="97"/>
      <c r="AD88" s="97"/>
      <c r="AE88" s="97"/>
      <c r="AF88" s="97"/>
      <c r="AG88" s="97"/>
      <c r="AH88" s="97"/>
      <c r="AI88" s="97"/>
    </row>
    <row r="89" spans="1:35" s="97" customFormat="1" ht="20.100000000000001" customHeight="1">
      <c r="A89" s="90"/>
      <c r="B89" s="91"/>
      <c r="C89" s="17" t="s">
        <v>510</v>
      </c>
      <c r="D89" s="102"/>
      <c r="E89" s="287"/>
      <c r="F89" s="92"/>
      <c r="G89" s="92"/>
      <c r="H89" s="92"/>
      <c r="I89" s="92"/>
      <c r="J89" s="92"/>
      <c r="K89" s="92"/>
      <c r="L89" s="92"/>
      <c r="M89" s="92"/>
      <c r="N89" s="92"/>
      <c r="O89" s="92"/>
      <c r="P89" s="92"/>
      <c r="Q89" s="123"/>
      <c r="R89" s="96"/>
    </row>
    <row r="90" spans="1:35" s="97" customFormat="1" ht="6" customHeight="1" thickBot="1">
      <c r="A90" s="90"/>
      <c r="B90" s="91"/>
      <c r="C90" s="102"/>
      <c r="D90" s="102"/>
      <c r="E90" s="287"/>
      <c r="F90" s="92"/>
      <c r="G90" s="92"/>
      <c r="H90" s="92"/>
      <c r="I90" s="92"/>
      <c r="J90" s="92"/>
      <c r="K90" s="92"/>
      <c r="L90" s="92"/>
      <c r="M90" s="92"/>
      <c r="N90" s="92"/>
      <c r="O90" s="92"/>
      <c r="P90" s="92"/>
      <c r="Q90" s="123"/>
      <c r="R90" s="96"/>
    </row>
    <row r="91" spans="1:35" s="97" customFormat="1" ht="39.75" customHeight="1" thickBot="1">
      <c r="A91" s="90"/>
      <c r="B91" s="91"/>
      <c r="C91" s="128" t="s">
        <v>134</v>
      </c>
      <c r="D91" s="102"/>
      <c r="E91" s="129"/>
      <c r="F91" s="92"/>
      <c r="G91" s="92"/>
      <c r="H91" s="92"/>
      <c r="I91" s="92"/>
      <c r="J91" s="92"/>
      <c r="K91" s="92"/>
      <c r="L91" s="92"/>
      <c r="M91" s="92"/>
      <c r="N91" s="92"/>
      <c r="O91" s="92"/>
      <c r="P91" s="92"/>
      <c r="Q91" s="123"/>
      <c r="R91" s="96"/>
    </row>
    <row r="92" spans="1:35" s="97" customFormat="1" ht="7.5" customHeight="1" thickBot="1">
      <c r="A92" s="90"/>
      <c r="B92" s="91"/>
      <c r="C92" s="92"/>
      <c r="D92" s="92"/>
      <c r="E92" s="92"/>
      <c r="F92" s="92"/>
      <c r="G92" s="92"/>
      <c r="H92" s="92"/>
      <c r="I92" s="92"/>
      <c r="J92" s="92"/>
      <c r="K92" s="92"/>
      <c r="L92" s="92"/>
      <c r="M92" s="92"/>
      <c r="N92" s="92"/>
      <c r="O92" s="92"/>
      <c r="P92" s="92"/>
      <c r="Q92" s="123"/>
      <c r="R92" s="96"/>
    </row>
    <row r="93" spans="1:35" s="97" customFormat="1" ht="40.5" customHeight="1" thickBot="1">
      <c r="A93" s="90"/>
      <c r="B93" s="91"/>
      <c r="C93" s="130" t="s">
        <v>38</v>
      </c>
      <c r="D93" s="92"/>
      <c r="E93" s="450"/>
      <c r="F93" s="451"/>
      <c r="G93" s="451"/>
      <c r="H93" s="451"/>
      <c r="I93" s="451"/>
      <c r="J93" s="451"/>
      <c r="K93" s="451"/>
      <c r="L93" s="451"/>
      <c r="M93" s="451"/>
      <c r="N93" s="451"/>
      <c r="O93" s="452"/>
      <c r="P93" s="92"/>
      <c r="Q93" s="123"/>
      <c r="R93" s="96"/>
    </row>
    <row r="94" spans="1:35" s="97" customFormat="1" ht="7.5" customHeight="1" thickBot="1">
      <c r="A94" s="90"/>
      <c r="B94" s="91"/>
      <c r="C94" s="130"/>
      <c r="D94" s="92"/>
      <c r="E94" s="92"/>
      <c r="F94" s="92"/>
      <c r="G94" s="92"/>
      <c r="H94" s="92"/>
      <c r="I94" s="92"/>
      <c r="J94" s="92"/>
      <c r="K94" s="92"/>
      <c r="L94" s="92"/>
      <c r="M94" s="92"/>
      <c r="N94" s="92"/>
      <c r="O94" s="92"/>
      <c r="P94" s="92"/>
      <c r="Q94" s="123"/>
      <c r="R94" s="96"/>
    </row>
    <row r="95" spans="1:35" s="97" customFormat="1" ht="26.25" thickBot="1">
      <c r="A95" s="90"/>
      <c r="B95" s="91"/>
      <c r="C95" s="130" t="s">
        <v>39</v>
      </c>
      <c r="D95" s="92"/>
      <c r="E95" s="450"/>
      <c r="F95" s="451"/>
      <c r="G95" s="451"/>
      <c r="H95" s="451"/>
      <c r="I95" s="451"/>
      <c r="J95" s="451"/>
      <c r="K95" s="451"/>
      <c r="L95" s="451"/>
      <c r="M95" s="451"/>
      <c r="N95" s="451"/>
      <c r="O95" s="452"/>
      <c r="P95" s="92"/>
      <c r="Q95" s="123"/>
      <c r="R95" s="96"/>
      <c r="Z95" s="58"/>
      <c r="AA95" s="58"/>
      <c r="AB95" s="58"/>
      <c r="AC95" s="58"/>
      <c r="AD95" s="58"/>
      <c r="AE95" s="58"/>
      <c r="AF95" s="58"/>
      <c r="AG95" s="58"/>
      <c r="AH95" s="58"/>
      <c r="AI95" s="58"/>
    </row>
    <row r="96" spans="1:35" s="97" customFormat="1" ht="6.75" customHeight="1" thickBot="1">
      <c r="A96" s="90"/>
      <c r="B96" s="91"/>
      <c r="C96" s="130"/>
      <c r="D96" s="92"/>
      <c r="E96" s="102"/>
      <c r="F96" s="92"/>
      <c r="G96" s="92"/>
      <c r="H96" s="92"/>
      <c r="I96" s="92"/>
      <c r="J96" s="92"/>
      <c r="K96" s="92"/>
      <c r="L96" s="92"/>
      <c r="M96" s="92"/>
      <c r="N96" s="92"/>
      <c r="O96" s="92"/>
      <c r="P96" s="92"/>
      <c r="Q96" s="123"/>
      <c r="R96" s="96"/>
      <c r="Z96" s="58"/>
      <c r="AA96" s="58"/>
      <c r="AB96" s="58"/>
      <c r="AC96" s="58"/>
      <c r="AD96" s="58"/>
      <c r="AE96" s="58"/>
      <c r="AF96" s="58"/>
      <c r="AG96" s="58"/>
      <c r="AH96" s="58"/>
      <c r="AI96" s="58"/>
    </row>
    <row r="97" spans="1:35" s="97" customFormat="1" ht="12.75" customHeight="1" thickBot="1">
      <c r="A97" s="90"/>
      <c r="B97" s="91"/>
      <c r="C97" s="418" t="s">
        <v>40</v>
      </c>
      <c r="D97" s="102"/>
      <c r="E97" s="129"/>
      <c r="F97" s="92"/>
      <c r="G97" s="92"/>
      <c r="H97" s="92"/>
      <c r="I97" s="92"/>
      <c r="J97" s="92"/>
      <c r="K97" s="92"/>
      <c r="L97" s="92"/>
      <c r="M97" s="92"/>
      <c r="N97" s="92"/>
      <c r="O97" s="92"/>
      <c r="P97" s="92"/>
      <c r="Q97" s="123"/>
      <c r="R97" s="96"/>
      <c r="Z97" s="1"/>
      <c r="AA97" s="1"/>
      <c r="AB97" s="1"/>
      <c r="AC97" s="1"/>
      <c r="AD97" s="1"/>
      <c r="AE97" s="1"/>
      <c r="AF97" s="1"/>
      <c r="AG97" s="1"/>
      <c r="AH97" s="1"/>
      <c r="AI97" s="1"/>
    </row>
    <row r="98" spans="1:35" s="97" customFormat="1" ht="7.5" customHeight="1">
      <c r="A98" s="90"/>
      <c r="B98" s="91"/>
      <c r="C98" s="418"/>
      <c r="D98" s="102"/>
      <c r="E98" s="288"/>
      <c r="F98" s="92"/>
      <c r="G98" s="92"/>
      <c r="H98" s="92"/>
      <c r="I98" s="92"/>
      <c r="J98" s="92"/>
      <c r="K98" s="92"/>
      <c r="L98" s="92"/>
      <c r="M98" s="92"/>
      <c r="N98" s="92"/>
      <c r="O98" s="92"/>
      <c r="P98" s="92"/>
      <c r="Q98" s="123"/>
      <c r="R98" s="96"/>
      <c r="Z98" s="58"/>
      <c r="AA98" s="58"/>
      <c r="AB98" s="58"/>
      <c r="AC98" s="58"/>
      <c r="AD98" s="58"/>
      <c r="AE98" s="58"/>
      <c r="AF98" s="58"/>
      <c r="AG98" s="58"/>
      <c r="AH98" s="58"/>
      <c r="AI98" s="58"/>
    </row>
    <row r="99" spans="1:35" s="97" customFormat="1" ht="12.75" customHeight="1" thickBot="1">
      <c r="A99" s="90"/>
      <c r="B99" s="91"/>
      <c r="C99" s="418"/>
      <c r="D99" s="102"/>
      <c r="E99" s="288" t="s">
        <v>136</v>
      </c>
      <c r="F99" s="398" t="s">
        <v>302</v>
      </c>
      <c r="G99" s="398"/>
      <c r="H99" s="398"/>
      <c r="I99" s="398"/>
      <c r="J99" s="398" t="s">
        <v>303</v>
      </c>
      <c r="K99" s="398"/>
      <c r="L99" s="398"/>
      <c r="M99" s="398" t="s">
        <v>304</v>
      </c>
      <c r="N99" s="398"/>
      <c r="O99" s="398"/>
      <c r="P99" s="92"/>
      <c r="Q99" s="123"/>
      <c r="R99" s="96"/>
      <c r="Z99" s="58"/>
      <c r="AA99" s="58"/>
      <c r="AB99" s="58"/>
      <c r="AC99" s="58"/>
      <c r="AD99" s="58"/>
      <c r="AE99" s="58"/>
      <c r="AF99" s="58"/>
      <c r="AG99" s="58"/>
      <c r="AH99" s="58"/>
      <c r="AI99" s="58"/>
    </row>
    <row r="100" spans="1:35" s="97" customFormat="1" ht="15" customHeight="1">
      <c r="A100" s="90"/>
      <c r="B100" s="91"/>
      <c r="C100" s="130" t="s">
        <v>299</v>
      </c>
      <c r="D100" s="102"/>
      <c r="E100" s="221"/>
      <c r="F100" s="389"/>
      <c r="G100" s="390"/>
      <c r="H100" s="390"/>
      <c r="I100" s="409"/>
      <c r="J100" s="389"/>
      <c r="K100" s="390"/>
      <c r="L100" s="409"/>
      <c r="M100" s="389"/>
      <c r="N100" s="390"/>
      <c r="O100" s="391"/>
      <c r="P100" s="92"/>
      <c r="Q100" s="123"/>
      <c r="R100" s="96"/>
      <c r="Z100" s="58"/>
      <c r="AA100" s="58"/>
      <c r="AB100" s="58"/>
      <c r="AC100" s="58"/>
      <c r="AD100" s="58"/>
      <c r="AE100" s="58"/>
      <c r="AF100" s="58"/>
      <c r="AG100" s="58"/>
      <c r="AH100" s="58"/>
      <c r="AI100" s="58"/>
    </row>
    <row r="101" spans="1:35" s="97" customFormat="1" ht="25.5" customHeight="1" thickBot="1">
      <c r="A101" s="90"/>
      <c r="B101" s="91"/>
      <c r="C101" s="130" t="s">
        <v>137</v>
      </c>
      <c r="D101" s="102"/>
      <c r="E101" s="222"/>
      <c r="F101" s="392"/>
      <c r="G101" s="393"/>
      <c r="H101" s="393"/>
      <c r="I101" s="410"/>
      <c r="J101" s="392"/>
      <c r="K101" s="393"/>
      <c r="L101" s="410"/>
      <c r="M101" s="392"/>
      <c r="N101" s="393"/>
      <c r="O101" s="394"/>
      <c r="P101" s="92"/>
      <c r="Q101" s="123"/>
      <c r="R101" s="96"/>
      <c r="Z101" s="58"/>
      <c r="AA101" s="58"/>
      <c r="AB101" s="58"/>
      <c r="AC101" s="58"/>
      <c r="AD101" s="58"/>
      <c r="AE101" s="58"/>
      <c r="AF101" s="58"/>
      <c r="AG101" s="58"/>
      <c r="AH101" s="58"/>
      <c r="AI101" s="58"/>
    </row>
    <row r="102" spans="1:35" s="97" customFormat="1" ht="8.25" customHeight="1" thickBot="1">
      <c r="A102" s="90"/>
      <c r="B102" s="91"/>
      <c r="C102" s="102"/>
      <c r="D102" s="102"/>
      <c r="E102" s="92"/>
      <c r="F102" s="92"/>
      <c r="G102" s="92"/>
      <c r="H102" s="92"/>
      <c r="I102" s="92"/>
      <c r="J102" s="92"/>
      <c r="K102" s="92"/>
      <c r="L102" s="92"/>
      <c r="M102" s="92"/>
      <c r="N102" s="92"/>
      <c r="O102" s="92"/>
      <c r="P102" s="92"/>
      <c r="Q102" s="123"/>
      <c r="R102" s="96"/>
    </row>
    <row r="103" spans="1:35" s="97" customFormat="1" ht="12.75" customHeight="1" thickBot="1">
      <c r="A103" s="90"/>
      <c r="B103" s="91"/>
      <c r="C103" s="131" t="s">
        <v>149</v>
      </c>
      <c r="D103" s="102"/>
      <c r="E103" s="132">
        <f>IF(E97="no", 5, 5*E101/1259000)</f>
        <v>0</v>
      </c>
      <c r="F103" s="395">
        <f>IF(E97="no", 5, 5*F101/1259000)</f>
        <v>0</v>
      </c>
      <c r="G103" s="396"/>
      <c r="H103" s="396"/>
      <c r="I103" s="397"/>
      <c r="J103" s="395">
        <f>IF(E97="no", 5, 5*J101/1259000)</f>
        <v>0</v>
      </c>
      <c r="K103" s="396"/>
      <c r="L103" s="397"/>
      <c r="M103" s="395">
        <f>IF(E97="no", 5, 5*M101/1259000)</f>
        <v>0</v>
      </c>
      <c r="N103" s="396"/>
      <c r="O103" s="397"/>
      <c r="P103" s="92"/>
      <c r="Q103" s="123"/>
      <c r="R103" s="96"/>
    </row>
    <row r="104" spans="1:35" s="58" customFormat="1" ht="12" customHeight="1" thickBot="1">
      <c r="A104" s="52"/>
      <c r="B104" s="61"/>
      <c r="C104" s="82"/>
      <c r="D104" s="82"/>
      <c r="E104" s="63"/>
      <c r="F104" s="62"/>
      <c r="G104" s="62"/>
      <c r="H104" s="62"/>
      <c r="I104" s="62"/>
      <c r="J104" s="62"/>
      <c r="K104" s="62"/>
      <c r="L104" s="62"/>
      <c r="M104" s="62"/>
      <c r="N104" s="62"/>
      <c r="O104" s="62"/>
      <c r="P104" s="62"/>
      <c r="Q104" s="64"/>
      <c r="R104" s="57"/>
      <c r="Z104" s="97"/>
      <c r="AA104" s="97"/>
      <c r="AB104" s="97"/>
      <c r="AC104" s="97"/>
      <c r="AD104" s="97"/>
      <c r="AE104" s="97"/>
      <c r="AF104" s="97"/>
      <c r="AG104" s="97"/>
      <c r="AH104" s="97"/>
      <c r="AI104" s="97"/>
    </row>
    <row r="105" spans="1:35" s="58" customFormat="1" ht="9" customHeight="1" thickBot="1">
      <c r="A105" s="52"/>
      <c r="B105" s="224"/>
      <c r="C105" s="225"/>
      <c r="D105" s="225"/>
      <c r="E105" s="226"/>
      <c r="F105" s="224"/>
      <c r="G105" s="224"/>
      <c r="H105" s="224"/>
      <c r="I105" s="224"/>
      <c r="J105" s="224"/>
      <c r="K105" s="224"/>
      <c r="L105" s="224"/>
      <c r="M105" s="224"/>
      <c r="N105" s="224"/>
      <c r="O105" s="224"/>
      <c r="P105" s="224"/>
      <c r="Q105" s="224"/>
      <c r="R105" s="57"/>
      <c r="Z105" s="97"/>
      <c r="AA105" s="97"/>
      <c r="AB105" s="97"/>
      <c r="AC105" s="97"/>
      <c r="AD105" s="97"/>
      <c r="AE105" s="97"/>
      <c r="AF105" s="97"/>
      <c r="AG105" s="97"/>
      <c r="AH105" s="97"/>
      <c r="AI105" s="97"/>
    </row>
    <row r="106" spans="1:35" ht="5.25" customHeight="1">
      <c r="A106" s="5"/>
      <c r="B106" s="12"/>
      <c r="C106" s="13"/>
      <c r="D106" s="13"/>
      <c r="E106" s="14"/>
      <c r="F106" s="13"/>
      <c r="G106" s="13"/>
      <c r="H106" s="13"/>
      <c r="I106" s="13"/>
      <c r="J106" s="13"/>
      <c r="K106" s="13"/>
      <c r="L106" s="13"/>
      <c r="M106" s="13"/>
      <c r="N106" s="13"/>
      <c r="O106" s="13"/>
      <c r="P106" s="13"/>
      <c r="Q106" s="15"/>
      <c r="R106" s="11"/>
      <c r="Z106" s="97"/>
      <c r="AA106" s="97"/>
      <c r="AB106" s="97"/>
      <c r="AC106" s="97"/>
      <c r="AD106" s="97"/>
      <c r="AE106" s="97"/>
      <c r="AF106" s="97"/>
      <c r="AG106" s="97"/>
      <c r="AH106" s="97"/>
      <c r="AI106" s="97"/>
    </row>
    <row r="107" spans="1:35" s="97" customFormat="1" ht="12.75" customHeight="1" thickBot="1">
      <c r="A107" s="90"/>
      <c r="B107" s="91"/>
      <c r="C107" s="17" t="s">
        <v>511</v>
      </c>
      <c r="D107" s="92"/>
      <c r="E107" s="287"/>
      <c r="F107" s="287" t="s">
        <v>139</v>
      </c>
      <c r="G107" s="364" t="s">
        <v>140</v>
      </c>
      <c r="H107" s="364"/>
      <c r="I107" s="364"/>
      <c r="J107" s="364"/>
      <c r="K107" s="364" t="s">
        <v>141</v>
      </c>
      <c r="L107" s="364"/>
      <c r="M107" s="364" t="s">
        <v>142</v>
      </c>
      <c r="N107" s="364"/>
      <c r="O107" s="364" t="s">
        <v>143</v>
      </c>
      <c r="P107" s="364"/>
      <c r="Q107" s="123"/>
      <c r="R107" s="96"/>
    </row>
    <row r="108" spans="1:35" s="97" customFormat="1" ht="28.5" customHeight="1" thickBot="1">
      <c r="A108" s="90"/>
      <c r="B108" s="91"/>
      <c r="C108" s="297"/>
      <c r="D108" s="92"/>
      <c r="E108" s="262" t="s">
        <v>146</v>
      </c>
      <c r="F108" s="194"/>
      <c r="G108" s="362"/>
      <c r="H108" s="414"/>
      <c r="I108" s="414"/>
      <c r="J108" s="363"/>
      <c r="K108" s="362"/>
      <c r="L108" s="363"/>
      <c r="M108" s="362"/>
      <c r="N108" s="363"/>
      <c r="O108" s="362"/>
      <c r="P108" s="363"/>
      <c r="Q108" s="123"/>
      <c r="R108" s="96"/>
      <c r="Z108" s="1"/>
      <c r="AA108" s="1"/>
      <c r="AB108" s="1"/>
      <c r="AC108" s="1"/>
      <c r="AD108" s="1"/>
      <c r="AE108" s="1"/>
      <c r="AF108" s="1"/>
      <c r="AG108" s="1"/>
      <c r="AH108" s="1"/>
      <c r="AI108" s="1"/>
    </row>
    <row r="109" spans="1:35" s="97" customFormat="1" ht="9" customHeight="1" thickBot="1">
      <c r="A109" s="90"/>
      <c r="B109" s="91"/>
      <c r="C109" s="297"/>
      <c r="D109" s="92"/>
      <c r="E109" s="287"/>
      <c r="F109" s="125"/>
      <c r="G109" s="92"/>
      <c r="H109" s="92"/>
      <c r="I109" s="92"/>
      <c r="J109" s="92"/>
      <c r="K109" s="92"/>
      <c r="L109" s="92"/>
      <c r="M109" s="92"/>
      <c r="N109" s="92"/>
      <c r="O109" s="92"/>
      <c r="P109" s="92"/>
      <c r="Q109" s="123"/>
      <c r="R109" s="96"/>
      <c r="Z109" s="1"/>
      <c r="AA109" s="1"/>
      <c r="AB109" s="1"/>
      <c r="AC109" s="1"/>
      <c r="AD109" s="1"/>
      <c r="AE109" s="1"/>
      <c r="AF109" s="1"/>
      <c r="AG109" s="1"/>
      <c r="AH109" s="1"/>
      <c r="AI109" s="1"/>
    </row>
    <row r="110" spans="1:35" s="97" customFormat="1" ht="12.75" customHeight="1" thickBot="1">
      <c r="A110" s="90"/>
      <c r="B110" s="91"/>
      <c r="C110" s="368" t="s">
        <v>147</v>
      </c>
      <c r="D110" s="356"/>
      <c r="E110" s="195" t="s">
        <v>148</v>
      </c>
      <c r="F110" s="247"/>
      <c r="G110" s="365"/>
      <c r="H110" s="366"/>
      <c r="I110" s="366"/>
      <c r="J110" s="366"/>
      <c r="K110" s="365"/>
      <c r="L110" s="367"/>
      <c r="M110" s="365"/>
      <c r="N110" s="367"/>
      <c r="O110" s="366"/>
      <c r="P110" s="367"/>
      <c r="Q110" s="123"/>
      <c r="R110" s="96"/>
      <c r="Z110" s="1"/>
      <c r="AA110" s="1"/>
      <c r="AB110" s="1"/>
      <c r="AC110" s="1"/>
      <c r="AD110" s="1"/>
      <c r="AE110" s="1"/>
      <c r="AF110" s="1"/>
      <c r="AG110" s="1"/>
      <c r="AH110" s="1"/>
      <c r="AI110" s="1"/>
    </row>
    <row r="111" spans="1:35" s="97" customFormat="1" ht="8.25" customHeight="1" thickBot="1">
      <c r="A111" s="90"/>
      <c r="B111" s="91"/>
      <c r="C111" s="368"/>
      <c r="D111" s="357"/>
      <c r="E111" s="358" t="s">
        <v>99</v>
      </c>
      <c r="F111" s="126"/>
      <c r="G111" s="126"/>
      <c r="H111" s="126"/>
      <c r="I111" s="126"/>
      <c r="J111" s="126"/>
      <c r="K111" s="246"/>
      <c r="L111" s="246"/>
      <c r="M111" s="246"/>
      <c r="N111" s="246"/>
      <c r="O111" s="126"/>
      <c r="P111" s="126"/>
      <c r="Q111" s="123"/>
      <c r="R111" s="96"/>
    </row>
    <row r="112" spans="1:35" s="97" customFormat="1" ht="21" customHeight="1" thickBot="1">
      <c r="A112" s="90"/>
      <c r="B112" s="91"/>
      <c r="C112" s="368"/>
      <c r="D112" s="127"/>
      <c r="E112" s="358"/>
      <c r="F112" s="309"/>
      <c r="G112" s="359"/>
      <c r="H112" s="360"/>
      <c r="I112" s="360"/>
      <c r="J112" s="361"/>
      <c r="K112" s="359"/>
      <c r="L112" s="361"/>
      <c r="M112" s="359"/>
      <c r="N112" s="361"/>
      <c r="O112" s="359"/>
      <c r="P112" s="361"/>
      <c r="Q112" s="123"/>
      <c r="R112" s="96"/>
    </row>
    <row r="113" spans="1:35" s="97" customFormat="1" ht="12.75" customHeight="1">
      <c r="A113" s="90"/>
      <c r="B113" s="91"/>
      <c r="C113" s="92"/>
      <c r="D113" s="127"/>
      <c r="E113" s="287"/>
      <c r="F113" s="92"/>
      <c r="G113" s="370"/>
      <c r="H113" s="370"/>
      <c r="I113" s="370"/>
      <c r="J113" s="370"/>
      <c r="K113" s="370"/>
      <c r="L113" s="92"/>
      <c r="M113" s="92"/>
      <c r="N113" s="92"/>
      <c r="O113" s="92"/>
      <c r="P113" s="92"/>
      <c r="Q113" s="123"/>
      <c r="R113" s="96"/>
    </row>
    <row r="114" spans="1:35" s="97" customFormat="1" ht="28.5" customHeight="1" thickBot="1">
      <c r="A114" s="90"/>
      <c r="B114" s="91"/>
      <c r="C114" s="160" t="s">
        <v>133</v>
      </c>
      <c r="D114" s="92"/>
      <c r="E114" s="287"/>
      <c r="F114" s="92"/>
      <c r="G114" s="370"/>
      <c r="H114" s="370"/>
      <c r="I114" s="370"/>
      <c r="J114" s="370"/>
      <c r="K114" s="370"/>
      <c r="L114" s="92"/>
      <c r="M114" s="92"/>
      <c r="N114" s="92"/>
      <c r="O114" s="92"/>
      <c r="P114" s="92"/>
      <c r="Q114" s="123"/>
      <c r="R114" s="96"/>
    </row>
    <row r="115" spans="1:35" s="97" customFormat="1" ht="12.75" customHeight="1" thickBot="1">
      <c r="A115" s="90"/>
      <c r="B115" s="91"/>
      <c r="C115" s="129"/>
      <c r="D115" s="102"/>
      <c r="E115" s="92"/>
      <c r="F115" s="92"/>
      <c r="G115" s="370"/>
      <c r="H115" s="370"/>
      <c r="I115" s="370"/>
      <c r="J115" s="370"/>
      <c r="K115" s="370"/>
      <c r="L115" s="92"/>
      <c r="M115" s="92"/>
      <c r="N115" s="92"/>
      <c r="O115" s="92"/>
      <c r="P115" s="92"/>
      <c r="Q115" s="123"/>
      <c r="R115" s="96"/>
    </row>
    <row r="116" spans="1:35" ht="8.25" customHeight="1" thickBot="1">
      <c r="A116" s="5"/>
      <c r="B116" s="21"/>
      <c r="C116" s="22"/>
      <c r="D116" s="22"/>
      <c r="E116" s="42"/>
      <c r="F116" s="22"/>
      <c r="G116" s="22"/>
      <c r="H116" s="22"/>
      <c r="I116" s="22"/>
      <c r="J116" s="22"/>
      <c r="K116" s="22"/>
      <c r="L116" s="22"/>
      <c r="M116" s="22"/>
      <c r="N116" s="22"/>
      <c r="O116" s="22"/>
      <c r="P116" s="22"/>
      <c r="Q116" s="23"/>
      <c r="R116" s="11"/>
      <c r="Z116" s="97"/>
      <c r="AA116" s="97"/>
      <c r="AB116" s="97"/>
      <c r="AC116" s="97"/>
      <c r="AD116" s="97"/>
      <c r="AE116" s="97"/>
      <c r="AF116" s="97"/>
      <c r="AG116" s="97"/>
      <c r="AH116" s="97"/>
      <c r="AI116" s="97"/>
    </row>
    <row r="117" spans="1:35" ht="6.75" customHeight="1" thickBot="1">
      <c r="A117" s="5"/>
      <c r="B117" s="4"/>
      <c r="C117" s="7"/>
      <c r="D117" s="7"/>
      <c r="E117" s="3"/>
      <c r="F117" s="4"/>
      <c r="G117" s="4"/>
      <c r="H117" s="4"/>
      <c r="I117" s="4"/>
      <c r="J117" s="4"/>
      <c r="K117" s="4"/>
      <c r="L117" s="4"/>
      <c r="M117" s="4"/>
      <c r="N117" s="4"/>
      <c r="O117" s="4"/>
      <c r="P117" s="4"/>
      <c r="Q117" s="4"/>
      <c r="R117" s="11"/>
      <c r="Z117" s="97"/>
      <c r="AA117" s="97"/>
      <c r="AB117" s="97"/>
      <c r="AC117" s="97"/>
      <c r="AD117" s="97"/>
      <c r="AE117" s="97"/>
      <c r="AF117" s="97"/>
      <c r="AG117" s="97"/>
      <c r="AH117" s="97"/>
      <c r="AI117" s="97"/>
    </row>
    <row r="118" spans="1:35" ht="6.75" customHeight="1">
      <c r="A118" s="5"/>
      <c r="B118" s="12"/>
      <c r="C118" s="29"/>
      <c r="D118" s="29"/>
      <c r="E118" s="14"/>
      <c r="F118" s="13"/>
      <c r="G118" s="13"/>
      <c r="H118" s="5"/>
      <c r="I118" s="12"/>
      <c r="J118" s="13"/>
      <c r="K118" s="13"/>
      <c r="L118" s="13"/>
      <c r="M118" s="13"/>
      <c r="N118" s="13"/>
      <c r="O118" s="13"/>
      <c r="P118" s="13"/>
      <c r="Q118" s="15"/>
      <c r="R118" s="11"/>
      <c r="Z118" s="97"/>
      <c r="AA118" s="97"/>
      <c r="AB118" s="97"/>
      <c r="AC118" s="97"/>
      <c r="AD118" s="97"/>
      <c r="AE118" s="97"/>
      <c r="AF118" s="97"/>
      <c r="AG118" s="97"/>
      <c r="AH118" s="97"/>
      <c r="AI118" s="97"/>
    </row>
    <row r="119" spans="1:35" s="58" customFormat="1" ht="37.5" customHeight="1">
      <c r="A119" s="52"/>
      <c r="B119" s="53"/>
      <c r="C119" s="141" t="s">
        <v>93</v>
      </c>
      <c r="D119" s="355" t="s">
        <v>138</v>
      </c>
      <c r="E119" s="355"/>
      <c r="F119" s="355"/>
      <c r="G119" s="54"/>
      <c r="H119" s="52"/>
      <c r="I119" s="53"/>
      <c r="J119" s="413" t="s">
        <v>94</v>
      </c>
      <c r="K119" s="413"/>
      <c r="L119" s="413"/>
      <c r="M119" s="369" t="s">
        <v>50</v>
      </c>
      <c r="N119" s="369"/>
      <c r="O119" s="369"/>
      <c r="P119" s="369"/>
      <c r="Q119" s="56"/>
      <c r="R119" s="57"/>
      <c r="Z119" s="97"/>
      <c r="AA119" s="97"/>
      <c r="AB119" s="97"/>
      <c r="AC119" s="97"/>
      <c r="AD119" s="97"/>
      <c r="AE119" s="97"/>
      <c r="AF119" s="97"/>
      <c r="AG119" s="97"/>
      <c r="AH119" s="97"/>
      <c r="AI119" s="97"/>
    </row>
    <row r="120" spans="1:35" s="58" customFormat="1" ht="6.75" customHeight="1">
      <c r="A120" s="52"/>
      <c r="B120" s="53"/>
      <c r="C120" s="27"/>
      <c r="D120" s="59"/>
      <c r="E120" s="54"/>
      <c r="F120" s="54"/>
      <c r="G120" s="54"/>
      <c r="H120" s="52"/>
      <c r="I120" s="53"/>
      <c r="J120" s="27"/>
      <c r="K120" s="54"/>
      <c r="L120" s="55"/>
      <c r="M120" s="369"/>
      <c r="N120" s="369"/>
      <c r="O120" s="369"/>
      <c r="P120" s="369"/>
      <c r="Q120" s="56"/>
      <c r="R120" s="57"/>
      <c r="Z120" s="97"/>
      <c r="AA120" s="97"/>
      <c r="AB120" s="97"/>
      <c r="AC120" s="97"/>
      <c r="AD120" s="97"/>
      <c r="AE120" s="97"/>
      <c r="AF120" s="97"/>
      <c r="AG120" s="97"/>
      <c r="AH120" s="97"/>
      <c r="AI120" s="97"/>
    </row>
    <row r="121" spans="1:35" s="97" customFormat="1" thickBot="1">
      <c r="A121" s="90"/>
      <c r="B121" s="91"/>
      <c r="C121" s="287" t="s">
        <v>34</v>
      </c>
      <c r="D121" s="287" t="s">
        <v>150</v>
      </c>
      <c r="E121" s="287" t="s">
        <v>35</v>
      </c>
      <c r="F121" s="287" t="s">
        <v>36</v>
      </c>
      <c r="G121" s="92"/>
      <c r="H121" s="90"/>
      <c r="I121" s="91"/>
      <c r="J121" s="92"/>
      <c r="K121" s="92"/>
      <c r="L121" s="142"/>
      <c r="M121" s="369"/>
      <c r="N121" s="369"/>
      <c r="O121" s="369"/>
      <c r="P121" s="369"/>
      <c r="Q121" s="123"/>
      <c r="R121" s="96"/>
    </row>
    <row r="122" spans="1:35" s="97" customFormat="1" ht="12.75">
      <c r="A122" s="90"/>
      <c r="B122" s="91"/>
      <c r="C122" s="298"/>
      <c r="D122" s="143"/>
      <c r="E122" s="291"/>
      <c r="F122" s="296"/>
      <c r="G122" s="287"/>
      <c r="H122" s="242"/>
      <c r="I122" s="91"/>
      <c r="J122" s="263" t="s">
        <v>42</v>
      </c>
      <c r="K122" s="133"/>
      <c r="L122" s="133"/>
      <c r="M122" s="401" t="s">
        <v>128</v>
      </c>
      <c r="N122" s="401"/>
      <c r="O122" s="401"/>
      <c r="P122" s="380" t="s">
        <v>88</v>
      </c>
      <c r="Q122" s="123"/>
      <c r="R122" s="96"/>
    </row>
    <row r="123" spans="1:35" s="97" customFormat="1" ht="12.75">
      <c r="A123" s="90"/>
      <c r="B123" s="91"/>
      <c r="C123" s="144"/>
      <c r="D123" s="145"/>
      <c r="E123" s="146"/>
      <c r="F123" s="147"/>
      <c r="G123" s="287"/>
      <c r="H123" s="242"/>
      <c r="I123" s="91"/>
      <c r="J123" s="447" t="s">
        <v>3</v>
      </c>
      <c r="K123" s="447"/>
      <c r="L123" s="447"/>
      <c r="M123" s="401"/>
      <c r="N123" s="401"/>
      <c r="O123" s="401"/>
      <c r="P123" s="380"/>
      <c r="Q123" s="123"/>
      <c r="R123" s="96"/>
    </row>
    <row r="124" spans="1:35" s="97" customFormat="1" ht="13.5" thickBot="1">
      <c r="A124" s="90"/>
      <c r="B124" s="91"/>
      <c r="C124" s="144"/>
      <c r="D124" s="145"/>
      <c r="E124" s="146"/>
      <c r="F124" s="147"/>
      <c r="G124" s="287"/>
      <c r="H124" s="242"/>
      <c r="I124" s="91"/>
      <c r="J124" s="448"/>
      <c r="K124" s="448"/>
      <c r="L124" s="448"/>
      <c r="M124" s="401"/>
      <c r="N124" s="401"/>
      <c r="O124" s="401"/>
      <c r="P124" s="380"/>
      <c r="Q124" s="123"/>
      <c r="R124" s="96"/>
    </row>
    <row r="125" spans="1:35" s="97" customFormat="1" ht="12.75">
      <c r="A125" s="90"/>
      <c r="B125" s="91"/>
      <c r="C125" s="144"/>
      <c r="D125" s="145"/>
      <c r="E125" s="146"/>
      <c r="F125" s="299"/>
      <c r="G125" s="287"/>
      <c r="H125" s="242"/>
      <c r="I125" s="91"/>
      <c r="J125" s="405" t="s">
        <v>43</v>
      </c>
      <c r="K125" s="375"/>
      <c r="L125" s="375"/>
      <c r="M125" s="375" t="s">
        <v>44</v>
      </c>
      <c r="N125" s="375"/>
      <c r="O125" s="375"/>
      <c r="P125" s="292"/>
      <c r="Q125" s="123"/>
      <c r="R125" s="96"/>
    </row>
    <row r="126" spans="1:35" s="97" customFormat="1" ht="12.75">
      <c r="A126" s="90"/>
      <c r="B126" s="91"/>
      <c r="C126" s="144"/>
      <c r="D126" s="145"/>
      <c r="E126" s="146"/>
      <c r="F126" s="147"/>
      <c r="G126" s="287"/>
      <c r="H126" s="242"/>
      <c r="I126" s="91"/>
      <c r="J126" s="406"/>
      <c r="K126" s="404"/>
      <c r="L126" s="404"/>
      <c r="M126" s="399" t="s">
        <v>45</v>
      </c>
      <c r="N126" s="399"/>
      <c r="O126" s="399"/>
      <c r="P126" s="283"/>
      <c r="Q126" s="123"/>
      <c r="R126" s="96"/>
    </row>
    <row r="127" spans="1:35" s="97" customFormat="1" ht="13.5" thickBot="1">
      <c r="A127" s="90"/>
      <c r="B127" s="91"/>
      <c r="C127" s="144"/>
      <c r="D127" s="145"/>
      <c r="E127" s="146"/>
      <c r="F127" s="147"/>
      <c r="G127" s="287"/>
      <c r="H127" s="242"/>
      <c r="I127" s="91"/>
      <c r="J127" s="407"/>
      <c r="K127" s="408"/>
      <c r="L127" s="408"/>
      <c r="M127" s="404" t="s">
        <v>85</v>
      </c>
      <c r="N127" s="404"/>
      <c r="O127" s="404"/>
      <c r="P127" s="148"/>
      <c r="Q127" s="123"/>
      <c r="R127" s="96"/>
    </row>
    <row r="128" spans="1:35" s="97" customFormat="1" ht="12.75">
      <c r="A128" s="90"/>
      <c r="B128" s="91"/>
      <c r="C128" s="144"/>
      <c r="D128" s="145"/>
      <c r="E128" s="146"/>
      <c r="F128" s="299"/>
      <c r="G128" s="287"/>
      <c r="H128" s="242"/>
      <c r="I128" s="91"/>
      <c r="J128" s="405" t="s">
        <v>46</v>
      </c>
      <c r="K128" s="375"/>
      <c r="L128" s="375"/>
      <c r="M128" s="375" t="s">
        <v>86</v>
      </c>
      <c r="N128" s="375"/>
      <c r="O128" s="375"/>
      <c r="P128" s="292"/>
      <c r="Q128" s="123"/>
      <c r="R128" s="96"/>
    </row>
    <row r="129" spans="1:18" s="97" customFormat="1" ht="12.75">
      <c r="A129" s="90"/>
      <c r="B129" s="91"/>
      <c r="C129" s="144"/>
      <c r="D129" s="145"/>
      <c r="E129" s="146"/>
      <c r="F129" s="147"/>
      <c r="G129" s="287"/>
      <c r="H129" s="242"/>
      <c r="I129" s="91"/>
      <c r="J129" s="406"/>
      <c r="K129" s="404"/>
      <c r="L129" s="404"/>
      <c r="M129" s="399" t="s">
        <v>45</v>
      </c>
      <c r="N129" s="399"/>
      <c r="O129" s="399"/>
      <c r="P129" s="283"/>
      <c r="Q129" s="123"/>
      <c r="R129" s="96"/>
    </row>
    <row r="130" spans="1:18" s="97" customFormat="1" ht="13.5" thickBot="1">
      <c r="A130" s="90"/>
      <c r="B130" s="91"/>
      <c r="C130" s="144"/>
      <c r="D130" s="145"/>
      <c r="E130" s="146"/>
      <c r="F130" s="147"/>
      <c r="G130" s="287"/>
      <c r="H130" s="242"/>
      <c r="I130" s="91"/>
      <c r="J130" s="407"/>
      <c r="K130" s="408"/>
      <c r="L130" s="408"/>
      <c r="M130" s="400" t="s">
        <v>87</v>
      </c>
      <c r="N130" s="400"/>
      <c r="O130" s="400"/>
      <c r="P130" s="290"/>
      <c r="Q130" s="123"/>
      <c r="R130" s="96"/>
    </row>
    <row r="131" spans="1:18" s="97" customFormat="1" ht="12.75">
      <c r="A131" s="90"/>
      <c r="B131" s="91"/>
      <c r="C131" s="144"/>
      <c r="D131" s="145"/>
      <c r="E131" s="146"/>
      <c r="F131" s="299"/>
      <c r="G131" s="287"/>
      <c r="H131" s="242"/>
      <c r="I131" s="91"/>
      <c r="J131" s="92"/>
      <c r="K131" s="92"/>
      <c r="L131" s="92"/>
      <c r="M131" s="92"/>
      <c r="N131" s="92"/>
      <c r="O131" s="92"/>
      <c r="P131" s="92"/>
      <c r="Q131" s="123"/>
      <c r="R131" s="96"/>
    </row>
    <row r="132" spans="1:18" s="97" customFormat="1" ht="12.75">
      <c r="A132" s="90"/>
      <c r="B132" s="91"/>
      <c r="C132" s="144"/>
      <c r="D132" s="145"/>
      <c r="E132" s="146"/>
      <c r="F132" s="147"/>
      <c r="G132" s="287"/>
      <c r="H132" s="242"/>
      <c r="I132" s="91"/>
      <c r="J132" s="263" t="s">
        <v>47</v>
      </c>
      <c r="K132" s="92"/>
      <c r="L132" s="92"/>
      <c r="M132" s="92"/>
      <c r="N132" s="92"/>
      <c r="O132" s="92"/>
      <c r="P132" s="92"/>
      <c r="Q132" s="123"/>
      <c r="R132" s="96"/>
    </row>
    <row r="133" spans="1:18" s="97" customFormat="1" ht="12.75">
      <c r="A133" s="90"/>
      <c r="B133" s="91"/>
      <c r="C133" s="144"/>
      <c r="D133" s="145"/>
      <c r="E133" s="146"/>
      <c r="F133" s="147"/>
      <c r="G133" s="287"/>
      <c r="H133" s="242"/>
      <c r="I133" s="91"/>
      <c r="J133" s="401" t="s">
        <v>48</v>
      </c>
      <c r="K133" s="401"/>
      <c r="L133" s="401" t="s">
        <v>49</v>
      </c>
      <c r="M133" s="380" t="s">
        <v>129</v>
      </c>
      <c r="N133" s="380"/>
      <c r="O133" s="380" t="s">
        <v>51</v>
      </c>
      <c r="P133" s="380"/>
      <c r="Q133" s="123"/>
      <c r="R133" s="96"/>
    </row>
    <row r="134" spans="1:18" s="97" customFormat="1" ht="13.5" thickBot="1">
      <c r="A134" s="90"/>
      <c r="B134" s="91"/>
      <c r="C134" s="144"/>
      <c r="D134" s="145"/>
      <c r="E134" s="146"/>
      <c r="F134" s="299"/>
      <c r="G134" s="287"/>
      <c r="H134" s="242"/>
      <c r="I134" s="91"/>
      <c r="J134" s="401"/>
      <c r="K134" s="401"/>
      <c r="L134" s="401"/>
      <c r="M134" s="380"/>
      <c r="N134" s="380"/>
      <c r="O134" s="380"/>
      <c r="P134" s="380"/>
      <c r="Q134" s="123"/>
      <c r="R134" s="96"/>
    </row>
    <row r="135" spans="1:18" s="97" customFormat="1" ht="12.75">
      <c r="A135" s="90"/>
      <c r="B135" s="91"/>
      <c r="C135" s="144"/>
      <c r="D135" s="145"/>
      <c r="E135" s="146"/>
      <c r="F135" s="147"/>
      <c r="G135" s="287"/>
      <c r="H135" s="242"/>
      <c r="I135" s="91"/>
      <c r="J135" s="376"/>
      <c r="K135" s="377"/>
      <c r="L135" s="149"/>
      <c r="M135" s="381"/>
      <c r="N135" s="377"/>
      <c r="O135" s="382"/>
      <c r="P135" s="383"/>
      <c r="Q135" s="123"/>
      <c r="R135" s="96"/>
    </row>
    <row r="136" spans="1:18" s="97" customFormat="1" ht="12.75">
      <c r="A136" s="90"/>
      <c r="B136" s="91"/>
      <c r="C136" s="144"/>
      <c r="D136" s="145"/>
      <c r="E136" s="146"/>
      <c r="F136" s="147"/>
      <c r="G136" s="287"/>
      <c r="H136" s="242"/>
      <c r="I136" s="91"/>
      <c r="J136" s="378"/>
      <c r="K136" s="379"/>
      <c r="L136" s="150"/>
      <c r="M136" s="353"/>
      <c r="N136" s="354"/>
      <c r="O136" s="351"/>
      <c r="P136" s="352"/>
      <c r="Q136" s="123"/>
      <c r="R136" s="96"/>
    </row>
    <row r="137" spans="1:18" s="97" customFormat="1" ht="12.75">
      <c r="A137" s="90"/>
      <c r="B137" s="91"/>
      <c r="C137" s="144"/>
      <c r="D137" s="145"/>
      <c r="E137" s="146"/>
      <c r="F137" s="299"/>
      <c r="G137" s="287"/>
      <c r="H137" s="242"/>
      <c r="I137" s="91"/>
      <c r="J137" s="378"/>
      <c r="K137" s="379"/>
      <c r="L137" s="150"/>
      <c r="M137" s="353"/>
      <c r="N137" s="354"/>
      <c r="O137" s="351"/>
      <c r="P137" s="352"/>
      <c r="Q137" s="123"/>
      <c r="R137" s="96"/>
    </row>
    <row r="138" spans="1:18" s="97" customFormat="1" ht="12.75">
      <c r="A138" s="90"/>
      <c r="B138" s="91"/>
      <c r="C138" s="144"/>
      <c r="D138" s="145"/>
      <c r="E138" s="146"/>
      <c r="F138" s="147"/>
      <c r="G138" s="287"/>
      <c r="H138" s="242"/>
      <c r="I138" s="91"/>
      <c r="J138" s="378"/>
      <c r="K138" s="379"/>
      <c r="L138" s="150"/>
      <c r="M138" s="353"/>
      <c r="N138" s="354"/>
      <c r="O138" s="351"/>
      <c r="P138" s="352"/>
      <c r="Q138" s="123"/>
      <c r="R138" s="96"/>
    </row>
    <row r="139" spans="1:18" s="97" customFormat="1" ht="12.75">
      <c r="A139" s="90"/>
      <c r="B139" s="91"/>
      <c r="C139" s="144"/>
      <c r="D139" s="145"/>
      <c r="E139" s="146"/>
      <c r="F139" s="147"/>
      <c r="G139" s="287"/>
      <c r="H139" s="242"/>
      <c r="I139" s="91"/>
      <c r="J139" s="378"/>
      <c r="K139" s="379"/>
      <c r="L139" s="150"/>
      <c r="M139" s="353"/>
      <c r="N139" s="354"/>
      <c r="O139" s="351"/>
      <c r="P139" s="352"/>
      <c r="Q139" s="123"/>
      <c r="R139" s="96"/>
    </row>
    <row r="140" spans="1:18" s="97" customFormat="1" ht="12.75">
      <c r="A140" s="90"/>
      <c r="B140" s="91"/>
      <c r="C140" s="144"/>
      <c r="D140" s="145"/>
      <c r="E140" s="146"/>
      <c r="F140" s="299"/>
      <c r="G140" s="287"/>
      <c r="H140" s="242"/>
      <c r="I140" s="91"/>
      <c r="J140" s="378"/>
      <c r="K140" s="379"/>
      <c r="L140" s="150"/>
      <c r="M140" s="353"/>
      <c r="N140" s="354"/>
      <c r="O140" s="351"/>
      <c r="P140" s="352"/>
      <c r="Q140" s="123"/>
      <c r="R140" s="96"/>
    </row>
    <row r="141" spans="1:18" s="97" customFormat="1" ht="12.75">
      <c r="A141" s="90"/>
      <c r="B141" s="91"/>
      <c r="C141" s="144"/>
      <c r="D141" s="145"/>
      <c r="E141" s="146"/>
      <c r="F141" s="147"/>
      <c r="G141" s="287"/>
      <c r="H141" s="242"/>
      <c r="I141" s="91"/>
      <c r="J141" s="378"/>
      <c r="K141" s="379"/>
      <c r="L141" s="150"/>
      <c r="M141" s="353"/>
      <c r="N141" s="354"/>
      <c r="O141" s="351"/>
      <c r="P141" s="352"/>
      <c r="Q141" s="123"/>
      <c r="R141" s="96"/>
    </row>
    <row r="142" spans="1:18" s="97" customFormat="1" ht="12.75">
      <c r="A142" s="90"/>
      <c r="B142" s="91"/>
      <c r="C142" s="144"/>
      <c r="D142" s="145"/>
      <c r="E142" s="146"/>
      <c r="F142" s="147"/>
      <c r="G142" s="287"/>
      <c r="H142" s="242"/>
      <c r="I142" s="91"/>
      <c r="J142" s="378"/>
      <c r="K142" s="379"/>
      <c r="L142" s="150"/>
      <c r="M142" s="353"/>
      <c r="N142" s="354"/>
      <c r="O142" s="351"/>
      <c r="P142" s="352"/>
      <c r="Q142" s="123"/>
      <c r="R142" s="96"/>
    </row>
    <row r="143" spans="1:18" s="97" customFormat="1" ht="12.75">
      <c r="A143" s="90"/>
      <c r="B143" s="91"/>
      <c r="C143" s="144"/>
      <c r="D143" s="145"/>
      <c r="E143" s="146"/>
      <c r="F143" s="299"/>
      <c r="G143" s="287"/>
      <c r="H143" s="242"/>
      <c r="I143" s="91"/>
      <c r="J143" s="378"/>
      <c r="K143" s="379"/>
      <c r="L143" s="150"/>
      <c r="M143" s="353"/>
      <c r="N143" s="354"/>
      <c r="O143" s="351"/>
      <c r="P143" s="352"/>
      <c r="Q143" s="123"/>
      <c r="R143" s="96"/>
    </row>
    <row r="144" spans="1:18" s="97" customFormat="1" ht="12.75">
      <c r="A144" s="90"/>
      <c r="B144" s="91"/>
      <c r="C144" s="144"/>
      <c r="D144" s="145"/>
      <c r="E144" s="146"/>
      <c r="F144" s="147"/>
      <c r="G144" s="287"/>
      <c r="H144" s="242"/>
      <c r="I144" s="91"/>
      <c r="J144" s="378"/>
      <c r="K144" s="379"/>
      <c r="L144" s="150"/>
      <c r="M144" s="353"/>
      <c r="N144" s="354"/>
      <c r="O144" s="351"/>
      <c r="P144" s="352"/>
      <c r="Q144" s="123"/>
      <c r="R144" s="96"/>
    </row>
    <row r="145" spans="1:35" s="97" customFormat="1" ht="12.75">
      <c r="A145" s="90"/>
      <c r="B145" s="91"/>
      <c r="C145" s="144"/>
      <c r="D145" s="145"/>
      <c r="E145" s="146"/>
      <c r="F145" s="147"/>
      <c r="G145" s="287"/>
      <c r="H145" s="242"/>
      <c r="I145" s="91"/>
      <c r="J145" s="378"/>
      <c r="K145" s="379"/>
      <c r="L145" s="150"/>
      <c r="M145" s="353"/>
      <c r="N145" s="354"/>
      <c r="O145" s="351"/>
      <c r="P145" s="352"/>
      <c r="Q145" s="123"/>
      <c r="R145" s="96"/>
    </row>
    <row r="146" spans="1:35" s="97" customFormat="1" ht="12.75">
      <c r="A146" s="90"/>
      <c r="B146" s="91"/>
      <c r="C146" s="144"/>
      <c r="D146" s="145"/>
      <c r="E146" s="146"/>
      <c r="F146" s="299"/>
      <c r="G146" s="287"/>
      <c r="H146" s="242"/>
      <c r="I146" s="91"/>
      <c r="J146" s="378"/>
      <c r="K146" s="379"/>
      <c r="L146" s="150"/>
      <c r="M146" s="353"/>
      <c r="N146" s="354"/>
      <c r="O146" s="351"/>
      <c r="P146" s="352"/>
      <c r="Q146" s="123"/>
      <c r="R146" s="96"/>
    </row>
    <row r="147" spans="1:35" s="97" customFormat="1" ht="12.75">
      <c r="A147" s="90"/>
      <c r="B147" s="91"/>
      <c r="C147" s="144"/>
      <c r="D147" s="145"/>
      <c r="E147" s="146"/>
      <c r="F147" s="147"/>
      <c r="G147" s="287"/>
      <c r="H147" s="242"/>
      <c r="I147" s="91"/>
      <c r="J147" s="378"/>
      <c r="K147" s="379"/>
      <c r="L147" s="150"/>
      <c r="M147" s="353"/>
      <c r="N147" s="354"/>
      <c r="O147" s="351"/>
      <c r="P147" s="352"/>
      <c r="Q147" s="123"/>
      <c r="R147" s="96"/>
    </row>
    <row r="148" spans="1:35" s="97" customFormat="1" ht="12.75">
      <c r="A148" s="90"/>
      <c r="B148" s="91"/>
      <c r="C148" s="144"/>
      <c r="D148" s="145"/>
      <c r="E148" s="146"/>
      <c r="F148" s="147"/>
      <c r="G148" s="287"/>
      <c r="H148" s="242"/>
      <c r="I148" s="91"/>
      <c r="J148" s="378"/>
      <c r="K148" s="379"/>
      <c r="L148" s="150"/>
      <c r="M148" s="353"/>
      <c r="N148" s="354"/>
      <c r="O148" s="351"/>
      <c r="P148" s="352"/>
      <c r="Q148" s="123"/>
      <c r="R148" s="96"/>
    </row>
    <row r="149" spans="1:35" s="97" customFormat="1" ht="12.75">
      <c r="A149" s="90"/>
      <c r="B149" s="91"/>
      <c r="C149" s="144"/>
      <c r="D149" s="145"/>
      <c r="E149" s="146"/>
      <c r="F149" s="299"/>
      <c r="G149" s="287"/>
      <c r="H149" s="242"/>
      <c r="I149" s="91"/>
      <c r="J149" s="378"/>
      <c r="K149" s="379"/>
      <c r="L149" s="150"/>
      <c r="M149" s="353"/>
      <c r="N149" s="354"/>
      <c r="O149" s="351"/>
      <c r="P149" s="352"/>
      <c r="Q149" s="123"/>
      <c r="R149" s="96"/>
    </row>
    <row r="150" spans="1:35" s="97" customFormat="1" ht="12.75">
      <c r="A150" s="90"/>
      <c r="B150" s="91"/>
      <c r="C150" s="144"/>
      <c r="D150" s="145"/>
      <c r="E150" s="146"/>
      <c r="F150" s="147"/>
      <c r="G150" s="287"/>
      <c r="H150" s="242"/>
      <c r="I150" s="91"/>
      <c r="J150" s="378"/>
      <c r="K150" s="379"/>
      <c r="L150" s="150"/>
      <c r="M150" s="353"/>
      <c r="N150" s="354"/>
      <c r="O150" s="351"/>
      <c r="P150" s="352"/>
      <c r="Q150" s="123"/>
      <c r="R150" s="96"/>
    </row>
    <row r="151" spans="1:35" s="97" customFormat="1" ht="12.75">
      <c r="A151" s="90"/>
      <c r="B151" s="91"/>
      <c r="C151" s="144"/>
      <c r="D151" s="145"/>
      <c r="E151" s="146"/>
      <c r="F151" s="147"/>
      <c r="G151" s="287"/>
      <c r="H151" s="242"/>
      <c r="I151" s="91"/>
      <c r="J151" s="378"/>
      <c r="K151" s="379"/>
      <c r="L151" s="150"/>
      <c r="M151" s="353"/>
      <c r="N151" s="354"/>
      <c r="O151" s="351"/>
      <c r="P151" s="352"/>
      <c r="Q151" s="123"/>
      <c r="R151" s="96"/>
    </row>
    <row r="152" spans="1:35" s="97" customFormat="1" ht="12.75">
      <c r="A152" s="90"/>
      <c r="B152" s="91"/>
      <c r="C152" s="144"/>
      <c r="D152" s="145"/>
      <c r="E152" s="146"/>
      <c r="F152" s="299"/>
      <c r="G152" s="287"/>
      <c r="H152" s="242"/>
      <c r="I152" s="91"/>
      <c r="J152" s="378"/>
      <c r="K152" s="379"/>
      <c r="L152" s="150"/>
      <c r="M152" s="353"/>
      <c r="N152" s="354"/>
      <c r="O152" s="351"/>
      <c r="P152" s="352"/>
      <c r="Q152" s="123"/>
      <c r="R152" s="96"/>
    </row>
    <row r="153" spans="1:35" s="97" customFormat="1" ht="12.75">
      <c r="A153" s="90"/>
      <c r="B153" s="91"/>
      <c r="C153" s="144"/>
      <c r="D153" s="145"/>
      <c r="E153" s="146"/>
      <c r="F153" s="147"/>
      <c r="G153" s="287"/>
      <c r="H153" s="242"/>
      <c r="I153" s="91"/>
      <c r="J153" s="378"/>
      <c r="K153" s="379"/>
      <c r="L153" s="150"/>
      <c r="M153" s="353"/>
      <c r="N153" s="354"/>
      <c r="O153" s="351"/>
      <c r="P153" s="352"/>
      <c r="Q153" s="123"/>
      <c r="R153" s="96"/>
    </row>
    <row r="154" spans="1:35" s="97" customFormat="1" ht="12.75">
      <c r="A154" s="90"/>
      <c r="B154" s="91"/>
      <c r="C154" s="144"/>
      <c r="D154" s="145"/>
      <c r="E154" s="146"/>
      <c r="F154" s="147"/>
      <c r="G154" s="287"/>
      <c r="H154" s="242"/>
      <c r="I154" s="91"/>
      <c r="J154" s="378"/>
      <c r="K154" s="379"/>
      <c r="L154" s="150"/>
      <c r="M154" s="353"/>
      <c r="N154" s="354"/>
      <c r="O154" s="351"/>
      <c r="P154" s="352"/>
      <c r="Q154" s="123"/>
      <c r="R154" s="96"/>
    </row>
    <row r="155" spans="1:35" s="97" customFormat="1" ht="12.75">
      <c r="A155" s="90"/>
      <c r="B155" s="91"/>
      <c r="C155" s="144"/>
      <c r="D155" s="145"/>
      <c r="E155" s="146"/>
      <c r="F155" s="299"/>
      <c r="G155" s="287"/>
      <c r="H155" s="242"/>
      <c r="I155" s="91"/>
      <c r="J155" s="378"/>
      <c r="K155" s="379"/>
      <c r="L155" s="150"/>
      <c r="M155" s="353"/>
      <c r="N155" s="354"/>
      <c r="O155" s="351"/>
      <c r="P155" s="352"/>
      <c r="Q155" s="123"/>
      <c r="R155" s="96"/>
    </row>
    <row r="156" spans="1:35" s="97" customFormat="1" ht="12.75">
      <c r="A156" s="90"/>
      <c r="B156" s="91"/>
      <c r="C156" s="144"/>
      <c r="D156" s="145"/>
      <c r="E156" s="146"/>
      <c r="F156" s="147"/>
      <c r="G156" s="287"/>
      <c r="H156" s="242"/>
      <c r="I156" s="91"/>
      <c r="J156" s="378"/>
      <c r="K156" s="379"/>
      <c r="L156" s="150"/>
      <c r="M156" s="353"/>
      <c r="N156" s="354"/>
      <c r="O156" s="351"/>
      <c r="P156" s="352"/>
      <c r="Q156" s="123"/>
      <c r="R156" s="96"/>
    </row>
    <row r="157" spans="1:35" s="97" customFormat="1" ht="12.75">
      <c r="A157" s="90"/>
      <c r="B157" s="91"/>
      <c r="C157" s="144"/>
      <c r="D157" s="145"/>
      <c r="E157" s="146"/>
      <c r="F157" s="147"/>
      <c r="G157" s="287"/>
      <c r="H157" s="242"/>
      <c r="I157" s="91"/>
      <c r="J157" s="378"/>
      <c r="K157" s="379"/>
      <c r="L157" s="150"/>
      <c r="M157" s="353"/>
      <c r="N157" s="354"/>
      <c r="O157" s="351"/>
      <c r="P157" s="352"/>
      <c r="Q157" s="123"/>
      <c r="R157" s="96"/>
    </row>
    <row r="158" spans="1:35" s="97" customFormat="1" ht="12.75">
      <c r="A158" s="90"/>
      <c r="B158" s="91"/>
      <c r="C158" s="144"/>
      <c r="D158" s="145"/>
      <c r="E158" s="146"/>
      <c r="F158" s="299"/>
      <c r="G158" s="287"/>
      <c r="H158" s="242"/>
      <c r="I158" s="91"/>
      <c r="J158" s="378"/>
      <c r="K158" s="379"/>
      <c r="L158" s="150"/>
      <c r="M158" s="353"/>
      <c r="N158" s="354"/>
      <c r="O158" s="351"/>
      <c r="P158" s="352"/>
      <c r="Q158" s="123"/>
      <c r="R158" s="96"/>
    </row>
    <row r="159" spans="1:35" s="97" customFormat="1" ht="15.75" thickBot="1">
      <c r="A159" s="90"/>
      <c r="B159" s="91"/>
      <c r="C159" s="248"/>
      <c r="D159" s="249"/>
      <c r="E159" s="293"/>
      <c r="F159" s="151"/>
      <c r="G159" s="287"/>
      <c r="H159" s="242"/>
      <c r="I159" s="91"/>
      <c r="J159" s="416"/>
      <c r="K159" s="417"/>
      <c r="L159" s="152"/>
      <c r="M159" s="371"/>
      <c r="N159" s="384"/>
      <c r="O159" s="385"/>
      <c r="P159" s="386"/>
      <c r="Q159" s="123"/>
      <c r="R159" s="96"/>
      <c r="Z159" s="1"/>
      <c r="AA159" s="1"/>
      <c r="AB159" s="1"/>
      <c r="AC159" s="1"/>
      <c r="AD159" s="1"/>
      <c r="AE159" s="1"/>
      <c r="AF159" s="1"/>
      <c r="AG159" s="1"/>
      <c r="AH159" s="1"/>
      <c r="AI159" s="1"/>
    </row>
    <row r="160" spans="1:35" s="97" customFormat="1" ht="15.75" thickBot="1">
      <c r="A160" s="90"/>
      <c r="B160" s="112"/>
      <c r="C160" s="113"/>
      <c r="D160" s="113"/>
      <c r="E160" s="285"/>
      <c r="F160" s="113"/>
      <c r="G160" s="113"/>
      <c r="H160" s="90"/>
      <c r="I160" s="112"/>
      <c r="J160" s="113"/>
      <c r="K160" s="113"/>
      <c r="L160" s="113"/>
      <c r="M160" s="113"/>
      <c r="N160" s="113"/>
      <c r="O160" s="113"/>
      <c r="P160" s="113"/>
      <c r="Q160" s="153"/>
      <c r="R160" s="96"/>
      <c r="Z160" s="1"/>
      <c r="AA160" s="1"/>
      <c r="AB160" s="1"/>
      <c r="AC160" s="1"/>
      <c r="AD160" s="1"/>
      <c r="AE160" s="1"/>
      <c r="AF160" s="1"/>
      <c r="AG160" s="1"/>
      <c r="AH160" s="1"/>
      <c r="AI160" s="1"/>
    </row>
    <row r="161" spans="1:35" s="58" customFormat="1" ht="10.5" customHeight="1" thickBot="1">
      <c r="A161" s="65"/>
      <c r="B161" s="66"/>
      <c r="C161" s="67"/>
      <c r="D161" s="67"/>
      <c r="E161" s="68"/>
      <c r="F161" s="66"/>
      <c r="G161" s="66"/>
      <c r="H161" s="66"/>
      <c r="I161" s="66"/>
      <c r="J161" s="66"/>
      <c r="K161" s="66"/>
      <c r="L161" s="66"/>
      <c r="M161" s="66"/>
      <c r="N161" s="66"/>
      <c r="O161" s="66"/>
      <c r="P161" s="66"/>
      <c r="Q161" s="66"/>
      <c r="R161" s="69"/>
      <c r="Z161" s="1"/>
      <c r="AA161" s="1"/>
      <c r="AB161" s="1"/>
      <c r="AC161" s="1"/>
      <c r="AD161" s="1"/>
      <c r="AE161" s="1"/>
      <c r="AF161" s="1"/>
      <c r="AG161" s="1"/>
      <c r="AH161" s="1"/>
      <c r="AI161" s="1"/>
    </row>
  </sheetData>
  <sheetProtection selectLockedCells="1"/>
  <mergeCells count="242">
    <mergeCell ref="G46:J46"/>
    <mergeCell ref="K46:L46"/>
    <mergeCell ref="G32:J32"/>
    <mergeCell ref="G33:J33"/>
    <mergeCell ref="G34:J34"/>
    <mergeCell ref="F99:I99"/>
    <mergeCell ref="J100:L100"/>
    <mergeCell ref="J101:L101"/>
    <mergeCell ref="J103:L103"/>
    <mergeCell ref="J99:L99"/>
    <mergeCell ref="E93:O93"/>
    <mergeCell ref="G38:J38"/>
    <mergeCell ref="F76:I76"/>
    <mergeCell ref="J76:L76"/>
    <mergeCell ref="E40:L40"/>
    <mergeCell ref="G48:J48"/>
    <mergeCell ref="K48:L48"/>
    <mergeCell ref="G49:J49"/>
    <mergeCell ref="K49:L49"/>
    <mergeCell ref="G42:J42"/>
    <mergeCell ref="K42:L42"/>
    <mergeCell ref="G43:J43"/>
    <mergeCell ref="K43:L43"/>
    <mergeCell ref="G44:J44"/>
    <mergeCell ref="K44:L44"/>
    <mergeCell ref="L54:O64"/>
    <mergeCell ref="G27:J27"/>
    <mergeCell ref="K27:L27"/>
    <mergeCell ref="K28:L28"/>
    <mergeCell ref="K29:L29"/>
    <mergeCell ref="F13:I13"/>
    <mergeCell ref="I18:J18"/>
    <mergeCell ref="I16:J16"/>
    <mergeCell ref="I17:J17"/>
    <mergeCell ref="K26:L26"/>
    <mergeCell ref="G26:J26"/>
    <mergeCell ref="L16:P18"/>
    <mergeCell ref="L20:O20"/>
    <mergeCell ref="N23:P25"/>
    <mergeCell ref="N26:P38"/>
    <mergeCell ref="K30:L30"/>
    <mergeCell ref="K31:L31"/>
    <mergeCell ref="K32:L32"/>
    <mergeCell ref="K33:L33"/>
    <mergeCell ref="K34:L34"/>
    <mergeCell ref="G28:J28"/>
    <mergeCell ref="G29:J29"/>
    <mergeCell ref="G35:J35"/>
    <mergeCell ref="L15:P15"/>
    <mergeCell ref="L13:M13"/>
    <mergeCell ref="C70:E70"/>
    <mergeCell ref="J148:K148"/>
    <mergeCell ref="M108:N108"/>
    <mergeCell ref="M82:O82"/>
    <mergeCell ref="M76:O76"/>
    <mergeCell ref="N40:P40"/>
    <mergeCell ref="J82:L82"/>
    <mergeCell ref="J83:L83"/>
    <mergeCell ref="J84:L84"/>
    <mergeCell ref="J123:L124"/>
    <mergeCell ref="O137:P137"/>
    <mergeCell ref="O138:P138"/>
    <mergeCell ref="F77:I77"/>
    <mergeCell ref="F78:I78"/>
    <mergeCell ref="F79:I79"/>
    <mergeCell ref="F80:I80"/>
    <mergeCell ref="M77:O77"/>
    <mergeCell ref="E74:P74"/>
    <mergeCell ref="M138:N138"/>
    <mergeCell ref="E95:O95"/>
    <mergeCell ref="M128:O128"/>
    <mergeCell ref="N45:O45"/>
    <mergeCell ref="G47:J47"/>
    <mergeCell ref="K47:L47"/>
    <mergeCell ref="C72:D73"/>
    <mergeCell ref="G115:K115"/>
    <mergeCell ref="C97:C99"/>
    <mergeCell ref="J9:K9"/>
    <mergeCell ref="J10:K10"/>
    <mergeCell ref="J11:K11"/>
    <mergeCell ref="J12:K12"/>
    <mergeCell ref="B4:E4"/>
    <mergeCell ref="N10:O10"/>
    <mergeCell ref="G36:J36"/>
    <mergeCell ref="G37:J37"/>
    <mergeCell ref="F15:G15"/>
    <mergeCell ref="F16:G16"/>
    <mergeCell ref="F17:G17"/>
    <mergeCell ref="F18:G18"/>
    <mergeCell ref="F10:I10"/>
    <mergeCell ref="F9:I9"/>
    <mergeCell ref="F12:I12"/>
    <mergeCell ref="F11:I11"/>
    <mergeCell ref="J13:K13"/>
    <mergeCell ref="K35:L35"/>
    <mergeCell ref="K36:L36"/>
    <mergeCell ref="K37:L37"/>
    <mergeCell ref="N13:P13"/>
    <mergeCell ref="G30:J30"/>
    <mergeCell ref="J159:K159"/>
    <mergeCell ref="J158:K158"/>
    <mergeCell ref="J133:K134"/>
    <mergeCell ref="J137:K137"/>
    <mergeCell ref="J138:K138"/>
    <mergeCell ref="J156:K156"/>
    <mergeCell ref="J157:K157"/>
    <mergeCell ref="J140:K140"/>
    <mergeCell ref="J144:K144"/>
    <mergeCell ref="J155:K155"/>
    <mergeCell ref="J149:K149"/>
    <mergeCell ref="J141:K141"/>
    <mergeCell ref="J142:K142"/>
    <mergeCell ref="J143:K143"/>
    <mergeCell ref="J154:K154"/>
    <mergeCell ref="J151:K151"/>
    <mergeCell ref="J152:K152"/>
    <mergeCell ref="J153:K153"/>
    <mergeCell ref="J150:K150"/>
    <mergeCell ref="K41:L41"/>
    <mergeCell ref="G45:J45"/>
    <mergeCell ref="G41:J41"/>
    <mergeCell ref="G31:J31"/>
    <mergeCell ref="F83:I83"/>
    <mergeCell ref="F84:I84"/>
    <mergeCell ref="J77:L77"/>
    <mergeCell ref="J78:L78"/>
    <mergeCell ref="J79:L79"/>
    <mergeCell ref="J80:L80"/>
    <mergeCell ref="L133:L134"/>
    <mergeCell ref="M127:O127"/>
    <mergeCell ref="J125:L125"/>
    <mergeCell ref="G114:K114"/>
    <mergeCell ref="J128:L128"/>
    <mergeCell ref="J126:L126"/>
    <mergeCell ref="J127:L127"/>
    <mergeCell ref="J129:L129"/>
    <mergeCell ref="J130:L130"/>
    <mergeCell ref="M126:O126"/>
    <mergeCell ref="K108:L108"/>
    <mergeCell ref="F100:I100"/>
    <mergeCell ref="F101:I101"/>
    <mergeCell ref="F103:I103"/>
    <mergeCell ref="M83:O83"/>
    <mergeCell ref="M84:O84"/>
    <mergeCell ref="J119:L119"/>
    <mergeCell ref="F82:I82"/>
    <mergeCell ref="O153:P153"/>
    <mergeCell ref="M148:N148"/>
    <mergeCell ref="O148:P148"/>
    <mergeCell ref="P42:P43"/>
    <mergeCell ref="N42:O43"/>
    <mergeCell ref="M137:N137"/>
    <mergeCell ref="M100:O100"/>
    <mergeCell ref="M101:O101"/>
    <mergeCell ref="M103:O103"/>
    <mergeCell ref="M99:O99"/>
    <mergeCell ref="M129:O129"/>
    <mergeCell ref="M130:O130"/>
    <mergeCell ref="M150:N150"/>
    <mergeCell ref="O150:P150"/>
    <mergeCell ref="M144:N144"/>
    <mergeCell ref="O144:P144"/>
    <mergeCell ref="M145:N145"/>
    <mergeCell ref="O145:P145"/>
    <mergeCell ref="M146:N146"/>
    <mergeCell ref="O146:P146"/>
    <mergeCell ref="M140:N140"/>
    <mergeCell ref="O151:P151"/>
    <mergeCell ref="M152:N152"/>
    <mergeCell ref="M122:O124"/>
    <mergeCell ref="M159:N159"/>
    <mergeCell ref="M156:N156"/>
    <mergeCell ref="O156:P156"/>
    <mergeCell ref="M157:N157"/>
    <mergeCell ref="O157:P157"/>
    <mergeCell ref="M141:N141"/>
    <mergeCell ref="O141:P141"/>
    <mergeCell ref="M142:N142"/>
    <mergeCell ref="M158:N158"/>
    <mergeCell ref="O158:P158"/>
    <mergeCell ref="O159:P159"/>
    <mergeCell ref="O142:P142"/>
    <mergeCell ref="M143:N143"/>
    <mergeCell ref="O143:P143"/>
    <mergeCell ref="O149:P149"/>
    <mergeCell ref="M149:N149"/>
    <mergeCell ref="O147:P147"/>
    <mergeCell ref="M155:N155"/>
    <mergeCell ref="O155:P155"/>
    <mergeCell ref="M154:N154"/>
    <mergeCell ref="O154:P154"/>
    <mergeCell ref="M151:N151"/>
    <mergeCell ref="O152:P152"/>
    <mergeCell ref="M153:N153"/>
    <mergeCell ref="K45:L45"/>
    <mergeCell ref="M136:N136"/>
    <mergeCell ref="M125:O125"/>
    <mergeCell ref="J135:K135"/>
    <mergeCell ref="J136:K136"/>
    <mergeCell ref="O133:P134"/>
    <mergeCell ref="M133:N134"/>
    <mergeCell ref="O140:P140"/>
    <mergeCell ref="M147:N147"/>
    <mergeCell ref="O136:P136"/>
    <mergeCell ref="M135:N135"/>
    <mergeCell ref="O135:P135"/>
    <mergeCell ref="J145:K145"/>
    <mergeCell ref="J146:K146"/>
    <mergeCell ref="J147:K147"/>
    <mergeCell ref="J139:K139"/>
    <mergeCell ref="P122:P124"/>
    <mergeCell ref="G108:J108"/>
    <mergeCell ref="F81:I81"/>
    <mergeCell ref="J81:L81"/>
    <mergeCell ref="M81:O81"/>
    <mergeCell ref="M78:O78"/>
    <mergeCell ref="M79:O79"/>
    <mergeCell ref="M80:O80"/>
    <mergeCell ref="M2:P4"/>
    <mergeCell ref="B2:C2"/>
    <mergeCell ref="O139:P139"/>
    <mergeCell ref="M139:N139"/>
    <mergeCell ref="D119:F119"/>
    <mergeCell ref="D110:D111"/>
    <mergeCell ref="E111:E112"/>
    <mergeCell ref="G112:J112"/>
    <mergeCell ref="K112:L112"/>
    <mergeCell ref="M112:N112"/>
    <mergeCell ref="O112:P112"/>
    <mergeCell ref="O108:P108"/>
    <mergeCell ref="G107:J107"/>
    <mergeCell ref="K107:L107"/>
    <mergeCell ref="M107:N107"/>
    <mergeCell ref="O107:P107"/>
    <mergeCell ref="G110:J110"/>
    <mergeCell ref="O110:P110"/>
    <mergeCell ref="M110:N110"/>
    <mergeCell ref="K110:L110"/>
    <mergeCell ref="C110:C112"/>
    <mergeCell ref="M119:P121"/>
    <mergeCell ref="G113:K113"/>
    <mergeCell ref="K38:L38"/>
  </mergeCells>
  <conditionalFormatting sqref="E19">
    <cfRule type="expression" dxfId="18" priority="43">
      <formula>$E$18="no"</formula>
    </cfRule>
  </conditionalFormatting>
  <conditionalFormatting sqref="E13">
    <cfRule type="expression" dxfId="17" priority="42">
      <formula>$E$12="new submission"</formula>
    </cfRule>
  </conditionalFormatting>
  <conditionalFormatting sqref="F15:J18">
    <cfRule type="expression" dxfId="16" priority="40">
      <formula>$E$15="vocational"</formula>
    </cfRule>
  </conditionalFormatting>
  <conditionalFormatting sqref="C93:O103">
    <cfRule type="expression" dxfId="15" priority="38">
      <formula>$E$91="no"</formula>
    </cfRule>
  </conditionalFormatting>
  <conditionalFormatting sqref="C114:C115">
    <cfRule type="expression" dxfId="14" priority="30">
      <formula>$D$110="no"</formula>
    </cfRule>
  </conditionalFormatting>
  <conditionalFormatting sqref="C64:I64 K64 C66:I66 K66">
    <cfRule type="expression" dxfId="13" priority="28">
      <formula>$E$10&gt;2015</formula>
    </cfRule>
  </conditionalFormatting>
  <conditionalFormatting sqref="F110:F112">
    <cfRule type="expression" dxfId="12" priority="29">
      <formula>$F$108="coastdown testing"</formula>
    </cfRule>
  </conditionalFormatting>
  <conditionalFormatting sqref="G110:J112">
    <cfRule type="expression" dxfId="11" priority="21">
      <formula>$G$108="coastdown testing"</formula>
    </cfRule>
  </conditionalFormatting>
  <conditionalFormatting sqref="K110:L112">
    <cfRule type="expression" dxfId="10" priority="20">
      <formula>$K$108="coastdown testing"</formula>
    </cfRule>
  </conditionalFormatting>
  <conditionalFormatting sqref="M110:N112">
    <cfRule type="expression" dxfId="9" priority="19">
      <formula>$M$108="coastdown testing"</formula>
    </cfRule>
  </conditionalFormatting>
  <conditionalFormatting sqref="O110:P112">
    <cfRule type="expression" dxfId="8" priority="18">
      <formula>$O$108="coastdown testing"</formula>
    </cfRule>
  </conditionalFormatting>
  <conditionalFormatting sqref="L54:P64 L66:P66">
    <cfRule type="expression" dxfId="7" priority="57">
      <formula>$J$54="no"</formula>
    </cfRule>
  </conditionalFormatting>
  <conditionalFormatting sqref="E99:O101 C100:D101 F103:O103">
    <cfRule type="expression" dxfId="6" priority="11">
      <formula>$E$97="no"</formula>
    </cfRule>
  </conditionalFormatting>
  <conditionalFormatting sqref="C74:P84">
    <cfRule type="expression" dxfId="5" priority="10">
      <formula>$E$72="no"</formula>
    </cfRule>
  </conditionalFormatting>
  <conditionalFormatting sqref="I118:Q160 L111:L116 L106:L109 M106:M116 O106:Q116 N106:N109 N111:N116 B106:K116 B88:Q104 B68:Q85">
    <cfRule type="expression" dxfId="4" priority="9">
      <formula>$E$15="vocational"</formula>
    </cfRule>
  </conditionalFormatting>
  <conditionalFormatting sqref="N45:P47">
    <cfRule type="expression" dxfId="3" priority="6">
      <formula>$P$42="yes"</formula>
    </cfRule>
  </conditionalFormatting>
  <conditionalFormatting sqref="L13:P13">
    <cfRule type="expression" dxfId="2" priority="4">
      <formula>$J$13="no"</formula>
    </cfRule>
  </conditionalFormatting>
  <conditionalFormatting sqref="L15:P20">
    <cfRule type="expression" dxfId="1" priority="3">
      <formula>$E$15="tractor"</formula>
    </cfRule>
  </conditionalFormatting>
  <dataValidations disablePrompts="1" count="20">
    <dataValidation type="list" allowBlank="1" showInputMessage="1" showErrorMessage="1" sqref="P125:P130 D110:D111 O135:O159 P20 E97:E98 J54 J56 J58 E91 J62 J13:K13 E18 E20 P42 N72 E72 E78:F78 J78:P78 M82 J82 P82 E82:F82">
      <formula1>$Y$8:$Y$9</formula1>
    </dataValidation>
    <dataValidation type="list" allowBlank="1" showInputMessage="1" showErrorMessage="1" sqref="G122:H158">
      <formula1>$Z$11:$Z$12</formula1>
    </dataValidation>
    <dataValidation type="list" allowBlank="1" showInputMessage="1" showErrorMessage="1" sqref="F122:F159">
      <formula1>$Z$11:$Z$13</formula1>
    </dataValidation>
    <dataValidation type="list" allowBlank="1" showInputMessage="1" showErrorMessage="1" sqref="E114:E115 E66 E56:E64 E15">
      <formula1>$AA$8:$AA$9</formula1>
    </dataValidation>
    <dataValidation type="list" allowBlank="1" showInputMessage="1" showErrorMessage="1" sqref="F108:P108">
      <formula1>$AH$7:$AH$11</formula1>
    </dataValidation>
    <dataValidation type="list" allowBlank="1" showInputMessage="1" showErrorMessage="1" sqref="E76:O76 E100:O100">
      <formula1>$V$26:$V$29</formula1>
    </dataValidation>
    <dataValidation type="list" allowBlank="1" showInputMessage="1" showErrorMessage="1" sqref="Q80:Q82 E81:O81">
      <formula1>$V$8:$V$9</formula1>
    </dataValidation>
    <dataValidation type="whole" operator="lessThanOrEqual" allowBlank="1" showErrorMessage="1" error="Experation point must be less than or equal to 1,259,000 miles" sqref="E101:F101 J101:O101">
      <formula1>1259000</formula1>
    </dataValidation>
    <dataValidation type="list" allowBlank="1" showInputMessage="1" showErrorMessage="1" sqref="P54">
      <formula1>$Y$12:$Y$13</formula1>
    </dataValidation>
    <dataValidation type="list" allowBlank="1" showInputMessage="1" showErrorMessage="1" sqref="J64 P20 J66 J54:J55 J57 J59:J61 J9:K9">
      <formula1>$Y$8:$Y$10</formula1>
    </dataValidation>
    <dataValidation type="list" allowBlank="1" showInputMessage="1" showErrorMessage="1" sqref="P45">
      <formula1>$AF$18:$AF$19</formula1>
    </dataValidation>
    <dataValidation type="list" allowBlank="1" showInputMessage="1" showErrorMessage="1" sqref="I17">
      <formula1>$Z$8:$Z$10</formula1>
    </dataValidation>
    <dataValidation type="list" allowBlank="1" showInputMessage="1" showErrorMessage="1" sqref="I16">
      <formula1>$X$8:$X$9</formula1>
    </dataValidation>
    <dataValidation type="list" allowBlank="1" showInputMessage="1" showErrorMessage="1" sqref="E16">
      <formula1>$AC$8:$AC$10</formula1>
    </dataValidation>
    <dataValidation type="list" allowBlank="1" showInputMessage="1" showErrorMessage="1" sqref="E19">
      <formula1>$AC$14:$AC$18</formula1>
    </dataValidation>
    <dataValidation type="list" allowBlank="1" showInputMessage="1" showErrorMessage="1" sqref="C41:C49">
      <formula1>$Z$22:$Z$30</formula1>
    </dataValidation>
    <dataValidation type="whole" operator="greaterThan" allowBlank="1" showInputMessage="1" showErrorMessage="1" sqref="E21:E22">
      <formula1>0</formula1>
    </dataValidation>
    <dataValidation type="textLength" errorStyle="warning" operator="equal" allowBlank="1" showInputMessage="1" showErrorMessage="1" error="Vehicle family name is 12 digits" sqref="E11">
      <formula1>12</formula1>
    </dataValidation>
    <dataValidation type="list" allowBlank="1" showInputMessage="1" showErrorMessage="1" sqref="E12">
      <formula1>$Z$15:$Z$18</formula1>
    </dataValidation>
    <dataValidation type="list" errorStyle="information" allowBlank="1" showErrorMessage="1" error="Enter model year" promptTitle="Select model year" prompt="Select model year" sqref="E10">
      <formula1>$AG$6:$AG$13</formula1>
    </dataValidation>
  </dataValidations>
  <printOptions horizontalCentered="1" verticalCentered="1"/>
  <pageMargins left="0.15" right="0.15" top="0.85" bottom="0.3" header="0.54" footer="0.3"/>
  <pageSetup scale="63" fitToHeight="7" orientation="portrait" r:id="rId1"/>
  <headerFooter>
    <oddHeader>&amp;L&amp;G&amp;C&amp;"-,Bold"&amp;20Greenhouse Gas Certification Template&amp;"-,Italic"&amp;14
&amp;16Heavy-duty tractors and vocational vehicles&amp;ROffice of Transportation and Air Quality
November 2011</oddHeader>
    <oddFooter>&amp;L&amp;F
&amp;A&amp;CForm number: 5900-249&amp;R&amp;P of &amp;P</oddFooter>
  </headerFooter>
  <rowBreaks count="1" manualBreakCount="1">
    <brk id="86" max="17" man="1"/>
  </rowBreaks>
  <legacyDrawingHF r:id="rId2"/>
</worksheet>
</file>

<file path=xl/worksheets/sheet3.xml><?xml version="1.0" encoding="utf-8"?>
<worksheet xmlns="http://schemas.openxmlformats.org/spreadsheetml/2006/main" xmlns:r="http://schemas.openxmlformats.org/officeDocument/2006/relationships">
  <dimension ref="A1:R44"/>
  <sheetViews>
    <sheetView showGridLines="0" zoomScale="60" zoomScaleNormal="60" zoomScalePageLayoutView="40" workbookViewId="0">
      <selection activeCell="N4" sqref="N4"/>
    </sheetView>
  </sheetViews>
  <sheetFormatPr defaultRowHeight="15"/>
  <cols>
    <col min="1" max="1" width="1.7109375" style="1" customWidth="1"/>
    <col min="2" max="2" width="2" style="31" customWidth="1"/>
    <col min="3" max="3" width="35.5703125" style="31" customWidth="1"/>
    <col min="4" max="4" width="24.28515625" style="31" customWidth="1"/>
    <col min="5" max="5" width="14.28515625" style="31" customWidth="1"/>
    <col min="6" max="6" width="17.140625" style="31" customWidth="1"/>
    <col min="7" max="7" width="12.85546875" style="31" customWidth="1"/>
    <col min="8" max="8" width="24.85546875" style="31" customWidth="1"/>
    <col min="9" max="9" width="10.5703125" style="31" customWidth="1"/>
    <col min="10" max="11" width="9.140625" style="31"/>
    <col min="12" max="12" width="11.7109375" style="31" customWidth="1"/>
    <col min="13" max="13" width="12.85546875" style="31" customWidth="1"/>
    <col min="14" max="14" width="25.42578125" style="31" customWidth="1"/>
    <col min="15" max="15" width="12.7109375" style="31" customWidth="1"/>
    <col min="16" max="16" width="14" style="31" customWidth="1"/>
    <col min="17" max="17" width="2.85546875" style="31" customWidth="1"/>
    <col min="18" max="18" width="1.5703125" style="1" customWidth="1"/>
    <col min="21" max="21" width="0" hidden="1" customWidth="1"/>
  </cols>
  <sheetData>
    <row r="1" spans="1:18" s="1" customFormat="1" ht="26.25">
      <c r="A1" s="8"/>
      <c r="B1" s="327" t="s">
        <v>508</v>
      </c>
      <c r="C1" s="9"/>
      <c r="D1" s="9"/>
      <c r="E1" s="45"/>
      <c r="F1" s="9"/>
      <c r="G1" s="9"/>
      <c r="H1" s="9"/>
      <c r="I1" s="9"/>
      <c r="J1" s="9"/>
      <c r="K1" s="9"/>
      <c r="L1" s="9"/>
      <c r="M1" s="9"/>
      <c r="N1" s="9"/>
      <c r="O1" s="9"/>
      <c r="P1" s="9"/>
      <c r="Q1" s="9"/>
      <c r="R1" s="10"/>
    </row>
    <row r="2" spans="1:18" s="1" customFormat="1" ht="18" customHeight="1">
      <c r="A2" s="5"/>
      <c r="B2" s="347">
        <f ca="1">TODAY()</f>
        <v>40945</v>
      </c>
      <c r="C2" s="347"/>
      <c r="D2" s="4"/>
      <c r="E2" s="3"/>
      <c r="F2" s="4"/>
      <c r="G2" s="4"/>
      <c r="H2" s="4"/>
      <c r="I2" s="4"/>
      <c r="J2" s="4"/>
      <c r="K2" s="4"/>
      <c r="L2" s="4"/>
      <c r="M2" s="4"/>
      <c r="N2" s="487" t="s">
        <v>531</v>
      </c>
      <c r="O2" s="488"/>
      <c r="P2" s="488"/>
      <c r="Q2" s="4"/>
      <c r="R2" s="11"/>
    </row>
    <row r="3" spans="1:18" ht="24.75" customHeight="1" thickBot="1">
      <c r="A3" s="5"/>
      <c r="B3" s="162" t="s">
        <v>339</v>
      </c>
      <c r="C3" s="4"/>
      <c r="D3" s="47"/>
      <c r="E3" s="3"/>
      <c r="F3" s="4"/>
      <c r="G3" s="4"/>
      <c r="H3" s="4"/>
      <c r="I3" s="4"/>
      <c r="J3" s="4"/>
      <c r="K3" s="4"/>
      <c r="L3" s="4"/>
      <c r="M3" s="4"/>
      <c r="N3" s="489"/>
      <c r="O3" s="489"/>
      <c r="P3" s="489"/>
      <c r="Q3" s="4"/>
      <c r="R3" s="11"/>
    </row>
    <row r="4" spans="1:18" ht="6.75" customHeight="1" thickBot="1">
      <c r="A4" s="5"/>
      <c r="B4" s="12"/>
      <c r="C4" s="13"/>
      <c r="D4" s="13"/>
      <c r="E4" s="13"/>
      <c r="F4" s="13"/>
      <c r="G4" s="13"/>
      <c r="H4" s="13"/>
      <c r="I4" s="13"/>
      <c r="J4" s="13"/>
      <c r="K4" s="13"/>
      <c r="L4" s="13"/>
      <c r="M4" s="13"/>
      <c r="N4" s="13"/>
      <c r="O4" s="13"/>
      <c r="P4" s="13"/>
      <c r="Q4" s="15"/>
      <c r="R4" s="11"/>
    </row>
    <row r="5" spans="1:18" ht="15.75" thickBot="1">
      <c r="A5" s="5"/>
      <c r="B5" s="16"/>
      <c r="C5" s="32" t="s">
        <v>1</v>
      </c>
      <c r="D5" s="500">
        <f>'General Family Info'!E9</f>
        <v>0</v>
      </c>
      <c r="E5" s="501"/>
      <c r="F5" s="502"/>
      <c r="G5" s="30"/>
      <c r="H5" s="30"/>
      <c r="I5" s="33" t="s">
        <v>58</v>
      </c>
      <c r="J5" s="18"/>
      <c r="K5" s="503">
        <f>'General Family Info'!E12</f>
        <v>0</v>
      </c>
      <c r="L5" s="504"/>
      <c r="M5" s="505"/>
      <c r="N5" s="18"/>
      <c r="O5" s="18"/>
      <c r="P5" s="18"/>
      <c r="Q5" s="19"/>
      <c r="R5" s="11"/>
    </row>
    <row r="6" spans="1:18" ht="4.5" customHeight="1" thickBot="1">
      <c r="A6" s="5"/>
      <c r="B6" s="16"/>
      <c r="C6" s="32"/>
      <c r="D6" s="32"/>
      <c r="E6" s="32"/>
      <c r="F6" s="32"/>
      <c r="G6" s="32"/>
      <c r="H6" s="32"/>
      <c r="I6" s="32"/>
      <c r="J6" s="32"/>
      <c r="K6" s="32"/>
      <c r="L6" s="32"/>
      <c r="M6" s="34"/>
      <c r="N6" s="18"/>
      <c r="O6" s="18"/>
      <c r="P6" s="18"/>
      <c r="Q6" s="19"/>
      <c r="R6" s="11"/>
    </row>
    <row r="7" spans="1:18" ht="15.75" thickBot="1">
      <c r="A7" s="5"/>
      <c r="B7" s="16"/>
      <c r="C7" s="32" t="s">
        <v>80</v>
      </c>
      <c r="D7" s="503">
        <f>'General Family Info'!E11</f>
        <v>0</v>
      </c>
      <c r="E7" s="505"/>
      <c r="F7" s="33"/>
      <c r="G7" s="33"/>
      <c r="H7" s="33"/>
      <c r="I7" s="33" t="s">
        <v>4</v>
      </c>
      <c r="J7" s="18"/>
      <c r="K7" s="503">
        <f>'General Family Info'!E10</f>
        <v>0</v>
      </c>
      <c r="L7" s="505"/>
      <c r="M7" s="18"/>
      <c r="N7" s="18"/>
      <c r="O7" s="18"/>
      <c r="P7" s="18"/>
      <c r="Q7" s="19"/>
      <c r="R7" s="11"/>
    </row>
    <row r="8" spans="1:18" ht="4.5" customHeight="1" thickBot="1">
      <c r="A8" s="5"/>
      <c r="B8" s="16"/>
      <c r="C8" s="20"/>
      <c r="D8" s="20"/>
      <c r="E8" s="20"/>
      <c r="F8" s="18"/>
      <c r="G8" s="18"/>
      <c r="H8" s="18"/>
      <c r="I8" s="18"/>
      <c r="J8" s="18"/>
      <c r="K8" s="18"/>
      <c r="L8" s="18"/>
      <c r="M8" s="18"/>
      <c r="N8" s="18"/>
      <c r="O8" s="18"/>
      <c r="P8" s="18"/>
      <c r="Q8" s="19"/>
      <c r="R8" s="11"/>
    </row>
    <row r="9" spans="1:18" ht="15.75" thickBot="1">
      <c r="A9" s="5"/>
      <c r="B9" s="16"/>
      <c r="C9" s="18" t="s">
        <v>11</v>
      </c>
      <c r="D9" s="496">
        <f>'General Family Info'!E15</f>
        <v>0</v>
      </c>
      <c r="E9" s="498"/>
      <c r="F9" s="28" t="str">
        <f>IF(D9="Tractor", "Class","")</f>
        <v/>
      </c>
      <c r="G9" s="38" t="str">
        <f>IF(D9="tractor",'General Family Info'!I18,"")</f>
        <v/>
      </c>
      <c r="H9" s="18"/>
      <c r="I9" s="20" t="s">
        <v>73</v>
      </c>
      <c r="J9" s="18"/>
      <c r="K9" s="506">
        <f>'General Family Info'!J12</f>
        <v>0</v>
      </c>
      <c r="L9" s="507"/>
      <c r="M9" s="18"/>
      <c r="N9" s="18"/>
      <c r="O9" s="18"/>
      <c r="P9" s="18"/>
      <c r="Q9" s="19"/>
      <c r="R9" s="11"/>
    </row>
    <row r="10" spans="1:18" ht="4.5" customHeight="1" thickBot="1">
      <c r="A10" s="5"/>
      <c r="B10" s="16"/>
      <c r="C10" s="20"/>
      <c r="D10" s="20"/>
      <c r="E10" s="28"/>
      <c r="F10" s="18"/>
      <c r="G10" s="18"/>
      <c r="H10" s="18"/>
      <c r="I10" s="18"/>
      <c r="J10" s="18"/>
      <c r="K10" s="18"/>
      <c r="L10" s="18"/>
      <c r="M10" s="18"/>
      <c r="N10" s="18"/>
      <c r="O10" s="18"/>
      <c r="P10" s="18"/>
      <c r="Q10" s="19"/>
      <c r="R10" s="11"/>
    </row>
    <row r="11" spans="1:18" ht="15.75" thickBot="1">
      <c r="A11" s="5"/>
      <c r="B11" s="16"/>
      <c r="C11" s="20" t="s">
        <v>68</v>
      </c>
      <c r="D11" s="496">
        <f>'General Family Info'!E16</f>
        <v>0</v>
      </c>
      <c r="E11" s="497"/>
      <c r="F11" s="497"/>
      <c r="G11" s="498"/>
      <c r="H11" s="18"/>
      <c r="I11" s="18"/>
      <c r="J11" s="18"/>
      <c r="K11" s="18"/>
      <c r="L11" s="18"/>
      <c r="M11" s="18"/>
      <c r="N11" s="18"/>
      <c r="O11" s="18"/>
      <c r="P11" s="18"/>
      <c r="Q11" s="19"/>
      <c r="R11" s="11"/>
    </row>
    <row r="12" spans="1:18" ht="5.25" customHeight="1" thickBot="1">
      <c r="A12" s="5"/>
      <c r="B12" s="21"/>
      <c r="C12" s="22"/>
      <c r="D12" s="22"/>
      <c r="E12" s="22"/>
      <c r="F12" s="22"/>
      <c r="G12" s="22"/>
      <c r="H12" s="22"/>
      <c r="I12" s="22"/>
      <c r="J12" s="22"/>
      <c r="K12" s="22"/>
      <c r="L12" s="22"/>
      <c r="M12" s="22"/>
      <c r="N12" s="22"/>
      <c r="O12" s="22"/>
      <c r="P12" s="22"/>
      <c r="Q12" s="23"/>
      <c r="R12" s="11"/>
    </row>
    <row r="13" spans="1:18" ht="7.5" customHeight="1" thickBot="1">
      <c r="A13" s="5"/>
      <c r="B13" s="4"/>
      <c r="C13" s="4"/>
      <c r="D13" s="4"/>
      <c r="E13" s="4"/>
      <c r="F13" s="4"/>
      <c r="G13" s="4"/>
      <c r="H13" s="4"/>
      <c r="I13" s="4"/>
      <c r="J13" s="4"/>
      <c r="K13" s="4"/>
      <c r="L13" s="4"/>
      <c r="M13" s="4"/>
      <c r="N13" s="4"/>
      <c r="O13" s="4"/>
      <c r="P13" s="4"/>
      <c r="Q13" s="4"/>
      <c r="R13" s="11"/>
    </row>
    <row r="14" spans="1:18" ht="5.25" customHeight="1">
      <c r="A14" s="5"/>
      <c r="B14" s="12"/>
      <c r="C14" s="13"/>
      <c r="D14" s="13"/>
      <c r="E14" s="13"/>
      <c r="F14" s="13"/>
      <c r="G14" s="13"/>
      <c r="H14" s="13"/>
      <c r="I14" s="13"/>
      <c r="J14" s="13"/>
      <c r="K14" s="13"/>
      <c r="L14" s="13"/>
      <c r="M14" s="13"/>
      <c r="N14" s="13"/>
      <c r="O14" s="13"/>
      <c r="P14" s="13"/>
      <c r="Q14" s="15"/>
      <c r="R14" s="11"/>
    </row>
    <row r="15" spans="1:18" ht="18.75">
      <c r="A15" s="5"/>
      <c r="B15" s="16"/>
      <c r="C15" s="27" t="s">
        <v>338</v>
      </c>
      <c r="D15" s="18"/>
      <c r="E15" s="18"/>
      <c r="F15" s="18"/>
      <c r="G15" s="18"/>
      <c r="H15" s="18"/>
      <c r="I15" s="18"/>
      <c r="J15" s="18"/>
      <c r="K15" s="18"/>
      <c r="L15" s="18"/>
      <c r="M15" s="18"/>
      <c r="N15" s="18"/>
      <c r="O15" s="18"/>
      <c r="P15" s="18"/>
      <c r="Q15" s="19"/>
      <c r="R15" s="11"/>
    </row>
    <row r="16" spans="1:18" ht="1.5" customHeight="1">
      <c r="A16" s="5"/>
      <c r="B16" s="16"/>
      <c r="C16" s="27"/>
      <c r="D16" s="18"/>
      <c r="E16" s="18"/>
      <c r="F16" s="18"/>
      <c r="G16" s="18"/>
      <c r="H16" s="18"/>
      <c r="I16" s="18"/>
      <c r="J16" s="18"/>
      <c r="K16" s="18"/>
      <c r="L16" s="18"/>
      <c r="M16" s="18"/>
      <c r="N16" s="18"/>
      <c r="O16" s="18"/>
      <c r="P16" s="18"/>
      <c r="Q16" s="19"/>
      <c r="R16" s="11"/>
    </row>
    <row r="17" spans="1:18" ht="15" customHeight="1">
      <c r="A17" s="5"/>
      <c r="B17" s="16"/>
      <c r="C17" s="485" t="s">
        <v>345</v>
      </c>
      <c r="D17" s="485"/>
      <c r="E17" s="485"/>
      <c r="F17" s="485"/>
      <c r="G17" s="485"/>
      <c r="H17" s="485"/>
      <c r="I17" s="485"/>
      <c r="J17" s="485"/>
      <c r="K17" s="485"/>
      <c r="L17" s="485"/>
      <c r="M17" s="485"/>
      <c r="N17" s="485"/>
      <c r="O17" s="485"/>
      <c r="P17" s="485"/>
      <c r="Q17" s="19"/>
      <c r="R17" s="11"/>
    </row>
    <row r="18" spans="1:18" ht="13.5" customHeight="1">
      <c r="A18" s="5"/>
      <c r="B18" s="16"/>
      <c r="C18" s="485"/>
      <c r="D18" s="485"/>
      <c r="E18" s="485"/>
      <c r="F18" s="485"/>
      <c r="G18" s="485"/>
      <c r="H18" s="485"/>
      <c r="I18" s="485"/>
      <c r="J18" s="485"/>
      <c r="K18" s="485"/>
      <c r="L18" s="485"/>
      <c r="M18" s="485"/>
      <c r="N18" s="485"/>
      <c r="O18" s="485"/>
      <c r="P18" s="485"/>
      <c r="Q18" s="19"/>
      <c r="R18" s="11"/>
    </row>
    <row r="19" spans="1:18" ht="6" customHeight="1">
      <c r="A19" s="5"/>
      <c r="B19" s="16"/>
      <c r="C19" s="27"/>
      <c r="D19" s="18"/>
      <c r="E19" s="18"/>
      <c r="F19" s="18"/>
      <c r="G19" s="18"/>
      <c r="H19" s="18"/>
      <c r="I19" s="18"/>
      <c r="J19" s="18"/>
      <c r="K19" s="18"/>
      <c r="L19" s="18"/>
      <c r="M19" s="18"/>
      <c r="N19" s="27"/>
      <c r="O19" s="27"/>
      <c r="P19" s="27"/>
      <c r="Q19" s="252"/>
      <c r="R19" s="11"/>
    </row>
    <row r="20" spans="1:18" s="259" customFormat="1" ht="13.5" customHeight="1" thickBot="1">
      <c r="A20" s="254"/>
      <c r="B20" s="255"/>
      <c r="C20" s="256" t="s">
        <v>340</v>
      </c>
      <c r="D20" s="499" t="s">
        <v>341</v>
      </c>
      <c r="E20" s="499"/>
      <c r="F20" s="499"/>
      <c r="G20" s="499" t="s">
        <v>342</v>
      </c>
      <c r="H20" s="499"/>
      <c r="I20" s="499"/>
      <c r="J20" s="499"/>
      <c r="K20" s="499" t="s">
        <v>343</v>
      </c>
      <c r="L20" s="499"/>
      <c r="M20" s="499"/>
      <c r="N20" s="499"/>
      <c r="O20" s="499" t="s">
        <v>344</v>
      </c>
      <c r="P20" s="499"/>
      <c r="Q20" s="257"/>
      <c r="R20" s="258"/>
    </row>
    <row r="21" spans="1:18" ht="45" customHeight="1">
      <c r="A21" s="5"/>
      <c r="B21" s="16"/>
      <c r="C21" s="260"/>
      <c r="D21" s="493"/>
      <c r="E21" s="493"/>
      <c r="F21" s="493"/>
      <c r="G21" s="493"/>
      <c r="H21" s="493"/>
      <c r="I21" s="493"/>
      <c r="J21" s="493"/>
      <c r="K21" s="493"/>
      <c r="L21" s="493"/>
      <c r="M21" s="493"/>
      <c r="N21" s="493"/>
      <c r="O21" s="494"/>
      <c r="P21" s="495"/>
      <c r="Q21" s="252"/>
      <c r="R21" s="11"/>
    </row>
    <row r="22" spans="1:18" ht="45" customHeight="1">
      <c r="A22" s="5"/>
      <c r="B22" s="16"/>
      <c r="C22" s="261"/>
      <c r="D22" s="490"/>
      <c r="E22" s="490"/>
      <c r="F22" s="490"/>
      <c r="G22" s="490"/>
      <c r="H22" s="490"/>
      <c r="I22" s="490"/>
      <c r="J22" s="490"/>
      <c r="K22" s="490"/>
      <c r="L22" s="490"/>
      <c r="M22" s="490"/>
      <c r="N22" s="490"/>
      <c r="O22" s="491"/>
      <c r="P22" s="492"/>
      <c r="Q22" s="252"/>
      <c r="R22" s="11"/>
    </row>
    <row r="23" spans="1:18" ht="45" customHeight="1">
      <c r="A23" s="5"/>
      <c r="B23" s="16"/>
      <c r="C23" s="261"/>
      <c r="D23" s="490"/>
      <c r="E23" s="490"/>
      <c r="F23" s="490"/>
      <c r="G23" s="490"/>
      <c r="H23" s="490"/>
      <c r="I23" s="490"/>
      <c r="J23" s="490"/>
      <c r="K23" s="490"/>
      <c r="L23" s="490"/>
      <c r="M23" s="490"/>
      <c r="N23" s="490"/>
      <c r="O23" s="491"/>
      <c r="P23" s="492"/>
      <c r="Q23" s="252"/>
      <c r="R23" s="11"/>
    </row>
    <row r="24" spans="1:18" ht="45" customHeight="1">
      <c r="A24" s="5"/>
      <c r="B24" s="16"/>
      <c r="C24" s="261"/>
      <c r="D24" s="490"/>
      <c r="E24" s="490"/>
      <c r="F24" s="490"/>
      <c r="G24" s="490"/>
      <c r="H24" s="490"/>
      <c r="I24" s="490"/>
      <c r="J24" s="490"/>
      <c r="K24" s="490"/>
      <c r="L24" s="490"/>
      <c r="M24" s="490"/>
      <c r="N24" s="490"/>
      <c r="O24" s="491"/>
      <c r="P24" s="492"/>
      <c r="Q24" s="252"/>
      <c r="R24" s="11"/>
    </row>
    <row r="25" spans="1:18" ht="45" customHeight="1">
      <c r="A25" s="5"/>
      <c r="B25" s="16"/>
      <c r="C25" s="261"/>
      <c r="D25" s="490"/>
      <c r="E25" s="490"/>
      <c r="F25" s="490"/>
      <c r="G25" s="490"/>
      <c r="H25" s="490"/>
      <c r="I25" s="490"/>
      <c r="J25" s="490"/>
      <c r="K25" s="490"/>
      <c r="L25" s="490"/>
      <c r="M25" s="490"/>
      <c r="N25" s="490"/>
      <c r="O25" s="491"/>
      <c r="P25" s="492"/>
      <c r="Q25" s="252"/>
      <c r="R25" s="11"/>
    </row>
    <row r="26" spans="1:18" ht="45" customHeight="1">
      <c r="A26" s="5"/>
      <c r="B26" s="16"/>
      <c r="C26" s="261"/>
      <c r="D26" s="490"/>
      <c r="E26" s="490"/>
      <c r="F26" s="490"/>
      <c r="G26" s="490"/>
      <c r="H26" s="490"/>
      <c r="I26" s="490"/>
      <c r="J26" s="490"/>
      <c r="K26" s="490"/>
      <c r="L26" s="490"/>
      <c r="M26" s="490"/>
      <c r="N26" s="490"/>
      <c r="O26" s="491"/>
      <c r="P26" s="492"/>
      <c r="Q26" s="252"/>
      <c r="R26" s="11"/>
    </row>
    <row r="27" spans="1:18" ht="45" customHeight="1">
      <c r="A27" s="5"/>
      <c r="B27" s="16"/>
      <c r="C27" s="261"/>
      <c r="D27" s="490"/>
      <c r="E27" s="490"/>
      <c r="F27" s="490"/>
      <c r="G27" s="490"/>
      <c r="H27" s="490"/>
      <c r="I27" s="490"/>
      <c r="J27" s="490"/>
      <c r="K27" s="490"/>
      <c r="L27" s="490"/>
      <c r="M27" s="490"/>
      <c r="N27" s="490"/>
      <c r="O27" s="491"/>
      <c r="P27" s="492"/>
      <c r="Q27" s="252"/>
      <c r="R27" s="11"/>
    </row>
    <row r="28" spans="1:18" ht="45" customHeight="1">
      <c r="A28" s="5"/>
      <c r="B28" s="16"/>
      <c r="C28" s="261"/>
      <c r="D28" s="490"/>
      <c r="E28" s="490"/>
      <c r="F28" s="490"/>
      <c r="G28" s="490"/>
      <c r="H28" s="490"/>
      <c r="I28" s="490"/>
      <c r="J28" s="490"/>
      <c r="K28" s="490"/>
      <c r="L28" s="490"/>
      <c r="M28" s="490"/>
      <c r="N28" s="490"/>
      <c r="O28" s="491"/>
      <c r="P28" s="492"/>
      <c r="Q28" s="252"/>
      <c r="R28" s="11"/>
    </row>
    <row r="29" spans="1:18" ht="45" customHeight="1">
      <c r="A29" s="5"/>
      <c r="B29" s="16"/>
      <c r="C29" s="261"/>
      <c r="D29" s="490"/>
      <c r="E29" s="490"/>
      <c r="F29" s="490"/>
      <c r="G29" s="490"/>
      <c r="H29" s="490"/>
      <c r="I29" s="490"/>
      <c r="J29" s="490"/>
      <c r="K29" s="490"/>
      <c r="L29" s="490"/>
      <c r="M29" s="490"/>
      <c r="N29" s="490"/>
      <c r="O29" s="491"/>
      <c r="P29" s="492"/>
      <c r="Q29" s="252"/>
      <c r="R29" s="11"/>
    </row>
    <row r="30" spans="1:18" ht="45" customHeight="1">
      <c r="A30" s="5"/>
      <c r="B30" s="16"/>
      <c r="C30" s="261"/>
      <c r="D30" s="490"/>
      <c r="E30" s="490"/>
      <c r="F30" s="490"/>
      <c r="G30" s="490"/>
      <c r="H30" s="490"/>
      <c r="I30" s="490"/>
      <c r="J30" s="490"/>
      <c r="K30" s="490"/>
      <c r="L30" s="490"/>
      <c r="M30" s="490"/>
      <c r="N30" s="490"/>
      <c r="O30" s="491"/>
      <c r="P30" s="492"/>
      <c r="Q30" s="252"/>
      <c r="R30" s="11"/>
    </row>
    <row r="31" spans="1:18" ht="45" customHeight="1">
      <c r="A31" s="5"/>
      <c r="B31" s="16"/>
      <c r="C31" s="261"/>
      <c r="D31" s="490"/>
      <c r="E31" s="490"/>
      <c r="F31" s="490"/>
      <c r="G31" s="490"/>
      <c r="H31" s="490"/>
      <c r="I31" s="490"/>
      <c r="J31" s="490"/>
      <c r="K31" s="490"/>
      <c r="L31" s="490"/>
      <c r="M31" s="490"/>
      <c r="N31" s="490"/>
      <c r="O31" s="491"/>
      <c r="P31" s="492"/>
      <c r="Q31" s="252"/>
      <c r="R31" s="11"/>
    </row>
    <row r="32" spans="1:18" ht="45" customHeight="1">
      <c r="A32" s="5"/>
      <c r="B32" s="16"/>
      <c r="C32" s="261"/>
      <c r="D32" s="490"/>
      <c r="E32" s="490"/>
      <c r="F32" s="490"/>
      <c r="G32" s="490"/>
      <c r="H32" s="490"/>
      <c r="I32" s="490"/>
      <c r="J32" s="490"/>
      <c r="K32" s="490"/>
      <c r="L32" s="490"/>
      <c r="M32" s="490"/>
      <c r="N32" s="490"/>
      <c r="O32" s="491"/>
      <c r="P32" s="492"/>
      <c r="Q32" s="252"/>
      <c r="R32" s="11"/>
    </row>
    <row r="33" spans="1:18" ht="45" customHeight="1">
      <c r="A33" s="5"/>
      <c r="B33" s="16"/>
      <c r="C33" s="261"/>
      <c r="D33" s="490"/>
      <c r="E33" s="490"/>
      <c r="F33" s="490"/>
      <c r="G33" s="490"/>
      <c r="H33" s="490"/>
      <c r="I33" s="490"/>
      <c r="J33" s="490"/>
      <c r="K33" s="490"/>
      <c r="L33" s="490"/>
      <c r="M33" s="490"/>
      <c r="N33" s="490"/>
      <c r="O33" s="491"/>
      <c r="P33" s="492"/>
      <c r="Q33" s="252"/>
      <c r="R33" s="11"/>
    </row>
    <row r="34" spans="1:18" ht="45" customHeight="1">
      <c r="A34" s="5"/>
      <c r="B34" s="16"/>
      <c r="C34" s="261"/>
      <c r="D34" s="490"/>
      <c r="E34" s="490"/>
      <c r="F34" s="490"/>
      <c r="G34" s="490"/>
      <c r="H34" s="490"/>
      <c r="I34" s="490"/>
      <c r="J34" s="490"/>
      <c r="K34" s="490"/>
      <c r="L34" s="490"/>
      <c r="M34" s="490"/>
      <c r="N34" s="490"/>
      <c r="O34" s="491"/>
      <c r="P34" s="492"/>
      <c r="Q34" s="252"/>
      <c r="R34" s="11"/>
    </row>
    <row r="35" spans="1:18" ht="45" customHeight="1">
      <c r="A35" s="5"/>
      <c r="B35" s="16"/>
      <c r="C35" s="261"/>
      <c r="D35" s="490"/>
      <c r="E35" s="490"/>
      <c r="F35" s="490"/>
      <c r="G35" s="490"/>
      <c r="H35" s="490"/>
      <c r="I35" s="490"/>
      <c r="J35" s="490"/>
      <c r="K35" s="490"/>
      <c r="L35" s="490"/>
      <c r="M35" s="490"/>
      <c r="N35" s="490"/>
      <c r="O35" s="491"/>
      <c r="P35" s="492"/>
      <c r="Q35" s="252"/>
      <c r="R35" s="11"/>
    </row>
    <row r="36" spans="1:18" ht="12" customHeight="1" thickBot="1">
      <c r="A36" s="5"/>
      <c r="B36" s="21"/>
      <c r="C36" s="82"/>
      <c r="D36" s="22"/>
      <c r="E36" s="22"/>
      <c r="F36" s="22"/>
      <c r="G36" s="22"/>
      <c r="H36" s="22"/>
      <c r="I36" s="22"/>
      <c r="J36" s="22"/>
      <c r="K36" s="22"/>
      <c r="L36" s="22"/>
      <c r="M36" s="22"/>
      <c r="N36" s="82"/>
      <c r="O36" s="82"/>
      <c r="P36" s="82"/>
      <c r="Q36" s="253"/>
      <c r="R36" s="11"/>
    </row>
    <row r="37" spans="1:18" ht="9.75" customHeight="1" thickBot="1">
      <c r="A37" s="163"/>
      <c r="B37" s="164"/>
      <c r="C37" s="164"/>
      <c r="D37" s="164"/>
      <c r="E37" s="164"/>
      <c r="F37" s="164"/>
      <c r="G37" s="164"/>
      <c r="H37" s="164"/>
      <c r="I37" s="164"/>
      <c r="J37" s="164"/>
      <c r="K37" s="164"/>
      <c r="L37" s="164"/>
      <c r="M37" s="164"/>
      <c r="N37" s="164"/>
      <c r="O37" s="164"/>
      <c r="P37" s="164"/>
      <c r="Q37" s="164"/>
      <c r="R37" s="165"/>
    </row>
    <row r="38" spans="1:18">
      <c r="B38" s="1"/>
      <c r="C38" s="1"/>
      <c r="D38" s="1"/>
      <c r="E38" s="1"/>
      <c r="F38" s="1"/>
      <c r="G38" s="1"/>
      <c r="H38" s="1"/>
      <c r="I38" s="1"/>
      <c r="J38" s="1"/>
      <c r="K38" s="1"/>
      <c r="L38" s="1"/>
      <c r="M38" s="1"/>
      <c r="N38" s="1"/>
      <c r="O38" s="1"/>
      <c r="P38" s="1"/>
      <c r="Q38" s="1"/>
    </row>
    <row r="39" spans="1:18">
      <c r="B39" s="1"/>
      <c r="C39" s="1"/>
      <c r="D39" s="1"/>
      <c r="E39" s="1"/>
      <c r="F39" s="1"/>
      <c r="G39" s="1"/>
      <c r="H39" s="1"/>
      <c r="I39" s="1"/>
      <c r="J39" s="1"/>
      <c r="K39" s="1"/>
      <c r="L39" s="1"/>
      <c r="M39" s="1"/>
      <c r="N39" s="1"/>
      <c r="O39" s="1"/>
      <c r="P39" s="1"/>
      <c r="Q39" s="1"/>
    </row>
    <row r="40" spans="1:18">
      <c r="B40" s="1"/>
      <c r="C40" s="1"/>
      <c r="D40" s="1"/>
      <c r="E40" s="1"/>
      <c r="F40" s="1"/>
      <c r="G40" s="1"/>
      <c r="H40" s="1"/>
      <c r="I40" s="1"/>
      <c r="J40" s="1"/>
      <c r="K40" s="1"/>
      <c r="L40" s="1"/>
      <c r="M40" s="1"/>
      <c r="N40" s="1"/>
      <c r="O40" s="1"/>
      <c r="P40" s="1"/>
      <c r="Q40" s="1"/>
    </row>
    <row r="41" spans="1:18">
      <c r="B41" s="1"/>
      <c r="C41" s="1"/>
      <c r="D41" s="1"/>
      <c r="E41" s="1"/>
      <c r="F41" s="1"/>
      <c r="G41" s="1"/>
      <c r="H41" s="1"/>
      <c r="I41" s="1"/>
      <c r="J41" s="1"/>
      <c r="K41" s="1"/>
      <c r="L41" s="1"/>
      <c r="M41" s="1"/>
      <c r="N41" s="1"/>
      <c r="O41" s="1"/>
      <c r="P41" s="1"/>
      <c r="Q41" s="1"/>
    </row>
    <row r="42" spans="1:18">
      <c r="B42" s="1"/>
      <c r="C42" s="1"/>
      <c r="D42" s="1"/>
      <c r="E42" s="1"/>
      <c r="F42" s="1"/>
      <c r="G42" s="1"/>
      <c r="H42" s="1"/>
      <c r="I42" s="1"/>
      <c r="J42" s="1"/>
      <c r="K42" s="1"/>
      <c r="L42" s="1"/>
      <c r="M42" s="1"/>
      <c r="N42" s="1"/>
      <c r="O42" s="1"/>
      <c r="P42" s="1"/>
      <c r="Q42" s="1"/>
    </row>
    <row r="43" spans="1:18">
      <c r="B43" s="1"/>
      <c r="C43" s="1"/>
      <c r="D43" s="1"/>
      <c r="E43" s="1"/>
      <c r="F43" s="1"/>
      <c r="G43" s="1"/>
      <c r="H43" s="1"/>
      <c r="I43" s="1"/>
      <c r="J43" s="1"/>
      <c r="K43" s="1"/>
      <c r="L43" s="1"/>
      <c r="M43" s="1"/>
      <c r="N43" s="1"/>
      <c r="O43" s="1"/>
      <c r="P43" s="1"/>
      <c r="Q43" s="1"/>
    </row>
    <row r="44" spans="1:18">
      <c r="B44" s="1"/>
      <c r="C44" s="1"/>
      <c r="D44" s="1"/>
      <c r="E44" s="1"/>
      <c r="F44" s="1"/>
      <c r="G44" s="1"/>
      <c r="H44" s="1"/>
      <c r="I44" s="1"/>
      <c r="J44" s="1"/>
      <c r="K44" s="1"/>
      <c r="L44" s="1"/>
      <c r="M44" s="1"/>
      <c r="N44" s="1"/>
      <c r="O44" s="1"/>
      <c r="P44" s="1"/>
      <c r="Q44" s="1"/>
    </row>
  </sheetData>
  <sheetProtection selectLockedCells="1"/>
  <mergeCells count="74">
    <mergeCell ref="D5:F5"/>
    <mergeCell ref="K5:M5"/>
    <mergeCell ref="D7:E7"/>
    <mergeCell ref="K7:L7"/>
    <mergeCell ref="D9:E9"/>
    <mergeCell ref="K9:L9"/>
    <mergeCell ref="D11:G11"/>
    <mergeCell ref="C17:P18"/>
    <mergeCell ref="D20:F20"/>
    <mergeCell ref="G20:J20"/>
    <mergeCell ref="K20:N20"/>
    <mergeCell ref="O20:P20"/>
    <mergeCell ref="O25:P25"/>
    <mergeCell ref="D26:F26"/>
    <mergeCell ref="G26:J26"/>
    <mergeCell ref="D21:F21"/>
    <mergeCell ref="G21:J21"/>
    <mergeCell ref="K21:N21"/>
    <mergeCell ref="O21:P21"/>
    <mergeCell ref="D25:F25"/>
    <mergeCell ref="G25:J25"/>
    <mergeCell ref="K25:N25"/>
    <mergeCell ref="K26:N26"/>
    <mergeCell ref="D24:F24"/>
    <mergeCell ref="G24:J24"/>
    <mergeCell ref="K24:N24"/>
    <mergeCell ref="O24:P24"/>
    <mergeCell ref="D22:F22"/>
    <mergeCell ref="G22:J22"/>
    <mergeCell ref="K22:N22"/>
    <mergeCell ref="O22:P22"/>
    <mergeCell ref="D23:F23"/>
    <mergeCell ref="G23:J23"/>
    <mergeCell ref="K23:N23"/>
    <mergeCell ref="O23:P23"/>
    <mergeCell ref="G28:J28"/>
    <mergeCell ref="K28:N28"/>
    <mergeCell ref="O27:P27"/>
    <mergeCell ref="D28:F28"/>
    <mergeCell ref="D27:F27"/>
    <mergeCell ref="G27:J27"/>
    <mergeCell ref="K27:N27"/>
    <mergeCell ref="D34:F34"/>
    <mergeCell ref="G34:J34"/>
    <mergeCell ref="K34:N34"/>
    <mergeCell ref="O34:P34"/>
    <mergeCell ref="D35:F35"/>
    <mergeCell ref="G35:J35"/>
    <mergeCell ref="D29:F29"/>
    <mergeCell ref="O32:P32"/>
    <mergeCell ref="D33:F33"/>
    <mergeCell ref="G33:J33"/>
    <mergeCell ref="K33:N33"/>
    <mergeCell ref="O33:P33"/>
    <mergeCell ref="D32:F32"/>
    <mergeCell ref="G29:J29"/>
    <mergeCell ref="K29:N29"/>
    <mergeCell ref="O29:P29"/>
    <mergeCell ref="N2:P3"/>
    <mergeCell ref="B2:C2"/>
    <mergeCell ref="K35:N35"/>
    <mergeCell ref="O35:P35"/>
    <mergeCell ref="D30:F30"/>
    <mergeCell ref="G30:J30"/>
    <mergeCell ref="K30:N30"/>
    <mergeCell ref="O30:P30"/>
    <mergeCell ref="D31:F31"/>
    <mergeCell ref="G31:J31"/>
    <mergeCell ref="K31:N31"/>
    <mergeCell ref="O31:P31"/>
    <mergeCell ref="G32:J32"/>
    <mergeCell ref="K32:N32"/>
    <mergeCell ref="O26:P26"/>
    <mergeCell ref="O28:P28"/>
  </mergeCells>
  <dataValidations disablePrompts="1" count="1">
    <dataValidation type="list" allowBlank="1" showInputMessage="1" showErrorMessage="1" sqref="O21:P35">
      <formula1>#REF!</formula1>
    </dataValidation>
  </dataValidations>
  <printOptions horizontalCentered="1" verticalCentered="1"/>
  <pageMargins left="0.25" right="0.25" top="0.85" bottom="0.3" header="0.54" footer="0.3"/>
  <pageSetup scale="50" orientation="landscape" r:id="rId1"/>
  <headerFooter>
    <oddHeader>&amp;L&amp;G&amp;C&amp;"-,Bold"&amp;20Greenhouse Gas Certification Template&amp;"-,Italic"&amp;14
&amp;16Heavy-duty tractors and vocational vehicles&amp;ROffice of Transportation and Air Quality
November 2011</oddHeader>
    <oddFooter>&amp;L&amp;F
&amp;A&amp;CForm number: 5900-249&amp;R&amp;P of &amp;P</oddFooter>
  </headerFooter>
  <legacyDrawingHF r:id="rId2"/>
</worksheet>
</file>

<file path=xl/worksheets/sheet4.xml><?xml version="1.0" encoding="utf-8"?>
<worksheet xmlns="http://schemas.openxmlformats.org/spreadsheetml/2006/main" xmlns:r="http://schemas.openxmlformats.org/officeDocument/2006/relationships">
  <sheetPr codeName="Sheet2"/>
  <dimension ref="A1:BA523"/>
  <sheetViews>
    <sheetView zoomScale="80" zoomScaleNormal="80" zoomScalePageLayoutView="40" workbookViewId="0">
      <selection activeCell="K4" sqref="K4"/>
    </sheetView>
  </sheetViews>
  <sheetFormatPr defaultRowHeight="15"/>
  <cols>
    <col min="1" max="1" width="1.7109375" style="1" customWidth="1"/>
    <col min="2" max="2" width="2" style="31" customWidth="1"/>
    <col min="3" max="3" width="35.5703125" style="31" customWidth="1"/>
    <col min="4" max="4" width="9.85546875" style="31" bestFit="1" customWidth="1"/>
    <col min="5" max="5" width="14.28515625" style="31" customWidth="1"/>
    <col min="6" max="8" width="9.28515625" style="31" bestFit="1" customWidth="1"/>
    <col min="9" max="9" width="10.5703125" style="31" customWidth="1"/>
    <col min="10" max="11" width="9.140625" style="31"/>
    <col min="12" max="12" width="10.5703125" style="31" customWidth="1"/>
    <col min="13" max="13" width="12.85546875" style="31" customWidth="1"/>
    <col min="14" max="14" width="2.85546875" style="31" customWidth="1"/>
    <col min="15" max="15" width="1.5703125" style="1" customWidth="1"/>
    <col min="16" max="16" width="9.140625" style="1"/>
    <col min="17" max="18" width="0" style="1" hidden="1" customWidth="1"/>
    <col min="19" max="19" width="12.85546875" style="1" hidden="1" customWidth="1"/>
    <col min="20" max="40" width="0" style="1" hidden="1" customWidth="1"/>
    <col min="41" max="53" width="9.140625" style="1"/>
    <col min="54" max="16384" width="9.140625" style="31"/>
  </cols>
  <sheetData>
    <row r="1" spans="1:39" s="1" customFormat="1" ht="18.75">
      <c r="A1" s="8"/>
      <c r="B1" s="326" t="s">
        <v>508</v>
      </c>
      <c r="C1" s="9"/>
      <c r="D1" s="9"/>
      <c r="E1" s="45"/>
      <c r="F1" s="9"/>
      <c r="G1" s="9"/>
      <c r="H1" s="9"/>
      <c r="I1" s="9"/>
      <c r="J1" s="9"/>
      <c r="K1" s="9"/>
      <c r="L1" s="9"/>
      <c r="M1" s="9"/>
      <c r="N1" s="9"/>
      <c r="O1" s="10"/>
    </row>
    <row r="2" spans="1:39" s="1" customFormat="1" ht="18" customHeight="1">
      <c r="A2" s="5"/>
      <c r="B2" s="347">
        <f ca="1">TODAY()</f>
        <v>40945</v>
      </c>
      <c r="C2" s="347"/>
      <c r="D2" s="4"/>
      <c r="E2" s="3"/>
      <c r="F2" s="4"/>
      <c r="G2" s="4"/>
      <c r="H2" s="4"/>
      <c r="I2" s="4"/>
      <c r="J2" s="4"/>
      <c r="K2" s="349" t="s">
        <v>531</v>
      </c>
      <c r="L2" s="350"/>
      <c r="M2" s="350"/>
      <c r="N2" s="350"/>
      <c r="O2" s="11"/>
    </row>
    <row r="3" spans="1:39" s="1" customFormat="1" ht="21.75" customHeight="1">
      <c r="A3" s="5"/>
      <c r="B3" s="330" t="s">
        <v>100</v>
      </c>
      <c r="C3" s="325"/>
      <c r="D3" s="47"/>
      <c r="E3" s="3"/>
      <c r="F3" s="4"/>
      <c r="G3" s="4"/>
      <c r="H3" s="4"/>
      <c r="I3" s="4"/>
      <c r="J3" s="4"/>
      <c r="K3" s="350"/>
      <c r="L3" s="350"/>
      <c r="M3" s="350"/>
      <c r="N3" s="350"/>
      <c r="O3" s="11"/>
      <c r="P3" s="250"/>
      <c r="Q3" s="250"/>
      <c r="R3" s="250"/>
      <c r="AI3" s="1" t="s">
        <v>130</v>
      </c>
      <c r="AJ3" s="1">
        <f>IF(D12="heavy heavy vehicles (cl. 8)", AJ8,AJ7)*IF(D12="heavy heavy vehicles (cl. 8)",AK8,AK7)</f>
        <v>1035999.9999999999</v>
      </c>
      <c r="AL3" s="1" t="s">
        <v>131</v>
      </c>
      <c r="AM3" s="1">
        <f>IF(G10=8, AJ12*AK12,AJ10*AK10)</f>
        <v>2312500</v>
      </c>
    </row>
    <row r="4" spans="1:39" s="1" customFormat="1" ht="4.5" customHeight="1" thickBot="1">
      <c r="A4" s="5"/>
      <c r="B4" s="4"/>
      <c r="C4" s="46"/>
      <c r="D4" s="47"/>
      <c r="E4" s="3"/>
      <c r="F4" s="4"/>
      <c r="G4" s="4"/>
      <c r="H4" s="4"/>
      <c r="I4" s="4"/>
      <c r="J4" s="4"/>
      <c r="K4" s="4"/>
      <c r="L4" s="4"/>
      <c r="M4" s="4"/>
      <c r="N4" s="4"/>
      <c r="O4" s="11"/>
      <c r="P4" s="250"/>
      <c r="Q4" s="250"/>
      <c r="R4" s="250"/>
      <c r="AJ4" s="1">
        <f>IF(D12="heavy heavy vehicles (cl. 8)",AJ8*AK8,AJ7*AK7)</f>
        <v>1035999.9999999999</v>
      </c>
    </row>
    <row r="5" spans="1:39" ht="5.25" customHeight="1" thickBot="1">
      <c r="A5" s="5"/>
      <c r="B5" s="12"/>
      <c r="C5" s="13"/>
      <c r="D5" s="13"/>
      <c r="E5" s="13"/>
      <c r="F5" s="13"/>
      <c r="G5" s="13"/>
      <c r="H5" s="13"/>
      <c r="I5" s="13"/>
      <c r="J5" s="13"/>
      <c r="K5" s="13"/>
      <c r="L5" s="13"/>
      <c r="M5" s="13"/>
      <c r="N5" s="15"/>
      <c r="O5" s="11"/>
      <c r="P5" s="250"/>
      <c r="Q5" s="250"/>
      <c r="R5" s="250"/>
      <c r="AJ5" s="1" t="s">
        <v>12</v>
      </c>
    </row>
    <row r="6" spans="1:39" ht="15.75" thickBot="1">
      <c r="A6" s="5"/>
      <c r="B6" s="16"/>
      <c r="C6" s="32" t="s">
        <v>1</v>
      </c>
      <c r="D6" s="500">
        <f>'General Family Info'!E9</f>
        <v>0</v>
      </c>
      <c r="E6" s="501"/>
      <c r="F6" s="502"/>
      <c r="G6" s="30"/>
      <c r="H6" s="30"/>
      <c r="I6" s="33" t="s">
        <v>58</v>
      </c>
      <c r="J6" s="18"/>
      <c r="K6" s="503">
        <f>'General Family Info'!E12</f>
        <v>0</v>
      </c>
      <c r="L6" s="504"/>
      <c r="M6" s="505"/>
      <c r="N6" s="19"/>
      <c r="O6" s="11"/>
      <c r="P6" s="250"/>
      <c r="Q6" s="250"/>
      <c r="R6" s="250"/>
      <c r="AI6" s="6"/>
    </row>
    <row r="7" spans="1:39" ht="4.5" customHeight="1" thickBot="1">
      <c r="A7" s="5"/>
      <c r="B7" s="16"/>
      <c r="C7" s="32"/>
      <c r="D7" s="32"/>
      <c r="E7" s="32"/>
      <c r="F7" s="32"/>
      <c r="G7" s="32"/>
      <c r="H7" s="32"/>
      <c r="I7" s="32"/>
      <c r="J7" s="32"/>
      <c r="K7" s="32"/>
      <c r="L7" s="32"/>
      <c r="M7" s="34"/>
      <c r="N7" s="19"/>
      <c r="O7" s="11"/>
      <c r="P7" s="35"/>
      <c r="Q7" s="35"/>
      <c r="R7" s="35"/>
      <c r="AI7" s="6" t="s">
        <v>69</v>
      </c>
      <c r="AJ7" s="1">
        <v>5.6</v>
      </c>
      <c r="AK7" s="1">
        <v>185000</v>
      </c>
    </row>
    <row r="8" spans="1:39" ht="15.75" thickBot="1">
      <c r="A8" s="5"/>
      <c r="B8" s="16"/>
      <c r="C8" s="32" t="s">
        <v>80</v>
      </c>
      <c r="D8" s="503">
        <f>'General Family Info'!E11</f>
        <v>0</v>
      </c>
      <c r="E8" s="505"/>
      <c r="F8" s="33"/>
      <c r="G8" s="33"/>
      <c r="H8" s="33"/>
      <c r="I8" s="33" t="s">
        <v>4</v>
      </c>
      <c r="J8" s="18"/>
      <c r="K8" s="503">
        <f>'General Family Info'!E10</f>
        <v>0</v>
      </c>
      <c r="L8" s="505"/>
      <c r="M8" s="18"/>
      <c r="N8" s="19"/>
      <c r="O8" s="11"/>
      <c r="P8" s="35"/>
      <c r="Q8" s="35"/>
      <c r="AI8" s="6" t="s">
        <v>70</v>
      </c>
      <c r="AJ8" s="1">
        <v>7.5</v>
      </c>
      <c r="AK8" s="1">
        <v>435000</v>
      </c>
    </row>
    <row r="9" spans="1:39" ht="5.25" customHeight="1" thickBot="1">
      <c r="A9" s="5"/>
      <c r="B9" s="16"/>
      <c r="C9" s="20"/>
      <c r="D9" s="20"/>
      <c r="E9" s="20"/>
      <c r="F9" s="18"/>
      <c r="G9" s="18"/>
      <c r="H9" s="18"/>
      <c r="I9" s="18"/>
      <c r="J9" s="18"/>
      <c r="K9" s="18"/>
      <c r="L9" s="18"/>
      <c r="M9" s="18"/>
      <c r="N9" s="19"/>
      <c r="O9" s="11"/>
      <c r="AI9" s="6"/>
      <c r="AJ9" s="1" t="s">
        <v>54</v>
      </c>
    </row>
    <row r="10" spans="1:39" ht="15.75" customHeight="1" thickBot="1">
      <c r="A10" s="5"/>
      <c r="B10" s="16"/>
      <c r="C10" s="18" t="s">
        <v>11</v>
      </c>
      <c r="D10" s="496">
        <f>'General Family Info'!E15</f>
        <v>0</v>
      </c>
      <c r="E10" s="498"/>
      <c r="F10" s="28" t="str">
        <f>IF(D10="Tractor", "Class","")</f>
        <v/>
      </c>
      <c r="G10" s="38" t="str">
        <f>IF(D10="tractor",'General Family Info'!I18,"")</f>
        <v/>
      </c>
      <c r="H10" s="18"/>
      <c r="I10" s="20" t="s">
        <v>73</v>
      </c>
      <c r="J10" s="18"/>
      <c r="K10" s="506">
        <f>'General Family Info'!J12</f>
        <v>0</v>
      </c>
      <c r="L10" s="507"/>
      <c r="M10" s="18"/>
      <c r="N10" s="19"/>
      <c r="O10" s="11"/>
      <c r="AI10" s="6">
        <v>7</v>
      </c>
      <c r="AJ10" s="1">
        <v>12.5</v>
      </c>
      <c r="AK10" s="1">
        <v>185000</v>
      </c>
      <c r="AL10" s="1">
        <f>AK10*AJ10</f>
        <v>2312500</v>
      </c>
    </row>
    <row r="11" spans="1:39" ht="4.5" customHeight="1" thickBot="1">
      <c r="A11" s="5"/>
      <c r="B11" s="16"/>
      <c r="C11" s="20"/>
      <c r="D11" s="20"/>
      <c r="E11" s="28"/>
      <c r="F11" s="18"/>
      <c r="G11" s="18"/>
      <c r="H11" s="18"/>
      <c r="I11" s="18"/>
      <c r="J11" s="18"/>
      <c r="K11" s="18"/>
      <c r="L11" s="18"/>
      <c r="M11" s="18"/>
      <c r="N11" s="19"/>
      <c r="O11" s="11"/>
      <c r="AI11" s="6"/>
    </row>
    <row r="12" spans="1:39" ht="15.75" thickBot="1">
      <c r="A12" s="5"/>
      <c r="B12" s="16"/>
      <c r="C12" s="20" t="s">
        <v>68</v>
      </c>
      <c r="D12" s="496">
        <f>'General Family Info'!E16</f>
        <v>0</v>
      </c>
      <c r="E12" s="497"/>
      <c r="F12" s="497"/>
      <c r="G12" s="498"/>
      <c r="H12" s="18"/>
      <c r="I12" s="18"/>
      <c r="J12" s="18"/>
      <c r="K12" s="18"/>
      <c r="L12" s="18"/>
      <c r="M12" s="18"/>
      <c r="N12" s="19"/>
      <c r="O12" s="11"/>
      <c r="AI12" s="6">
        <v>8</v>
      </c>
      <c r="AJ12" s="1">
        <v>19</v>
      </c>
      <c r="AK12" s="1">
        <v>435000</v>
      </c>
      <c r="AL12" s="1">
        <f t="shared" ref="AL12" si="0">AK12*AJ12</f>
        <v>8265000</v>
      </c>
    </row>
    <row r="13" spans="1:39" ht="5.25" customHeight="1" thickBot="1">
      <c r="A13" s="5"/>
      <c r="B13" s="21"/>
      <c r="C13" s="22"/>
      <c r="D13" s="22"/>
      <c r="E13" s="22"/>
      <c r="F13" s="22"/>
      <c r="G13" s="22"/>
      <c r="H13" s="22"/>
      <c r="I13" s="22"/>
      <c r="J13" s="22"/>
      <c r="K13" s="22"/>
      <c r="L13" s="22"/>
      <c r="M13" s="22"/>
      <c r="N13" s="23"/>
      <c r="O13" s="11"/>
    </row>
    <row r="14" spans="1:39" ht="9" customHeight="1" thickBot="1">
      <c r="A14" s="5"/>
      <c r="B14" s="4"/>
      <c r="C14" s="4"/>
      <c r="D14" s="4"/>
      <c r="E14" s="4"/>
      <c r="F14" s="4"/>
      <c r="G14" s="4"/>
      <c r="H14" s="4"/>
      <c r="I14" s="4"/>
      <c r="J14" s="4"/>
      <c r="K14" s="4"/>
      <c r="L14" s="4"/>
      <c r="M14" s="4"/>
      <c r="N14" s="4"/>
      <c r="O14" s="11"/>
    </row>
    <row r="15" spans="1:39">
      <c r="A15" s="5"/>
      <c r="B15" s="12"/>
      <c r="C15" s="13"/>
      <c r="D15" s="13"/>
      <c r="E15" s="13"/>
      <c r="F15" s="13"/>
      <c r="G15" s="13"/>
      <c r="H15" s="13"/>
      <c r="I15" s="13"/>
      <c r="J15" s="13"/>
      <c r="K15" s="13"/>
      <c r="L15" s="13"/>
      <c r="M15" s="13"/>
      <c r="N15" s="15"/>
      <c r="O15" s="11"/>
    </row>
    <row r="16" spans="1:39" ht="18.75">
      <c r="A16" s="5"/>
      <c r="B16" s="16"/>
      <c r="C16" s="27" t="s">
        <v>101</v>
      </c>
      <c r="D16" s="18"/>
      <c r="E16" s="18"/>
      <c r="F16" s="18"/>
      <c r="G16" s="18"/>
      <c r="H16" s="18"/>
      <c r="I16" s="18"/>
      <c r="J16" s="18"/>
      <c r="K16" s="18"/>
      <c r="L16" s="18"/>
      <c r="M16" s="18"/>
      <c r="N16" s="19"/>
      <c r="O16" s="11"/>
    </row>
    <row r="17" spans="1:15" ht="4.5" customHeight="1">
      <c r="A17" s="5"/>
      <c r="B17" s="16"/>
      <c r="C17" s="18"/>
      <c r="D17" s="18"/>
      <c r="E17" s="18"/>
      <c r="F17" s="18"/>
      <c r="G17" s="18"/>
      <c r="H17" s="18"/>
      <c r="I17" s="18"/>
      <c r="J17" s="18"/>
      <c r="K17" s="18"/>
      <c r="L17" s="18"/>
      <c r="M17" s="18"/>
      <c r="N17" s="19"/>
      <c r="O17" s="11"/>
    </row>
    <row r="18" spans="1:15" ht="15.75" customHeight="1">
      <c r="A18" s="5"/>
      <c r="B18" s="16"/>
      <c r="C18" s="27" t="s">
        <v>198</v>
      </c>
      <c r="D18" s="18"/>
      <c r="E18" s="18"/>
      <c r="F18" s="18"/>
      <c r="G18" s="18"/>
      <c r="H18" s="18"/>
      <c r="I18" s="18"/>
      <c r="J18" s="18"/>
      <c r="K18" s="18"/>
      <c r="L18" s="18"/>
      <c r="M18" s="18"/>
      <c r="N18" s="19"/>
      <c r="O18" s="11"/>
    </row>
    <row r="19" spans="1:15" ht="6.75" customHeight="1" thickBot="1">
      <c r="A19" s="5"/>
      <c r="B19" s="16"/>
      <c r="C19" s="27"/>
      <c r="D19" s="18"/>
      <c r="E19" s="18"/>
      <c r="F19" s="18"/>
      <c r="G19" s="18"/>
      <c r="H19" s="18"/>
      <c r="I19" s="18"/>
      <c r="J19" s="18"/>
      <c r="K19" s="18"/>
      <c r="L19" s="18"/>
      <c r="M19" s="18"/>
      <c r="N19" s="19"/>
      <c r="O19" s="11"/>
    </row>
    <row r="20" spans="1:15" ht="15" customHeight="1">
      <c r="A20" s="5"/>
      <c r="B20" s="16"/>
      <c r="C20" s="167" t="s">
        <v>15</v>
      </c>
      <c r="D20" s="541" t="s">
        <v>319</v>
      </c>
      <c r="E20" s="542"/>
      <c r="F20" s="543" t="s">
        <v>320</v>
      </c>
      <c r="G20" s="543"/>
      <c r="H20" s="543" t="s">
        <v>321</v>
      </c>
      <c r="I20" s="543"/>
      <c r="J20" s="543" t="s">
        <v>322</v>
      </c>
      <c r="K20" s="543"/>
      <c r="L20" s="543" t="s">
        <v>323</v>
      </c>
      <c r="M20" s="544"/>
      <c r="N20" s="19"/>
      <c r="O20" s="11"/>
    </row>
    <row r="21" spans="1:15" ht="17.25" customHeight="1">
      <c r="A21" s="5"/>
      <c r="B21" s="16"/>
      <c r="C21" s="167" t="s">
        <v>199</v>
      </c>
      <c r="D21" s="525"/>
      <c r="E21" s="526"/>
      <c r="F21" s="527"/>
      <c r="G21" s="527"/>
      <c r="H21" s="527"/>
      <c r="I21" s="527"/>
      <c r="J21" s="527"/>
      <c r="K21" s="527"/>
      <c r="L21" s="527"/>
      <c r="M21" s="528"/>
      <c r="N21" s="19"/>
      <c r="O21" s="11"/>
    </row>
    <row r="22" spans="1:15" ht="17.25" customHeight="1">
      <c r="A22" s="5"/>
      <c r="B22" s="16"/>
      <c r="C22" s="167" t="s">
        <v>200</v>
      </c>
      <c r="D22" s="525"/>
      <c r="E22" s="526"/>
      <c r="F22" s="527"/>
      <c r="G22" s="527"/>
      <c r="H22" s="527"/>
      <c r="I22" s="527"/>
      <c r="J22" s="527"/>
      <c r="K22" s="527"/>
      <c r="L22" s="527"/>
      <c r="M22" s="528"/>
      <c r="N22" s="19"/>
      <c r="O22" s="11"/>
    </row>
    <row r="23" spans="1:15" ht="15.75" thickBot="1">
      <c r="A23" s="5"/>
      <c r="B23" s="16"/>
      <c r="C23" s="167" t="s">
        <v>201</v>
      </c>
      <c r="D23" s="531"/>
      <c r="E23" s="532"/>
      <c r="F23" s="533"/>
      <c r="G23" s="533"/>
      <c r="H23" s="533"/>
      <c r="I23" s="533"/>
      <c r="J23" s="533"/>
      <c r="K23" s="533"/>
      <c r="L23" s="533"/>
      <c r="M23" s="545"/>
      <c r="N23" s="19"/>
      <c r="O23" s="11"/>
    </row>
    <row r="24" spans="1:15" ht="6" customHeight="1">
      <c r="A24" s="5"/>
      <c r="B24" s="16"/>
      <c r="C24" s="17"/>
      <c r="D24" s="18"/>
      <c r="E24" s="18"/>
      <c r="F24" s="18"/>
      <c r="G24" s="18"/>
      <c r="H24" s="18"/>
      <c r="I24" s="18"/>
      <c r="J24" s="166"/>
      <c r="K24" s="18"/>
      <c r="L24" s="18"/>
      <c r="M24" s="18"/>
      <c r="N24" s="19"/>
      <c r="O24" s="11"/>
    </row>
    <row r="25" spans="1:15" ht="39" customHeight="1" thickBot="1">
      <c r="A25" s="5"/>
      <c r="B25" s="16"/>
      <c r="C25" s="523" t="s">
        <v>202</v>
      </c>
      <c r="D25" s="524"/>
      <c r="E25" s="524"/>
      <c r="F25" s="524"/>
      <c r="G25" s="524"/>
      <c r="H25" s="524"/>
      <c r="I25" s="524"/>
      <c r="J25" s="524"/>
      <c r="K25" s="524"/>
      <c r="L25" s="524"/>
      <c r="M25" s="524"/>
      <c r="N25" s="19"/>
      <c r="O25" s="11"/>
    </row>
    <row r="26" spans="1:15" ht="101.25" customHeight="1" thickBot="1">
      <c r="A26" s="5"/>
      <c r="B26" s="16"/>
      <c r="C26" s="510" t="s">
        <v>107</v>
      </c>
      <c r="D26" s="511"/>
      <c r="E26" s="511"/>
      <c r="F26" s="511"/>
      <c r="G26" s="511"/>
      <c r="H26" s="511"/>
      <c r="I26" s="511"/>
      <c r="J26" s="511"/>
      <c r="K26" s="511"/>
      <c r="L26" s="511"/>
      <c r="M26" s="512"/>
      <c r="N26" s="19"/>
      <c r="O26" s="11"/>
    </row>
    <row r="27" spans="1:15" ht="5.25" customHeight="1">
      <c r="A27" s="5"/>
      <c r="B27" s="16"/>
      <c r="C27" s="18"/>
      <c r="D27" s="18"/>
      <c r="E27" s="18"/>
      <c r="F27" s="18"/>
      <c r="G27" s="18"/>
      <c r="H27" s="18"/>
      <c r="I27" s="18"/>
      <c r="J27" s="18"/>
      <c r="K27" s="18"/>
      <c r="L27" s="18"/>
      <c r="M27" s="18"/>
      <c r="N27" s="19"/>
      <c r="O27" s="11"/>
    </row>
    <row r="28" spans="1:15" ht="18.75">
      <c r="A28" s="5"/>
      <c r="B28" s="16"/>
      <c r="C28" s="27" t="s">
        <v>197</v>
      </c>
      <c r="D28" s="18"/>
      <c r="E28" s="18"/>
      <c r="F28" s="18"/>
      <c r="G28" s="18"/>
      <c r="H28" s="18"/>
      <c r="I28" s="18"/>
      <c r="J28" s="18"/>
      <c r="K28" s="18"/>
      <c r="L28" s="18"/>
      <c r="M28" s="18"/>
      <c r="N28" s="19"/>
      <c r="O28" s="11"/>
    </row>
    <row r="29" spans="1:15" ht="6.75" customHeight="1" thickBot="1">
      <c r="A29" s="5"/>
      <c r="B29" s="16"/>
      <c r="C29" s="27"/>
      <c r="D29" s="18"/>
      <c r="E29" s="18"/>
      <c r="F29" s="18"/>
      <c r="G29" s="18"/>
      <c r="H29" s="18"/>
      <c r="I29" s="18"/>
      <c r="J29" s="18"/>
      <c r="K29" s="18"/>
      <c r="L29" s="18"/>
      <c r="M29" s="18"/>
      <c r="N29" s="19"/>
      <c r="O29" s="11"/>
    </row>
    <row r="30" spans="1:15" ht="15" customHeight="1">
      <c r="A30" s="5"/>
      <c r="B30" s="16"/>
      <c r="C30" s="167" t="s">
        <v>15</v>
      </c>
      <c r="D30" s="541" t="s">
        <v>314</v>
      </c>
      <c r="E30" s="542"/>
      <c r="F30" s="529" t="s">
        <v>315</v>
      </c>
      <c r="G30" s="529"/>
      <c r="H30" s="529" t="s">
        <v>316</v>
      </c>
      <c r="I30" s="529"/>
      <c r="J30" s="529" t="s">
        <v>317</v>
      </c>
      <c r="K30" s="529"/>
      <c r="L30" s="529" t="s">
        <v>318</v>
      </c>
      <c r="M30" s="530"/>
      <c r="N30" s="19"/>
      <c r="O30" s="11"/>
    </row>
    <row r="31" spans="1:15" ht="17.25" customHeight="1">
      <c r="A31" s="5"/>
      <c r="B31" s="16"/>
      <c r="C31" s="167" t="s">
        <v>199</v>
      </c>
      <c r="D31" s="525"/>
      <c r="E31" s="526"/>
      <c r="F31" s="527"/>
      <c r="G31" s="527"/>
      <c r="H31" s="527"/>
      <c r="I31" s="527"/>
      <c r="J31" s="527"/>
      <c r="K31" s="527"/>
      <c r="L31" s="527"/>
      <c r="M31" s="528"/>
      <c r="N31" s="19"/>
      <c r="O31" s="11"/>
    </row>
    <row r="32" spans="1:15" ht="17.25" customHeight="1">
      <c r="A32" s="5"/>
      <c r="B32" s="16"/>
      <c r="C32" s="167" t="s">
        <v>200</v>
      </c>
      <c r="D32" s="525"/>
      <c r="E32" s="526"/>
      <c r="F32" s="527"/>
      <c r="G32" s="527"/>
      <c r="H32" s="527"/>
      <c r="I32" s="527"/>
      <c r="J32" s="527"/>
      <c r="K32" s="527"/>
      <c r="L32" s="527"/>
      <c r="M32" s="528"/>
      <c r="N32" s="19"/>
      <c r="O32" s="11"/>
    </row>
    <row r="33" spans="1:15" ht="15.75" thickBot="1">
      <c r="A33" s="5"/>
      <c r="B33" s="16"/>
      <c r="C33" s="167" t="s">
        <v>201</v>
      </c>
      <c r="D33" s="531"/>
      <c r="E33" s="532"/>
      <c r="F33" s="533"/>
      <c r="G33" s="533"/>
      <c r="H33" s="533"/>
      <c r="I33" s="533"/>
      <c r="J33" s="533"/>
      <c r="K33" s="533"/>
      <c r="L33" s="533"/>
      <c r="M33" s="545"/>
      <c r="N33" s="19"/>
      <c r="O33" s="11"/>
    </row>
    <row r="34" spans="1:15" ht="6" customHeight="1">
      <c r="A34" s="5"/>
      <c r="B34" s="16"/>
      <c r="C34" s="17"/>
      <c r="D34" s="18"/>
      <c r="E34" s="18"/>
      <c r="F34" s="18"/>
      <c r="G34" s="18"/>
      <c r="H34" s="18"/>
      <c r="I34" s="18"/>
      <c r="J34" s="166"/>
      <c r="K34" s="18"/>
      <c r="L34" s="18"/>
      <c r="M34" s="18"/>
      <c r="N34" s="19"/>
      <c r="O34" s="11"/>
    </row>
    <row r="35" spans="1:15" ht="57" customHeight="1" thickBot="1">
      <c r="A35" s="5"/>
      <c r="B35" s="16"/>
      <c r="C35" s="523" t="s">
        <v>144</v>
      </c>
      <c r="D35" s="524"/>
      <c r="E35" s="524"/>
      <c r="F35" s="524"/>
      <c r="G35" s="524"/>
      <c r="H35" s="524"/>
      <c r="I35" s="524"/>
      <c r="J35" s="524"/>
      <c r="K35" s="524"/>
      <c r="L35" s="524"/>
      <c r="M35" s="524"/>
      <c r="N35" s="19"/>
      <c r="O35" s="11"/>
    </row>
    <row r="36" spans="1:15" ht="88.5" customHeight="1" thickBot="1">
      <c r="A36" s="5"/>
      <c r="B36" s="16"/>
      <c r="C36" s="510" t="s">
        <v>107</v>
      </c>
      <c r="D36" s="511"/>
      <c r="E36" s="511"/>
      <c r="F36" s="511"/>
      <c r="G36" s="511"/>
      <c r="H36" s="511"/>
      <c r="I36" s="511"/>
      <c r="J36" s="511"/>
      <c r="K36" s="511"/>
      <c r="L36" s="511"/>
      <c r="M36" s="512"/>
      <c r="N36" s="19"/>
      <c r="O36" s="11"/>
    </row>
    <row r="37" spans="1:15" ht="31.5" customHeight="1" thickBot="1">
      <c r="A37" s="5"/>
      <c r="B37" s="16"/>
      <c r="C37" s="17" t="s">
        <v>67</v>
      </c>
      <c r="D37" s="539" t="s">
        <v>324</v>
      </c>
      <c r="E37" s="539"/>
      <c r="F37" s="539"/>
      <c r="G37" s="539"/>
      <c r="H37" s="539"/>
      <c r="I37" s="540"/>
      <c r="J37" s="18"/>
      <c r="K37" s="18"/>
      <c r="L37" s="18"/>
      <c r="M37" s="18"/>
      <c r="N37" s="19"/>
      <c r="O37" s="11"/>
    </row>
    <row r="38" spans="1:15">
      <c r="A38" s="5"/>
      <c r="B38" s="16"/>
      <c r="C38" s="18" t="s">
        <v>15</v>
      </c>
      <c r="D38" s="37">
        <v>1</v>
      </c>
      <c r="E38" s="303">
        <v>2</v>
      </c>
      <c r="F38" s="303">
        <v>3</v>
      </c>
      <c r="G38" s="303">
        <v>4</v>
      </c>
      <c r="H38" s="304">
        <v>5</v>
      </c>
      <c r="I38" s="18"/>
      <c r="J38" s="18"/>
      <c r="K38" s="18"/>
      <c r="L38" s="18"/>
      <c r="M38" s="18"/>
      <c r="N38" s="19"/>
      <c r="O38" s="11"/>
    </row>
    <row r="39" spans="1:15">
      <c r="A39" s="5"/>
      <c r="B39" s="16"/>
      <c r="C39" s="18" t="s">
        <v>63</v>
      </c>
      <c r="D39" s="40"/>
      <c r="E39" s="301"/>
      <c r="F39" s="301"/>
      <c r="G39" s="301"/>
      <c r="H39" s="302"/>
      <c r="I39" s="202" t="s">
        <v>18</v>
      </c>
      <c r="J39" s="202"/>
      <c r="K39" s="18"/>
      <c r="L39" s="18"/>
      <c r="M39" s="18"/>
      <c r="N39" s="19"/>
      <c r="O39" s="11"/>
    </row>
    <row r="40" spans="1:15">
      <c r="A40" s="5"/>
      <c r="B40" s="16"/>
      <c r="C40" s="18" t="s">
        <v>64</v>
      </c>
      <c r="D40" s="40"/>
      <c r="E40" s="301"/>
      <c r="F40" s="301"/>
      <c r="G40" s="301"/>
      <c r="H40" s="302"/>
      <c r="I40" s="202" t="s">
        <v>18</v>
      </c>
      <c r="J40" s="202"/>
      <c r="K40" s="18"/>
      <c r="L40" s="18"/>
      <c r="M40" s="18"/>
      <c r="N40" s="19"/>
      <c r="O40" s="11"/>
    </row>
    <row r="41" spans="1:15">
      <c r="A41" s="5"/>
      <c r="B41" s="16"/>
      <c r="C41" s="18" t="s">
        <v>65</v>
      </c>
      <c r="D41" s="39">
        <f>IF(D39="",0,(D39-D40)/D39)</f>
        <v>0</v>
      </c>
      <c r="E41" s="199">
        <f t="shared" ref="E41:H41" si="1">IF(E39="",0,(E39-E40)/E39)</f>
        <v>0</v>
      </c>
      <c r="F41" s="199">
        <f t="shared" si="1"/>
        <v>0</v>
      </c>
      <c r="G41" s="199">
        <f t="shared" si="1"/>
        <v>0</v>
      </c>
      <c r="H41" s="200">
        <f t="shared" si="1"/>
        <v>0</v>
      </c>
      <c r="I41" s="202"/>
      <c r="J41" s="202"/>
      <c r="K41" s="18"/>
      <c r="L41" s="18"/>
      <c r="M41" s="18"/>
      <c r="N41" s="19"/>
      <c r="O41" s="11"/>
    </row>
    <row r="42" spans="1:15" ht="15.75" thickBot="1">
      <c r="A42" s="5"/>
      <c r="B42" s="16"/>
      <c r="C42" s="18" t="s">
        <v>74</v>
      </c>
      <c r="D42" s="251"/>
      <c r="E42" s="305"/>
      <c r="F42" s="305"/>
      <c r="G42" s="305"/>
      <c r="H42" s="307"/>
      <c r="I42" s="202"/>
      <c r="J42" s="202"/>
      <c r="K42" s="18"/>
      <c r="L42" s="18"/>
      <c r="M42" s="18"/>
      <c r="N42" s="19"/>
      <c r="O42" s="11"/>
    </row>
    <row r="43" spans="1:15" ht="6" customHeight="1" thickBot="1">
      <c r="A43" s="5"/>
      <c r="B43" s="21"/>
      <c r="C43" s="22"/>
      <c r="D43" s="42"/>
      <c r="E43" s="22"/>
      <c r="F43" s="22"/>
      <c r="G43" s="22"/>
      <c r="H43" s="22"/>
      <c r="I43" s="22"/>
      <c r="J43" s="22"/>
      <c r="K43" s="22"/>
      <c r="L43" s="22"/>
      <c r="M43" s="22"/>
      <c r="N43" s="23"/>
      <c r="O43" s="11"/>
    </row>
    <row r="44" spans="1:15" s="1" customFormat="1" ht="7.5" customHeight="1" thickBot="1">
      <c r="A44" s="5"/>
      <c r="B44" s="4"/>
      <c r="C44" s="4"/>
      <c r="D44" s="4"/>
      <c r="E44" s="4"/>
      <c r="F44" s="4"/>
      <c r="G44" s="4"/>
      <c r="H44" s="4"/>
      <c r="I44" s="4"/>
      <c r="J44" s="4"/>
      <c r="K44" s="4"/>
      <c r="L44" s="4"/>
      <c r="M44" s="4"/>
      <c r="N44" s="4"/>
      <c r="O44" s="11"/>
    </row>
    <row r="45" spans="1:15" s="1" customFormat="1" ht="5.25" customHeight="1">
      <c r="A45" s="5"/>
      <c r="B45" s="12"/>
      <c r="C45" s="13"/>
      <c r="D45" s="13"/>
      <c r="E45" s="13"/>
      <c r="F45" s="13"/>
      <c r="G45" s="13"/>
      <c r="H45" s="13"/>
      <c r="I45" s="13"/>
      <c r="J45" s="13"/>
      <c r="K45" s="13"/>
      <c r="L45" s="13"/>
      <c r="M45" s="13"/>
      <c r="N45" s="15"/>
      <c r="O45" s="11"/>
    </row>
    <row r="46" spans="1:15" s="1" customFormat="1" ht="18.75">
      <c r="A46" s="5"/>
      <c r="B46" s="16"/>
      <c r="C46" s="27" t="s">
        <v>102</v>
      </c>
      <c r="D46" s="18"/>
      <c r="E46" s="18"/>
      <c r="F46" s="18"/>
      <c r="G46" s="18"/>
      <c r="H46" s="18"/>
      <c r="I46" s="18"/>
      <c r="J46" s="18"/>
      <c r="K46" s="18"/>
      <c r="L46" s="18"/>
      <c r="M46" s="18"/>
      <c r="N46" s="19"/>
      <c r="O46" s="11"/>
    </row>
    <row r="47" spans="1:15" s="1" customFormat="1" ht="3.75" customHeight="1">
      <c r="A47" s="5"/>
      <c r="B47" s="16"/>
      <c r="C47" s="17"/>
      <c r="D47" s="18"/>
      <c r="E47" s="18"/>
      <c r="F47" s="18"/>
      <c r="G47" s="18"/>
      <c r="H47" s="18"/>
      <c r="I47" s="18"/>
      <c r="J47" s="18"/>
      <c r="K47" s="18"/>
      <c r="L47" s="18"/>
      <c r="M47" s="18"/>
      <c r="N47" s="19"/>
      <c r="O47" s="11"/>
    </row>
    <row r="48" spans="1:15" s="1" customFormat="1" ht="38.25" customHeight="1" thickBot="1">
      <c r="A48" s="5"/>
      <c r="B48" s="16"/>
      <c r="C48" s="523" t="s">
        <v>105</v>
      </c>
      <c r="D48" s="524"/>
      <c r="E48" s="524"/>
      <c r="F48" s="524"/>
      <c r="G48" s="524"/>
      <c r="H48" s="524"/>
      <c r="I48" s="524"/>
      <c r="J48" s="524"/>
      <c r="K48" s="524"/>
      <c r="L48" s="524"/>
      <c r="M48" s="524"/>
      <c r="N48" s="19"/>
      <c r="O48" s="11"/>
    </row>
    <row r="49" spans="1:15" s="1" customFormat="1" ht="81.75" customHeight="1" thickBot="1">
      <c r="A49" s="5"/>
      <c r="B49" s="16"/>
      <c r="C49" s="510" t="s">
        <v>107</v>
      </c>
      <c r="D49" s="511"/>
      <c r="E49" s="511"/>
      <c r="F49" s="511"/>
      <c r="G49" s="511"/>
      <c r="H49" s="511"/>
      <c r="I49" s="511"/>
      <c r="J49" s="511"/>
      <c r="K49" s="511"/>
      <c r="L49" s="511"/>
      <c r="M49" s="512"/>
      <c r="N49" s="19"/>
      <c r="O49" s="11"/>
    </row>
    <row r="50" spans="1:15" s="1" customFormat="1" ht="6.75" customHeight="1">
      <c r="A50" s="5"/>
      <c r="B50" s="16"/>
      <c r="C50" s="18"/>
      <c r="D50" s="18"/>
      <c r="E50" s="18"/>
      <c r="F50" s="18"/>
      <c r="G50" s="18"/>
      <c r="H50" s="18"/>
      <c r="I50" s="18"/>
      <c r="J50" s="18"/>
      <c r="K50" s="18"/>
      <c r="L50" s="18"/>
      <c r="M50" s="18"/>
      <c r="N50" s="19"/>
      <c r="O50" s="11"/>
    </row>
    <row r="51" spans="1:15" s="1" customFormat="1" ht="12" customHeight="1">
      <c r="A51" s="5"/>
      <c r="B51" s="16"/>
      <c r="C51" s="17" t="s">
        <v>106</v>
      </c>
      <c r="D51" s="18"/>
      <c r="E51" s="18"/>
      <c r="F51" s="18"/>
      <c r="G51" s="18"/>
      <c r="H51" s="18"/>
      <c r="I51" s="18"/>
      <c r="J51" s="18"/>
      <c r="K51" s="18"/>
      <c r="L51" s="18"/>
      <c r="M51" s="18"/>
      <c r="N51" s="19"/>
      <c r="O51" s="11"/>
    </row>
    <row r="52" spans="1:15" s="1" customFormat="1" ht="7.5" customHeight="1" thickBot="1">
      <c r="A52" s="5"/>
      <c r="B52" s="16"/>
      <c r="C52" s="18"/>
      <c r="D52" s="41"/>
      <c r="E52" s="41"/>
      <c r="F52" s="18"/>
      <c r="G52" s="18"/>
      <c r="H52" s="41"/>
      <c r="I52" s="41"/>
      <c r="J52" s="18"/>
      <c r="K52" s="18"/>
      <c r="L52" s="18"/>
      <c r="M52" s="18"/>
      <c r="N52" s="19"/>
      <c r="O52" s="11"/>
    </row>
    <row r="53" spans="1:15" s="1" customFormat="1" ht="32.25" customHeight="1">
      <c r="A53" s="5"/>
      <c r="B53" s="16"/>
      <c r="C53" s="536" t="s">
        <v>103</v>
      </c>
      <c r="D53" s="537"/>
      <c r="E53" s="306" t="s">
        <v>65</v>
      </c>
      <c r="F53" s="534" t="s">
        <v>326</v>
      </c>
      <c r="G53" s="535"/>
      <c r="H53" s="537" t="s">
        <v>325</v>
      </c>
      <c r="I53" s="537"/>
      <c r="J53" s="537" t="s">
        <v>104</v>
      </c>
      <c r="K53" s="537"/>
      <c r="L53" s="537"/>
      <c r="M53" s="538"/>
      <c r="N53" s="19"/>
      <c r="O53" s="11"/>
    </row>
    <row r="54" spans="1:15">
      <c r="A54" s="5"/>
      <c r="B54" s="16"/>
      <c r="C54" s="515"/>
      <c r="D54" s="513"/>
      <c r="E54" s="43"/>
      <c r="F54" s="517"/>
      <c r="G54" s="518"/>
      <c r="H54" s="516"/>
      <c r="I54" s="516"/>
      <c r="J54" s="513"/>
      <c r="K54" s="513"/>
      <c r="L54" s="513"/>
      <c r="M54" s="514"/>
      <c r="N54" s="19"/>
      <c r="O54" s="11"/>
    </row>
    <row r="55" spans="1:15">
      <c r="A55" s="5"/>
      <c r="B55" s="16"/>
      <c r="C55" s="515"/>
      <c r="D55" s="513"/>
      <c r="E55" s="43"/>
      <c r="F55" s="517"/>
      <c r="G55" s="518"/>
      <c r="H55" s="516"/>
      <c r="I55" s="516"/>
      <c r="J55" s="513"/>
      <c r="K55" s="513"/>
      <c r="L55" s="513"/>
      <c r="M55" s="514"/>
      <c r="N55" s="19"/>
      <c r="O55" s="11"/>
    </row>
    <row r="56" spans="1:15">
      <c r="A56" s="5"/>
      <c r="B56" s="16"/>
      <c r="C56" s="515"/>
      <c r="D56" s="513"/>
      <c r="E56" s="43"/>
      <c r="F56" s="517"/>
      <c r="G56" s="518"/>
      <c r="H56" s="516"/>
      <c r="I56" s="516"/>
      <c r="J56" s="513"/>
      <c r="K56" s="513"/>
      <c r="L56" s="513"/>
      <c r="M56" s="514"/>
      <c r="N56" s="19"/>
      <c r="O56" s="11"/>
    </row>
    <row r="57" spans="1:15">
      <c r="A57" s="5"/>
      <c r="B57" s="16"/>
      <c r="C57" s="515"/>
      <c r="D57" s="513"/>
      <c r="E57" s="43"/>
      <c r="F57" s="517"/>
      <c r="G57" s="518"/>
      <c r="H57" s="516"/>
      <c r="I57" s="516"/>
      <c r="J57" s="513"/>
      <c r="K57" s="513"/>
      <c r="L57" s="513"/>
      <c r="M57" s="514"/>
      <c r="N57" s="19"/>
      <c r="O57" s="11"/>
    </row>
    <row r="58" spans="1:15">
      <c r="A58" s="5"/>
      <c r="B58" s="16"/>
      <c r="C58" s="515"/>
      <c r="D58" s="513"/>
      <c r="E58" s="43"/>
      <c r="F58" s="517"/>
      <c r="G58" s="518"/>
      <c r="H58" s="516"/>
      <c r="I58" s="516"/>
      <c r="J58" s="513"/>
      <c r="K58" s="513"/>
      <c r="L58" s="513"/>
      <c r="M58" s="514"/>
      <c r="N58" s="19"/>
      <c r="O58" s="11"/>
    </row>
    <row r="59" spans="1:15" ht="15.75" thickBot="1">
      <c r="A59" s="5"/>
      <c r="B59" s="16"/>
      <c r="C59" s="521"/>
      <c r="D59" s="519"/>
      <c r="E59" s="44"/>
      <c r="F59" s="508"/>
      <c r="G59" s="509"/>
      <c r="H59" s="522"/>
      <c r="I59" s="522"/>
      <c r="J59" s="519"/>
      <c r="K59" s="519"/>
      <c r="L59" s="519"/>
      <c r="M59" s="520"/>
      <c r="N59" s="19"/>
      <c r="O59" s="11"/>
    </row>
    <row r="60" spans="1:15" ht="9" customHeight="1" thickBot="1">
      <c r="A60" s="5"/>
      <c r="B60" s="21"/>
      <c r="C60" s="22"/>
      <c r="D60" s="42"/>
      <c r="E60" s="22"/>
      <c r="F60" s="22"/>
      <c r="G60" s="22"/>
      <c r="H60" s="22"/>
      <c r="I60" s="22"/>
      <c r="J60" s="22"/>
      <c r="K60" s="22"/>
      <c r="L60" s="22"/>
      <c r="M60" s="22"/>
      <c r="N60" s="23"/>
      <c r="O60" s="11"/>
    </row>
    <row r="61" spans="1:15" ht="9" customHeight="1" thickBot="1">
      <c r="A61" s="163"/>
      <c r="B61" s="164"/>
      <c r="C61" s="164"/>
      <c r="D61" s="164"/>
      <c r="E61" s="164"/>
      <c r="F61" s="164"/>
      <c r="G61" s="164"/>
      <c r="H61" s="164"/>
      <c r="I61" s="164"/>
      <c r="J61" s="164"/>
      <c r="K61" s="164"/>
      <c r="L61" s="164"/>
      <c r="M61" s="164"/>
      <c r="N61" s="164"/>
      <c r="O61" s="165"/>
    </row>
    <row r="62" spans="1:15">
      <c r="B62" s="1"/>
      <c r="C62" s="1"/>
      <c r="D62" s="1"/>
      <c r="E62" s="1"/>
      <c r="F62" s="1"/>
      <c r="G62" s="1"/>
      <c r="H62" s="1"/>
      <c r="I62" s="1"/>
      <c r="J62" s="1"/>
      <c r="K62" s="1"/>
      <c r="L62" s="1"/>
      <c r="M62" s="1"/>
      <c r="N62" s="1"/>
    </row>
    <row r="63" spans="1:15">
      <c r="B63" s="1"/>
      <c r="C63" s="1"/>
      <c r="D63" s="1"/>
      <c r="E63" s="1"/>
      <c r="F63" s="1"/>
      <c r="G63" s="1"/>
      <c r="H63" s="1"/>
      <c r="I63" s="1"/>
      <c r="J63" s="1"/>
      <c r="K63" s="1"/>
      <c r="L63" s="1"/>
      <c r="M63" s="1"/>
      <c r="N63" s="1"/>
    </row>
    <row r="64" spans="1:15">
      <c r="B64" s="1"/>
      <c r="C64" s="1"/>
      <c r="D64" s="1"/>
      <c r="E64" s="1"/>
      <c r="F64" s="1"/>
      <c r="G64" s="1"/>
      <c r="H64" s="1"/>
      <c r="I64" s="1"/>
      <c r="J64" s="1"/>
      <c r="K64" s="1"/>
      <c r="L64" s="1"/>
      <c r="M64" s="1"/>
      <c r="N64" s="1"/>
    </row>
    <row r="65" spans="2:14">
      <c r="B65" s="1"/>
      <c r="C65" s="1"/>
      <c r="D65" s="1"/>
      <c r="E65" s="1"/>
      <c r="F65" s="1"/>
      <c r="G65" s="1"/>
      <c r="H65" s="1"/>
      <c r="I65" s="1"/>
      <c r="J65" s="1"/>
      <c r="K65" s="1"/>
      <c r="L65" s="1"/>
      <c r="M65" s="1"/>
      <c r="N65" s="1"/>
    </row>
    <row r="66" spans="2:14">
      <c r="B66" s="1"/>
      <c r="C66" s="1"/>
      <c r="D66" s="1"/>
      <c r="E66" s="1"/>
      <c r="F66" s="1"/>
      <c r="G66" s="1"/>
      <c r="H66" s="1"/>
      <c r="I66" s="1"/>
      <c r="J66" s="1"/>
      <c r="K66" s="1"/>
      <c r="L66" s="1"/>
      <c r="M66" s="1"/>
      <c r="N66" s="1"/>
    </row>
    <row r="67" spans="2:14">
      <c r="B67" s="1"/>
      <c r="C67" s="1"/>
      <c r="D67" s="1"/>
      <c r="E67" s="1"/>
      <c r="F67" s="1"/>
      <c r="G67" s="1"/>
      <c r="H67" s="1"/>
      <c r="I67" s="1"/>
      <c r="J67" s="1"/>
      <c r="K67" s="1"/>
      <c r="L67" s="1"/>
      <c r="M67" s="1"/>
      <c r="N67" s="1"/>
    </row>
    <row r="68" spans="2:14">
      <c r="B68" s="1"/>
      <c r="C68" s="1"/>
      <c r="D68" s="1"/>
      <c r="E68" s="1"/>
      <c r="F68" s="1"/>
      <c r="G68" s="1"/>
      <c r="H68" s="1"/>
      <c r="I68" s="1"/>
      <c r="J68" s="1"/>
      <c r="K68" s="1"/>
      <c r="L68" s="1"/>
      <c r="M68" s="1"/>
      <c r="N68" s="1"/>
    </row>
    <row r="69" spans="2:14">
      <c r="B69" s="1"/>
      <c r="C69" s="1"/>
      <c r="D69" s="1"/>
      <c r="E69" s="1"/>
      <c r="F69" s="1"/>
      <c r="G69" s="1"/>
      <c r="H69" s="1"/>
      <c r="I69" s="1"/>
      <c r="J69" s="1"/>
      <c r="K69" s="1"/>
      <c r="L69" s="1"/>
      <c r="M69" s="1"/>
      <c r="N69" s="1"/>
    </row>
    <row r="70" spans="2:14">
      <c r="B70" s="1"/>
      <c r="C70" s="1"/>
      <c r="D70" s="1"/>
      <c r="E70" s="1"/>
      <c r="F70" s="1"/>
      <c r="G70" s="1"/>
      <c r="H70" s="1"/>
      <c r="I70" s="1"/>
      <c r="J70" s="1"/>
      <c r="K70" s="1"/>
      <c r="L70" s="1"/>
      <c r="M70" s="1"/>
      <c r="N70" s="1"/>
    </row>
    <row r="71" spans="2:14">
      <c r="B71" s="1"/>
      <c r="C71" s="1"/>
      <c r="D71" s="1"/>
      <c r="E71" s="1"/>
      <c r="F71" s="1"/>
      <c r="G71" s="1"/>
      <c r="H71" s="1"/>
      <c r="I71" s="1"/>
      <c r="J71" s="1"/>
      <c r="K71" s="1"/>
      <c r="L71" s="1"/>
      <c r="M71" s="1"/>
      <c r="N71" s="1"/>
    </row>
    <row r="72" spans="2:14">
      <c r="B72" s="1"/>
      <c r="C72" s="1"/>
      <c r="D72" s="1"/>
      <c r="E72" s="1"/>
      <c r="F72" s="1"/>
      <c r="G72" s="1"/>
      <c r="H72" s="1"/>
      <c r="I72" s="1"/>
      <c r="J72" s="1"/>
      <c r="K72" s="1"/>
      <c r="L72" s="1"/>
      <c r="M72" s="1"/>
      <c r="N72" s="1"/>
    </row>
    <row r="73" spans="2:14">
      <c r="B73" s="1"/>
      <c r="C73" s="1"/>
      <c r="D73" s="1"/>
      <c r="E73" s="1"/>
      <c r="F73" s="1"/>
      <c r="G73" s="1"/>
      <c r="H73" s="1"/>
      <c r="I73" s="1"/>
      <c r="J73" s="1"/>
      <c r="K73" s="1"/>
      <c r="L73" s="1"/>
      <c r="M73" s="1"/>
      <c r="N73" s="1"/>
    </row>
    <row r="74" spans="2:14">
      <c r="B74" s="1"/>
      <c r="C74" s="1"/>
      <c r="D74" s="1"/>
      <c r="E74" s="1"/>
      <c r="F74" s="1"/>
      <c r="G74" s="1"/>
      <c r="H74" s="1"/>
      <c r="I74" s="1"/>
      <c r="J74" s="1"/>
      <c r="K74" s="1"/>
      <c r="L74" s="1"/>
      <c r="M74" s="1"/>
      <c r="N74" s="1"/>
    </row>
    <row r="75" spans="2:14">
      <c r="B75" s="1"/>
      <c r="C75" s="1"/>
      <c r="D75" s="1"/>
      <c r="E75" s="1"/>
      <c r="F75" s="1"/>
      <c r="G75" s="1"/>
      <c r="H75" s="1"/>
      <c r="I75" s="1"/>
      <c r="J75" s="1"/>
      <c r="K75" s="1"/>
      <c r="L75" s="1"/>
      <c r="M75" s="1"/>
      <c r="N75" s="1"/>
    </row>
    <row r="76" spans="2:14">
      <c r="B76" s="1"/>
      <c r="C76" s="1"/>
      <c r="D76" s="1"/>
      <c r="E76" s="1"/>
      <c r="F76" s="1"/>
      <c r="G76" s="1"/>
      <c r="H76" s="1"/>
      <c r="I76" s="1"/>
      <c r="J76" s="1"/>
      <c r="K76" s="1"/>
      <c r="L76" s="1"/>
      <c r="M76" s="1"/>
      <c r="N76" s="1"/>
    </row>
    <row r="77" spans="2:14">
      <c r="B77" s="1"/>
      <c r="C77" s="1"/>
      <c r="D77" s="1"/>
      <c r="E77" s="1"/>
      <c r="F77" s="1"/>
      <c r="G77" s="1"/>
      <c r="H77" s="1"/>
      <c r="I77" s="1"/>
      <c r="J77" s="1"/>
      <c r="K77" s="1"/>
      <c r="L77" s="1"/>
      <c r="M77" s="1"/>
      <c r="N77" s="1"/>
    </row>
    <row r="78" spans="2:14">
      <c r="B78" s="1"/>
      <c r="C78" s="1"/>
      <c r="D78" s="1"/>
      <c r="E78" s="1"/>
      <c r="F78" s="1"/>
      <c r="G78" s="1"/>
      <c r="H78" s="1"/>
      <c r="I78" s="1"/>
      <c r="J78" s="1"/>
      <c r="K78" s="1"/>
      <c r="L78" s="1"/>
      <c r="M78" s="1"/>
      <c r="N78" s="1"/>
    </row>
    <row r="79" spans="2:14">
      <c r="B79" s="1"/>
      <c r="C79" s="1"/>
      <c r="D79" s="1"/>
      <c r="E79" s="1"/>
      <c r="F79" s="1"/>
      <c r="G79" s="1"/>
      <c r="H79" s="1"/>
      <c r="I79" s="1"/>
      <c r="J79" s="1"/>
      <c r="K79" s="1"/>
      <c r="L79" s="1"/>
      <c r="M79" s="1"/>
      <c r="N79" s="1"/>
    </row>
    <row r="80" spans="2:14">
      <c r="B80" s="1"/>
      <c r="C80" s="1"/>
      <c r="D80" s="1"/>
      <c r="E80" s="1"/>
      <c r="F80" s="1"/>
      <c r="G80" s="1"/>
      <c r="H80" s="1"/>
      <c r="I80" s="1"/>
      <c r="J80" s="1"/>
      <c r="K80" s="1"/>
      <c r="L80" s="1"/>
      <c r="M80" s="1"/>
      <c r="N80" s="1"/>
    </row>
    <row r="81" spans="2:14">
      <c r="B81" s="1"/>
      <c r="C81" s="1"/>
      <c r="D81" s="1"/>
      <c r="E81" s="1"/>
      <c r="F81" s="1"/>
      <c r="G81" s="1"/>
      <c r="H81" s="1"/>
      <c r="I81" s="1"/>
      <c r="J81" s="1"/>
      <c r="K81" s="1"/>
      <c r="L81" s="1"/>
      <c r="M81" s="1"/>
      <c r="N81" s="1"/>
    </row>
    <row r="82" spans="2:14">
      <c r="B82" s="1"/>
      <c r="C82" s="1"/>
      <c r="D82" s="1"/>
      <c r="E82" s="1"/>
      <c r="F82" s="1"/>
      <c r="G82" s="1"/>
      <c r="H82" s="1"/>
      <c r="I82" s="1"/>
      <c r="J82" s="1"/>
      <c r="K82" s="1"/>
      <c r="L82" s="1"/>
      <c r="M82" s="1"/>
      <c r="N82" s="1"/>
    </row>
    <row r="83" spans="2:14">
      <c r="B83" s="1"/>
      <c r="C83" s="1"/>
      <c r="D83" s="1"/>
      <c r="E83" s="1"/>
      <c r="F83" s="1"/>
      <c r="G83" s="1"/>
      <c r="H83" s="1"/>
      <c r="I83" s="1"/>
      <c r="J83" s="1"/>
      <c r="K83" s="1"/>
      <c r="L83" s="1"/>
      <c r="M83" s="1"/>
      <c r="N83" s="1"/>
    </row>
    <row r="84" spans="2:14">
      <c r="B84" s="1"/>
      <c r="C84" s="1"/>
      <c r="D84" s="1"/>
      <c r="E84" s="1"/>
      <c r="F84" s="1"/>
      <c r="G84" s="1"/>
      <c r="H84" s="1"/>
      <c r="I84" s="1"/>
      <c r="J84" s="1"/>
      <c r="K84" s="1"/>
      <c r="L84" s="1"/>
      <c r="M84" s="1"/>
      <c r="N84" s="1"/>
    </row>
    <row r="85" spans="2:14">
      <c r="B85" s="1"/>
      <c r="C85" s="1"/>
      <c r="D85" s="1"/>
      <c r="E85" s="1"/>
      <c r="F85" s="1"/>
      <c r="G85" s="1"/>
      <c r="H85" s="1"/>
      <c r="I85" s="1"/>
      <c r="J85" s="1"/>
      <c r="K85" s="1"/>
      <c r="L85" s="1"/>
      <c r="M85" s="1"/>
      <c r="N85" s="1"/>
    </row>
    <row r="86" spans="2:14">
      <c r="B86" s="1"/>
      <c r="C86" s="1"/>
      <c r="D86" s="1"/>
      <c r="E86" s="1"/>
      <c r="F86" s="1"/>
      <c r="G86" s="1"/>
      <c r="H86" s="1"/>
      <c r="I86" s="1"/>
      <c r="J86" s="1"/>
      <c r="K86" s="1"/>
      <c r="L86" s="1"/>
      <c r="M86" s="1"/>
      <c r="N86" s="1"/>
    </row>
    <row r="87" spans="2:14">
      <c r="B87" s="1"/>
      <c r="C87" s="1"/>
      <c r="D87" s="1"/>
      <c r="E87" s="1"/>
      <c r="F87" s="1"/>
      <c r="G87" s="1"/>
      <c r="H87" s="1"/>
      <c r="I87" s="1"/>
      <c r="J87" s="1"/>
      <c r="K87" s="1"/>
      <c r="L87" s="1"/>
      <c r="M87" s="1"/>
      <c r="N87" s="1"/>
    </row>
    <row r="88" spans="2:14">
      <c r="B88" s="1"/>
      <c r="C88" s="1"/>
      <c r="D88" s="1"/>
      <c r="E88" s="1"/>
      <c r="F88" s="1"/>
      <c r="G88" s="1"/>
      <c r="H88" s="1"/>
      <c r="I88" s="1"/>
      <c r="J88" s="1"/>
      <c r="K88" s="1"/>
      <c r="L88" s="1"/>
      <c r="M88" s="1"/>
      <c r="N88" s="1"/>
    </row>
    <row r="89" spans="2:14">
      <c r="B89" s="1"/>
      <c r="C89" s="1"/>
      <c r="D89" s="1"/>
      <c r="E89" s="1"/>
      <c r="F89" s="1"/>
      <c r="G89" s="1"/>
      <c r="H89" s="1"/>
      <c r="I89" s="1"/>
      <c r="J89" s="1"/>
      <c r="K89" s="1"/>
      <c r="L89" s="1"/>
      <c r="M89" s="1"/>
      <c r="N89" s="1"/>
    </row>
    <row r="90" spans="2:14">
      <c r="B90" s="1"/>
      <c r="C90" s="1"/>
      <c r="D90" s="1"/>
      <c r="E90" s="1"/>
      <c r="F90" s="1"/>
      <c r="G90" s="1"/>
      <c r="H90" s="1"/>
      <c r="I90" s="1"/>
      <c r="J90" s="1"/>
      <c r="K90" s="1"/>
      <c r="L90" s="1"/>
      <c r="M90" s="1"/>
      <c r="N90" s="1"/>
    </row>
    <row r="91" spans="2:14">
      <c r="B91" s="1"/>
      <c r="C91" s="1"/>
      <c r="D91" s="1"/>
      <c r="E91" s="1"/>
      <c r="F91" s="1"/>
      <c r="G91" s="1"/>
      <c r="H91" s="1"/>
      <c r="I91" s="1"/>
      <c r="J91" s="1"/>
      <c r="K91" s="1"/>
      <c r="L91" s="1"/>
      <c r="M91" s="1"/>
      <c r="N91" s="1"/>
    </row>
    <row r="92" spans="2:14">
      <c r="B92" s="1"/>
      <c r="C92" s="1"/>
      <c r="D92" s="1"/>
      <c r="E92" s="1"/>
      <c r="F92" s="1"/>
      <c r="G92" s="1"/>
      <c r="H92" s="1"/>
      <c r="I92" s="1"/>
      <c r="J92" s="1"/>
      <c r="K92" s="1"/>
      <c r="L92" s="1"/>
      <c r="M92" s="1"/>
      <c r="N92" s="1"/>
    </row>
    <row r="93" spans="2:14">
      <c r="B93" s="1"/>
      <c r="C93" s="1"/>
      <c r="D93" s="1"/>
      <c r="E93" s="1"/>
      <c r="F93" s="1"/>
      <c r="G93" s="1"/>
      <c r="H93" s="1"/>
      <c r="I93" s="1"/>
      <c r="J93" s="1"/>
      <c r="K93" s="1"/>
      <c r="L93" s="1"/>
      <c r="M93" s="1"/>
      <c r="N93" s="1"/>
    </row>
    <row r="94" spans="2:14">
      <c r="B94" s="1"/>
      <c r="C94" s="1"/>
      <c r="D94" s="1"/>
      <c r="E94" s="1"/>
      <c r="F94" s="1"/>
      <c r="G94" s="1"/>
      <c r="H94" s="1"/>
      <c r="I94" s="1"/>
      <c r="J94" s="1"/>
      <c r="K94" s="1"/>
      <c r="L94" s="1"/>
      <c r="M94" s="1"/>
      <c r="N94" s="1"/>
    </row>
    <row r="95" spans="2:14">
      <c r="B95" s="1"/>
      <c r="C95" s="1"/>
      <c r="D95" s="1"/>
      <c r="E95" s="1"/>
      <c r="F95" s="1"/>
      <c r="G95" s="1"/>
      <c r="H95" s="1"/>
      <c r="I95" s="1"/>
      <c r="J95" s="1"/>
      <c r="K95" s="1"/>
      <c r="L95" s="1"/>
      <c r="M95" s="1"/>
      <c r="N95" s="1"/>
    </row>
    <row r="96" spans="2:14">
      <c r="B96" s="1"/>
      <c r="C96" s="1"/>
      <c r="D96" s="1"/>
      <c r="E96" s="1"/>
      <c r="F96" s="1"/>
      <c r="G96" s="1"/>
      <c r="H96" s="1"/>
      <c r="I96" s="1"/>
      <c r="J96" s="1"/>
      <c r="K96" s="1"/>
      <c r="L96" s="1"/>
      <c r="M96" s="1"/>
      <c r="N96" s="1"/>
    </row>
    <row r="97" spans="2:14">
      <c r="B97" s="1"/>
      <c r="C97" s="1"/>
      <c r="D97" s="1"/>
      <c r="E97" s="1"/>
      <c r="F97" s="1"/>
      <c r="G97" s="1"/>
      <c r="H97" s="1"/>
      <c r="I97" s="1"/>
      <c r="J97" s="1"/>
      <c r="K97" s="1"/>
      <c r="L97" s="1"/>
      <c r="M97" s="1"/>
      <c r="N97" s="1"/>
    </row>
    <row r="98" spans="2:14">
      <c r="B98" s="1"/>
      <c r="C98" s="1"/>
      <c r="D98" s="1"/>
      <c r="E98" s="1"/>
      <c r="F98" s="1"/>
      <c r="G98" s="1"/>
      <c r="H98" s="1"/>
      <c r="I98" s="1"/>
      <c r="J98" s="1"/>
      <c r="K98" s="1"/>
      <c r="L98" s="1"/>
      <c r="M98" s="1"/>
      <c r="N98" s="1"/>
    </row>
    <row r="99" spans="2:14">
      <c r="B99" s="1"/>
      <c r="C99" s="1"/>
      <c r="D99" s="1"/>
      <c r="E99" s="1"/>
      <c r="F99" s="1"/>
      <c r="G99" s="1"/>
      <c r="H99" s="1"/>
      <c r="I99" s="1"/>
      <c r="J99" s="1"/>
      <c r="K99" s="1"/>
      <c r="L99" s="1"/>
      <c r="M99" s="1"/>
      <c r="N99" s="1"/>
    </row>
    <row r="100" spans="2:14">
      <c r="B100" s="1"/>
      <c r="C100" s="1"/>
      <c r="D100" s="1"/>
      <c r="E100" s="1"/>
      <c r="F100" s="1"/>
      <c r="G100" s="1"/>
      <c r="H100" s="1"/>
      <c r="I100" s="1"/>
      <c r="J100" s="1"/>
      <c r="K100" s="1"/>
      <c r="L100" s="1"/>
      <c r="M100" s="1"/>
      <c r="N100" s="1"/>
    </row>
    <row r="101" spans="2:14">
      <c r="B101" s="1"/>
      <c r="C101" s="1"/>
      <c r="D101" s="1"/>
      <c r="E101" s="1"/>
      <c r="F101" s="1"/>
      <c r="G101" s="1"/>
      <c r="H101" s="1"/>
      <c r="I101" s="1"/>
      <c r="J101" s="1"/>
      <c r="K101" s="1"/>
      <c r="L101" s="1"/>
      <c r="M101" s="1"/>
      <c r="N101" s="1"/>
    </row>
    <row r="102" spans="2:14">
      <c r="B102" s="1"/>
      <c r="C102" s="1"/>
      <c r="D102" s="1"/>
      <c r="E102" s="1"/>
      <c r="F102" s="1"/>
      <c r="G102" s="1"/>
      <c r="H102" s="1"/>
      <c r="I102" s="1"/>
      <c r="J102" s="1"/>
      <c r="K102" s="1"/>
      <c r="L102" s="1"/>
      <c r="M102" s="1"/>
      <c r="N102" s="1"/>
    </row>
    <row r="103" spans="2:14">
      <c r="B103" s="1"/>
      <c r="C103" s="1"/>
      <c r="D103" s="1"/>
      <c r="E103" s="1"/>
      <c r="F103" s="1"/>
      <c r="G103" s="1"/>
      <c r="H103" s="1"/>
      <c r="I103" s="1"/>
      <c r="J103" s="1"/>
      <c r="K103" s="1"/>
      <c r="L103" s="1"/>
      <c r="M103" s="1"/>
      <c r="N103" s="1"/>
    </row>
    <row r="104" spans="2:14">
      <c r="B104" s="1"/>
      <c r="C104" s="1"/>
      <c r="D104" s="1"/>
      <c r="E104" s="1"/>
      <c r="F104" s="1"/>
      <c r="G104" s="1"/>
      <c r="H104" s="1"/>
      <c r="I104" s="1"/>
      <c r="J104" s="1"/>
      <c r="K104" s="1"/>
      <c r="L104" s="1"/>
      <c r="M104" s="1"/>
      <c r="N104" s="1"/>
    </row>
    <row r="105" spans="2:14">
      <c r="B105" s="1"/>
      <c r="C105" s="1"/>
      <c r="D105" s="1"/>
      <c r="E105" s="1"/>
      <c r="F105" s="1"/>
      <c r="G105" s="1"/>
      <c r="H105" s="1"/>
      <c r="I105" s="1"/>
      <c r="J105" s="1"/>
      <c r="K105" s="1"/>
      <c r="L105" s="1"/>
      <c r="M105" s="1"/>
      <c r="N105" s="1"/>
    </row>
    <row r="106" spans="2:14">
      <c r="B106" s="1"/>
      <c r="C106" s="1"/>
      <c r="D106" s="1"/>
      <c r="E106" s="1"/>
      <c r="F106" s="1"/>
      <c r="G106" s="1"/>
      <c r="H106" s="1"/>
      <c r="I106" s="1"/>
      <c r="J106" s="1"/>
      <c r="K106" s="1"/>
      <c r="L106" s="1"/>
      <c r="M106" s="1"/>
      <c r="N106" s="1"/>
    </row>
    <row r="107" spans="2:14">
      <c r="B107" s="1"/>
      <c r="C107" s="1"/>
      <c r="D107" s="1"/>
      <c r="E107" s="1"/>
      <c r="F107" s="1"/>
      <c r="G107" s="1"/>
      <c r="H107" s="1"/>
      <c r="I107" s="1"/>
      <c r="J107" s="1"/>
      <c r="K107" s="1"/>
      <c r="L107" s="1"/>
      <c r="M107" s="1"/>
      <c r="N107" s="1"/>
    </row>
    <row r="108" spans="2:14">
      <c r="B108" s="1"/>
      <c r="C108" s="1"/>
      <c r="D108" s="1"/>
      <c r="E108" s="1"/>
      <c r="F108" s="1"/>
      <c r="G108" s="1"/>
      <c r="H108" s="1"/>
      <c r="I108" s="1"/>
      <c r="J108" s="1"/>
      <c r="K108" s="1"/>
      <c r="L108" s="1"/>
      <c r="M108" s="1"/>
      <c r="N108" s="1"/>
    </row>
    <row r="109" spans="2:14">
      <c r="B109" s="1"/>
      <c r="C109" s="1"/>
      <c r="D109" s="1"/>
      <c r="E109" s="1"/>
      <c r="F109" s="1"/>
      <c r="G109" s="1"/>
      <c r="H109" s="1"/>
      <c r="I109" s="1"/>
      <c r="J109" s="1"/>
      <c r="K109" s="1"/>
      <c r="L109" s="1"/>
      <c r="M109" s="1"/>
      <c r="N109" s="1"/>
    </row>
    <row r="110" spans="2:14">
      <c r="B110" s="1"/>
      <c r="C110" s="1"/>
      <c r="D110" s="1"/>
      <c r="E110" s="1"/>
      <c r="F110" s="1"/>
      <c r="G110" s="1"/>
      <c r="H110" s="1"/>
      <c r="I110" s="1"/>
      <c r="J110" s="1"/>
      <c r="K110" s="1"/>
      <c r="L110" s="1"/>
      <c r="M110" s="1"/>
      <c r="N110" s="1"/>
    </row>
    <row r="111" spans="2:14">
      <c r="B111" s="1"/>
      <c r="C111" s="1"/>
      <c r="D111" s="1"/>
      <c r="E111" s="1"/>
      <c r="F111" s="1"/>
      <c r="G111" s="1"/>
      <c r="H111" s="1"/>
      <c r="I111" s="1"/>
      <c r="J111" s="1"/>
      <c r="K111" s="1"/>
      <c r="L111" s="1"/>
      <c r="M111" s="1"/>
      <c r="N111" s="1"/>
    </row>
    <row r="112" spans="2:14">
      <c r="B112" s="1"/>
      <c r="C112" s="1"/>
      <c r="D112" s="1"/>
      <c r="E112" s="1"/>
      <c r="F112" s="1"/>
      <c r="G112" s="1"/>
      <c r="H112" s="1"/>
      <c r="I112" s="1"/>
      <c r="J112" s="1"/>
      <c r="K112" s="1"/>
      <c r="L112" s="1"/>
      <c r="M112" s="1"/>
      <c r="N112" s="1"/>
    </row>
    <row r="113" spans="2:14">
      <c r="B113" s="1"/>
      <c r="C113" s="1"/>
      <c r="D113" s="1"/>
      <c r="E113" s="1"/>
      <c r="F113" s="1"/>
      <c r="G113" s="1"/>
      <c r="H113" s="1"/>
      <c r="I113" s="1"/>
      <c r="J113" s="1"/>
      <c r="K113" s="1"/>
      <c r="L113" s="1"/>
      <c r="M113" s="1"/>
      <c r="N113" s="1"/>
    </row>
    <row r="114" spans="2:14">
      <c r="B114" s="1"/>
      <c r="C114" s="1"/>
      <c r="D114" s="1"/>
      <c r="E114" s="1"/>
      <c r="F114" s="1"/>
      <c r="G114" s="1"/>
      <c r="H114" s="1"/>
      <c r="I114" s="1"/>
      <c r="J114" s="1"/>
      <c r="K114" s="1"/>
      <c r="L114" s="1"/>
      <c r="M114" s="1"/>
      <c r="N114" s="1"/>
    </row>
    <row r="115" spans="2:14">
      <c r="B115" s="1"/>
      <c r="C115" s="1"/>
      <c r="D115" s="1"/>
      <c r="E115" s="1"/>
      <c r="F115" s="1"/>
      <c r="G115" s="1"/>
      <c r="H115" s="1"/>
      <c r="I115" s="1"/>
      <c r="J115" s="1"/>
      <c r="K115" s="1"/>
      <c r="L115" s="1"/>
      <c r="M115" s="1"/>
      <c r="N115" s="1"/>
    </row>
    <row r="116" spans="2:14">
      <c r="B116" s="1"/>
      <c r="C116" s="1"/>
      <c r="D116" s="1"/>
      <c r="E116" s="1"/>
      <c r="F116" s="1"/>
      <c r="G116" s="1"/>
      <c r="H116" s="1"/>
      <c r="I116" s="1"/>
      <c r="J116" s="1"/>
      <c r="K116" s="1"/>
      <c r="L116" s="1"/>
      <c r="M116" s="1"/>
      <c r="N116" s="1"/>
    </row>
    <row r="117" spans="2:14">
      <c r="B117" s="1"/>
      <c r="C117" s="1"/>
      <c r="D117" s="1"/>
      <c r="E117" s="1"/>
      <c r="F117" s="1"/>
      <c r="G117" s="1"/>
      <c r="H117" s="1"/>
      <c r="I117" s="1"/>
      <c r="J117" s="1"/>
      <c r="K117" s="1"/>
      <c r="L117" s="1"/>
      <c r="M117" s="1"/>
      <c r="N117" s="1"/>
    </row>
    <row r="118" spans="2:14">
      <c r="B118" s="1"/>
      <c r="C118" s="1"/>
      <c r="D118" s="1"/>
      <c r="E118" s="1"/>
      <c r="F118" s="1"/>
      <c r="G118" s="1"/>
      <c r="H118" s="1"/>
      <c r="I118" s="1"/>
      <c r="J118" s="1"/>
      <c r="K118" s="1"/>
      <c r="L118" s="1"/>
      <c r="M118" s="1"/>
      <c r="N118" s="1"/>
    </row>
    <row r="119" spans="2:14">
      <c r="B119" s="1"/>
      <c r="C119" s="1"/>
      <c r="D119" s="1"/>
      <c r="E119" s="1"/>
      <c r="F119" s="1"/>
      <c r="G119" s="1"/>
      <c r="H119" s="1"/>
      <c r="I119" s="1"/>
      <c r="J119" s="1"/>
      <c r="K119" s="1"/>
      <c r="L119" s="1"/>
      <c r="M119" s="1"/>
      <c r="N119" s="1"/>
    </row>
    <row r="120" spans="2:14">
      <c r="B120" s="1"/>
      <c r="C120" s="1"/>
      <c r="D120" s="1"/>
      <c r="E120" s="1"/>
      <c r="F120" s="1"/>
      <c r="G120" s="1"/>
      <c r="H120" s="1"/>
      <c r="I120" s="1"/>
      <c r="J120" s="1"/>
      <c r="K120" s="1"/>
      <c r="L120" s="1"/>
      <c r="M120" s="1"/>
      <c r="N120" s="1"/>
    </row>
    <row r="121" spans="2:14">
      <c r="B121" s="1"/>
      <c r="C121" s="1"/>
      <c r="D121" s="1"/>
      <c r="E121" s="1"/>
      <c r="F121" s="1"/>
      <c r="G121" s="1"/>
      <c r="H121" s="1"/>
      <c r="I121" s="1"/>
      <c r="J121" s="1"/>
      <c r="K121" s="1"/>
      <c r="L121" s="1"/>
      <c r="M121" s="1"/>
      <c r="N121" s="1"/>
    </row>
    <row r="122" spans="2:14">
      <c r="B122" s="1"/>
      <c r="C122" s="1"/>
      <c r="D122" s="1"/>
      <c r="E122" s="1"/>
      <c r="F122" s="1"/>
      <c r="G122" s="1"/>
      <c r="H122" s="1"/>
      <c r="I122" s="1"/>
      <c r="J122" s="1"/>
      <c r="K122" s="1"/>
      <c r="L122" s="1"/>
      <c r="M122" s="1"/>
      <c r="N122" s="1"/>
    </row>
    <row r="123" spans="2:14">
      <c r="B123" s="1"/>
      <c r="C123" s="1"/>
      <c r="D123" s="1"/>
      <c r="E123" s="1"/>
      <c r="F123" s="1"/>
      <c r="G123" s="1"/>
      <c r="H123" s="1"/>
      <c r="I123" s="1"/>
      <c r="J123" s="1"/>
      <c r="K123" s="1"/>
      <c r="L123" s="1"/>
      <c r="M123" s="1"/>
      <c r="N123" s="1"/>
    </row>
    <row r="124" spans="2:14">
      <c r="B124" s="1"/>
      <c r="C124" s="1"/>
      <c r="D124" s="1"/>
      <c r="E124" s="1"/>
      <c r="F124" s="1"/>
      <c r="G124" s="1"/>
      <c r="H124" s="1"/>
      <c r="I124" s="1"/>
      <c r="J124" s="1"/>
      <c r="K124" s="1"/>
      <c r="L124" s="1"/>
      <c r="M124" s="1"/>
      <c r="N124" s="1"/>
    </row>
    <row r="125" spans="2:14">
      <c r="B125" s="1"/>
      <c r="C125" s="1"/>
      <c r="D125" s="1"/>
      <c r="E125" s="1"/>
      <c r="F125" s="1"/>
      <c r="G125" s="1"/>
      <c r="H125" s="1"/>
      <c r="I125" s="1"/>
      <c r="J125" s="1"/>
      <c r="K125" s="1"/>
      <c r="L125" s="1"/>
      <c r="M125" s="1"/>
      <c r="N125" s="1"/>
    </row>
    <row r="126" spans="2:14">
      <c r="B126" s="1"/>
      <c r="C126" s="1"/>
      <c r="D126" s="1"/>
      <c r="E126" s="1"/>
      <c r="F126" s="1"/>
      <c r="G126" s="1"/>
      <c r="H126" s="1"/>
      <c r="I126" s="1"/>
      <c r="J126" s="1"/>
      <c r="K126" s="1"/>
      <c r="L126" s="1"/>
      <c r="M126" s="1"/>
      <c r="N126" s="1"/>
    </row>
    <row r="127" spans="2:14">
      <c r="B127" s="1"/>
      <c r="C127" s="1"/>
      <c r="D127" s="1"/>
      <c r="E127" s="1"/>
      <c r="F127" s="1"/>
      <c r="G127" s="1"/>
      <c r="H127" s="1"/>
      <c r="I127" s="1"/>
      <c r="J127" s="1"/>
      <c r="K127" s="1"/>
      <c r="L127" s="1"/>
      <c r="M127" s="1"/>
      <c r="N127" s="1"/>
    </row>
    <row r="128" spans="2:14">
      <c r="B128" s="1"/>
      <c r="C128" s="1"/>
      <c r="D128" s="1"/>
      <c r="E128" s="1"/>
      <c r="F128" s="1"/>
      <c r="G128" s="1"/>
      <c r="H128" s="1"/>
      <c r="I128" s="1"/>
      <c r="J128" s="1"/>
      <c r="K128" s="1"/>
      <c r="L128" s="1"/>
      <c r="M128" s="1"/>
      <c r="N128" s="1"/>
    </row>
    <row r="129" spans="2:14">
      <c r="B129" s="1"/>
      <c r="C129" s="1"/>
      <c r="D129" s="1"/>
      <c r="E129" s="1"/>
      <c r="F129" s="1"/>
      <c r="G129" s="1"/>
      <c r="H129" s="1"/>
      <c r="I129" s="1"/>
      <c r="J129" s="1"/>
      <c r="K129" s="1"/>
      <c r="L129" s="1"/>
      <c r="M129" s="1"/>
      <c r="N129" s="1"/>
    </row>
    <row r="130" spans="2:14">
      <c r="B130" s="1"/>
      <c r="C130" s="1"/>
      <c r="D130" s="1"/>
      <c r="E130" s="1"/>
      <c r="F130" s="1"/>
      <c r="G130" s="1"/>
      <c r="H130" s="1"/>
      <c r="I130" s="1"/>
      <c r="J130" s="1"/>
      <c r="K130" s="1"/>
      <c r="L130" s="1"/>
      <c r="M130" s="1"/>
      <c r="N130" s="1"/>
    </row>
    <row r="131" spans="2:14">
      <c r="B131" s="1"/>
      <c r="C131" s="1"/>
      <c r="D131" s="1"/>
      <c r="E131" s="1"/>
      <c r="F131" s="1"/>
      <c r="G131" s="1"/>
      <c r="H131" s="1"/>
      <c r="I131" s="1"/>
      <c r="J131" s="1"/>
      <c r="K131" s="1"/>
      <c r="L131" s="1"/>
      <c r="M131" s="1"/>
      <c r="N131" s="1"/>
    </row>
    <row r="132" spans="2:14">
      <c r="B132" s="1"/>
      <c r="C132" s="1"/>
      <c r="D132" s="1"/>
      <c r="E132" s="1"/>
      <c r="F132" s="1"/>
      <c r="G132" s="1"/>
      <c r="H132" s="1"/>
      <c r="I132" s="1"/>
      <c r="J132" s="1"/>
      <c r="K132" s="1"/>
      <c r="L132" s="1"/>
      <c r="M132" s="1"/>
      <c r="N132" s="1"/>
    </row>
    <row r="133" spans="2:14">
      <c r="B133" s="1"/>
      <c r="C133" s="1"/>
      <c r="D133" s="1"/>
      <c r="E133" s="1"/>
      <c r="F133" s="1"/>
      <c r="G133" s="1"/>
      <c r="H133" s="1"/>
      <c r="I133" s="1"/>
      <c r="J133" s="1"/>
      <c r="K133" s="1"/>
      <c r="L133" s="1"/>
      <c r="M133" s="1"/>
      <c r="N133" s="1"/>
    </row>
    <row r="134" spans="2:14">
      <c r="B134" s="1"/>
      <c r="C134" s="1"/>
      <c r="D134" s="1"/>
      <c r="E134" s="1"/>
      <c r="F134" s="1"/>
      <c r="G134" s="1"/>
      <c r="H134" s="1"/>
      <c r="I134" s="1"/>
      <c r="J134" s="1"/>
      <c r="K134" s="1"/>
      <c r="L134" s="1"/>
      <c r="M134" s="1"/>
      <c r="N134" s="1"/>
    </row>
    <row r="135" spans="2:14">
      <c r="B135" s="1"/>
      <c r="C135" s="1"/>
      <c r="D135" s="1"/>
      <c r="E135" s="1"/>
      <c r="F135" s="1"/>
      <c r="G135" s="1"/>
      <c r="H135" s="1"/>
      <c r="I135" s="1"/>
      <c r="J135" s="1"/>
      <c r="K135" s="1"/>
      <c r="L135" s="1"/>
      <c r="M135" s="1"/>
      <c r="N135" s="1"/>
    </row>
    <row r="136" spans="2:14">
      <c r="B136" s="1"/>
      <c r="C136" s="1"/>
      <c r="D136" s="1"/>
      <c r="E136" s="1"/>
      <c r="F136" s="1"/>
      <c r="G136" s="1"/>
      <c r="H136" s="1"/>
      <c r="I136" s="1"/>
      <c r="J136" s="1"/>
      <c r="K136" s="1"/>
      <c r="L136" s="1"/>
      <c r="M136" s="1"/>
      <c r="N136" s="1"/>
    </row>
    <row r="137" spans="2:14">
      <c r="B137" s="1"/>
      <c r="C137" s="1"/>
      <c r="D137" s="1"/>
      <c r="E137" s="1"/>
      <c r="F137" s="1"/>
      <c r="G137" s="1"/>
      <c r="H137" s="1"/>
      <c r="I137" s="1"/>
      <c r="J137" s="1"/>
      <c r="K137" s="1"/>
      <c r="L137" s="1"/>
      <c r="M137" s="1"/>
      <c r="N137" s="1"/>
    </row>
    <row r="138" spans="2:14">
      <c r="B138" s="1"/>
      <c r="C138" s="1"/>
      <c r="D138" s="1"/>
      <c r="E138" s="1"/>
      <c r="F138" s="1"/>
      <c r="G138" s="1"/>
      <c r="H138" s="1"/>
      <c r="I138" s="1"/>
      <c r="J138" s="1"/>
      <c r="K138" s="1"/>
      <c r="L138" s="1"/>
      <c r="M138" s="1"/>
      <c r="N138" s="1"/>
    </row>
    <row r="139" spans="2:14">
      <c r="B139" s="1"/>
      <c r="C139" s="1"/>
      <c r="D139" s="1"/>
      <c r="E139" s="1"/>
      <c r="F139" s="1"/>
      <c r="G139" s="1"/>
      <c r="H139" s="1"/>
      <c r="I139" s="1"/>
      <c r="J139" s="1"/>
      <c r="K139" s="1"/>
      <c r="L139" s="1"/>
      <c r="M139" s="1"/>
      <c r="N139" s="1"/>
    </row>
    <row r="140" spans="2:14">
      <c r="B140" s="1"/>
      <c r="C140" s="1"/>
      <c r="D140" s="1"/>
      <c r="E140" s="1"/>
      <c r="F140" s="1"/>
      <c r="G140" s="1"/>
      <c r="H140" s="1"/>
      <c r="I140" s="1"/>
      <c r="J140" s="1"/>
      <c r="K140" s="1"/>
      <c r="L140" s="1"/>
      <c r="M140" s="1"/>
      <c r="N140" s="1"/>
    </row>
    <row r="141" spans="2:14">
      <c r="B141" s="1"/>
      <c r="C141" s="1"/>
      <c r="D141" s="1"/>
      <c r="E141" s="1"/>
      <c r="F141" s="1"/>
      <c r="G141" s="1"/>
      <c r="H141" s="1"/>
      <c r="I141" s="1"/>
      <c r="J141" s="1"/>
      <c r="K141" s="1"/>
      <c r="L141" s="1"/>
      <c r="M141" s="1"/>
      <c r="N141" s="1"/>
    </row>
    <row r="142" spans="2:14">
      <c r="B142" s="1"/>
      <c r="C142" s="1"/>
      <c r="D142" s="1"/>
      <c r="E142" s="1"/>
      <c r="F142" s="1"/>
      <c r="G142" s="1"/>
      <c r="H142" s="1"/>
      <c r="I142" s="1"/>
      <c r="J142" s="1"/>
      <c r="K142" s="1"/>
      <c r="L142" s="1"/>
      <c r="M142" s="1"/>
      <c r="N142" s="1"/>
    </row>
    <row r="143" spans="2:14">
      <c r="B143" s="1"/>
      <c r="C143" s="1"/>
      <c r="D143" s="1"/>
      <c r="E143" s="1"/>
      <c r="F143" s="1"/>
      <c r="G143" s="1"/>
      <c r="H143" s="1"/>
      <c r="I143" s="1"/>
      <c r="J143" s="1"/>
      <c r="K143" s="1"/>
      <c r="L143" s="1"/>
      <c r="M143" s="1"/>
      <c r="N143" s="1"/>
    </row>
    <row r="144" spans="2:14">
      <c r="B144" s="1"/>
      <c r="C144" s="1"/>
      <c r="D144" s="1"/>
      <c r="E144" s="1"/>
      <c r="F144" s="1"/>
      <c r="G144" s="1"/>
      <c r="H144" s="1"/>
      <c r="I144" s="1"/>
      <c r="J144" s="1"/>
      <c r="K144" s="1"/>
      <c r="L144" s="1"/>
      <c r="M144" s="1"/>
      <c r="N144" s="1"/>
    </row>
    <row r="145" spans="2:14">
      <c r="B145" s="1"/>
      <c r="C145" s="1"/>
      <c r="D145" s="1"/>
      <c r="E145" s="1"/>
      <c r="F145" s="1"/>
      <c r="G145" s="1"/>
      <c r="H145" s="1"/>
      <c r="I145" s="1"/>
      <c r="J145" s="1"/>
      <c r="K145" s="1"/>
      <c r="L145" s="1"/>
      <c r="M145" s="1"/>
      <c r="N145" s="1"/>
    </row>
    <row r="146" spans="2:14">
      <c r="B146" s="1"/>
      <c r="C146" s="1"/>
      <c r="D146" s="1"/>
      <c r="E146" s="1"/>
      <c r="F146" s="1"/>
      <c r="G146" s="1"/>
      <c r="H146" s="1"/>
      <c r="I146" s="1"/>
      <c r="J146" s="1"/>
      <c r="K146" s="1"/>
      <c r="L146" s="1"/>
      <c r="M146" s="1"/>
      <c r="N146" s="1"/>
    </row>
    <row r="147" spans="2:14">
      <c r="B147" s="1"/>
      <c r="C147" s="1"/>
      <c r="D147" s="1"/>
      <c r="E147" s="1"/>
      <c r="F147" s="1"/>
      <c r="G147" s="1"/>
      <c r="H147" s="1"/>
      <c r="I147" s="1"/>
      <c r="J147" s="1"/>
      <c r="K147" s="1"/>
      <c r="L147" s="1"/>
      <c r="M147" s="1"/>
      <c r="N147" s="1"/>
    </row>
    <row r="148" spans="2:14">
      <c r="B148" s="1"/>
      <c r="C148" s="1"/>
      <c r="D148" s="1"/>
      <c r="E148" s="1"/>
      <c r="F148" s="1"/>
      <c r="G148" s="1"/>
      <c r="H148" s="1"/>
      <c r="I148" s="1"/>
      <c r="J148" s="1"/>
      <c r="K148" s="1"/>
      <c r="L148" s="1"/>
      <c r="M148" s="1"/>
      <c r="N148" s="1"/>
    </row>
    <row r="149" spans="2:14">
      <c r="B149" s="1"/>
      <c r="C149" s="1"/>
      <c r="D149" s="1"/>
      <c r="E149" s="1"/>
      <c r="F149" s="1"/>
      <c r="G149" s="1"/>
      <c r="H149" s="1"/>
      <c r="I149" s="1"/>
      <c r="J149" s="1"/>
      <c r="K149" s="1"/>
      <c r="L149" s="1"/>
      <c r="M149" s="1"/>
      <c r="N149" s="1"/>
    </row>
    <row r="150" spans="2:14">
      <c r="B150" s="1"/>
      <c r="C150" s="1"/>
      <c r="D150" s="1"/>
      <c r="E150" s="1"/>
      <c r="F150" s="1"/>
      <c r="G150" s="1"/>
      <c r="H150" s="1"/>
      <c r="I150" s="1"/>
      <c r="J150" s="1"/>
      <c r="K150" s="1"/>
      <c r="L150" s="1"/>
      <c r="M150" s="1"/>
      <c r="N150" s="1"/>
    </row>
    <row r="151" spans="2:14">
      <c r="B151" s="1"/>
      <c r="C151" s="1"/>
      <c r="D151" s="1"/>
      <c r="E151" s="1"/>
      <c r="F151" s="1"/>
      <c r="G151" s="1"/>
      <c r="H151" s="1"/>
      <c r="I151" s="1"/>
      <c r="J151" s="1"/>
      <c r="K151" s="1"/>
      <c r="L151" s="1"/>
      <c r="M151" s="1"/>
      <c r="N151" s="1"/>
    </row>
    <row r="152" spans="2:14">
      <c r="B152" s="1"/>
      <c r="C152" s="1"/>
      <c r="D152" s="1"/>
      <c r="E152" s="1"/>
      <c r="F152" s="1"/>
      <c r="G152" s="1"/>
      <c r="H152" s="1"/>
      <c r="I152" s="1"/>
      <c r="J152" s="1"/>
      <c r="K152" s="1"/>
      <c r="L152" s="1"/>
      <c r="M152" s="1"/>
      <c r="N152" s="1"/>
    </row>
    <row r="153" spans="2:14">
      <c r="B153" s="1"/>
      <c r="C153" s="1"/>
      <c r="D153" s="1"/>
      <c r="E153" s="1"/>
      <c r="F153" s="1"/>
      <c r="G153" s="1"/>
      <c r="H153" s="1"/>
      <c r="I153" s="1"/>
      <c r="J153" s="1"/>
      <c r="K153" s="1"/>
      <c r="L153" s="1"/>
      <c r="M153" s="1"/>
      <c r="N153" s="1"/>
    </row>
    <row r="154" spans="2:14">
      <c r="B154" s="1"/>
      <c r="C154" s="1"/>
      <c r="D154" s="1"/>
      <c r="E154" s="1"/>
      <c r="F154" s="1"/>
      <c r="G154" s="1"/>
      <c r="H154" s="1"/>
      <c r="I154" s="1"/>
      <c r="J154" s="1"/>
      <c r="K154" s="1"/>
      <c r="L154" s="1"/>
      <c r="M154" s="1"/>
      <c r="N154" s="1"/>
    </row>
    <row r="155" spans="2:14">
      <c r="B155" s="1"/>
      <c r="C155" s="1"/>
      <c r="D155" s="1"/>
      <c r="E155" s="1"/>
      <c r="F155" s="1"/>
      <c r="G155" s="1"/>
      <c r="H155" s="1"/>
      <c r="I155" s="1"/>
      <c r="J155" s="1"/>
      <c r="K155" s="1"/>
      <c r="L155" s="1"/>
      <c r="M155" s="1"/>
      <c r="N155" s="1"/>
    </row>
    <row r="156" spans="2:14">
      <c r="B156" s="1"/>
      <c r="C156" s="1"/>
      <c r="D156" s="1"/>
      <c r="E156" s="1"/>
      <c r="F156" s="1"/>
      <c r="G156" s="1"/>
      <c r="H156" s="1"/>
      <c r="I156" s="1"/>
      <c r="J156" s="1"/>
      <c r="K156" s="1"/>
      <c r="L156" s="1"/>
      <c r="M156" s="1"/>
      <c r="N156" s="1"/>
    </row>
    <row r="157" spans="2:14">
      <c r="B157" s="1"/>
      <c r="C157" s="1"/>
      <c r="D157" s="1"/>
      <c r="E157" s="1"/>
      <c r="F157" s="1"/>
      <c r="G157" s="1"/>
      <c r="H157" s="1"/>
      <c r="I157" s="1"/>
      <c r="J157" s="1"/>
      <c r="K157" s="1"/>
      <c r="L157" s="1"/>
      <c r="M157" s="1"/>
      <c r="N157" s="1"/>
    </row>
    <row r="158" spans="2:14">
      <c r="B158" s="1"/>
      <c r="C158" s="1"/>
      <c r="D158" s="1"/>
      <c r="E158" s="1"/>
      <c r="F158" s="1"/>
      <c r="G158" s="1"/>
      <c r="H158" s="1"/>
      <c r="I158" s="1"/>
      <c r="J158" s="1"/>
      <c r="K158" s="1"/>
      <c r="L158" s="1"/>
      <c r="M158" s="1"/>
      <c r="N158" s="1"/>
    </row>
    <row r="159" spans="2:14">
      <c r="B159" s="1"/>
      <c r="C159" s="1"/>
      <c r="D159" s="1"/>
      <c r="E159" s="1"/>
      <c r="F159" s="1"/>
      <c r="G159" s="1"/>
      <c r="H159" s="1"/>
      <c r="I159" s="1"/>
      <c r="J159" s="1"/>
      <c r="K159" s="1"/>
      <c r="L159" s="1"/>
      <c r="M159" s="1"/>
      <c r="N159" s="1"/>
    </row>
    <row r="160" spans="2:14">
      <c r="B160" s="1"/>
      <c r="C160" s="1"/>
      <c r="D160" s="1"/>
      <c r="E160" s="1"/>
      <c r="F160" s="1"/>
      <c r="G160" s="1"/>
      <c r="H160" s="1"/>
      <c r="I160" s="1"/>
      <c r="J160" s="1"/>
      <c r="K160" s="1"/>
      <c r="L160" s="1"/>
      <c r="M160" s="1"/>
      <c r="N160" s="1"/>
    </row>
    <row r="161" spans="2:14">
      <c r="B161" s="1"/>
      <c r="C161" s="1"/>
      <c r="D161" s="1"/>
      <c r="E161" s="1"/>
      <c r="F161" s="1"/>
      <c r="G161" s="1"/>
      <c r="H161" s="1"/>
      <c r="I161" s="1"/>
      <c r="J161" s="1"/>
      <c r="K161" s="1"/>
      <c r="L161" s="1"/>
      <c r="M161" s="1"/>
      <c r="N161" s="1"/>
    </row>
    <row r="162" spans="2:14">
      <c r="B162" s="1"/>
      <c r="C162" s="1"/>
      <c r="D162" s="1"/>
      <c r="E162" s="1"/>
      <c r="F162" s="1"/>
      <c r="G162" s="1"/>
      <c r="H162" s="1"/>
      <c r="I162" s="1"/>
      <c r="J162" s="1"/>
      <c r="K162" s="1"/>
      <c r="L162" s="1"/>
      <c r="M162" s="1"/>
      <c r="N162" s="1"/>
    </row>
    <row r="163" spans="2:14">
      <c r="B163" s="1"/>
      <c r="C163" s="1"/>
      <c r="D163" s="1"/>
      <c r="E163" s="1"/>
      <c r="F163" s="1"/>
      <c r="G163" s="1"/>
      <c r="H163" s="1"/>
      <c r="I163" s="1"/>
      <c r="J163" s="1"/>
      <c r="K163" s="1"/>
      <c r="L163" s="1"/>
      <c r="M163" s="1"/>
      <c r="N163" s="1"/>
    </row>
    <row r="164" spans="2:14">
      <c r="B164" s="1"/>
      <c r="C164" s="1"/>
      <c r="D164" s="1"/>
      <c r="E164" s="1"/>
      <c r="F164" s="1"/>
      <c r="G164" s="1"/>
      <c r="H164" s="1"/>
      <c r="I164" s="1"/>
      <c r="J164" s="1"/>
      <c r="K164" s="1"/>
      <c r="L164" s="1"/>
      <c r="M164" s="1"/>
      <c r="N164" s="1"/>
    </row>
    <row r="165" spans="2:14">
      <c r="B165" s="1"/>
      <c r="C165" s="1"/>
      <c r="D165" s="1"/>
      <c r="E165" s="1"/>
      <c r="F165" s="1"/>
      <c r="G165" s="1"/>
      <c r="H165" s="1"/>
      <c r="I165" s="1"/>
      <c r="J165" s="1"/>
      <c r="K165" s="1"/>
      <c r="L165" s="1"/>
      <c r="M165" s="1"/>
      <c r="N165" s="1"/>
    </row>
    <row r="166" spans="2:14">
      <c r="B166" s="1"/>
      <c r="C166" s="1"/>
      <c r="D166" s="1"/>
      <c r="E166" s="1"/>
      <c r="F166" s="1"/>
      <c r="G166" s="1"/>
      <c r="H166" s="1"/>
      <c r="I166" s="1"/>
      <c r="J166" s="1"/>
      <c r="K166" s="1"/>
      <c r="L166" s="1"/>
      <c r="M166" s="1"/>
      <c r="N166" s="1"/>
    </row>
    <row r="167" spans="2:14">
      <c r="B167" s="1"/>
      <c r="C167" s="1"/>
      <c r="D167" s="1"/>
      <c r="E167" s="1"/>
      <c r="F167" s="1"/>
      <c r="G167" s="1"/>
      <c r="H167" s="1"/>
      <c r="I167" s="1"/>
      <c r="J167" s="1"/>
      <c r="K167" s="1"/>
      <c r="L167" s="1"/>
      <c r="M167" s="1"/>
      <c r="N167" s="1"/>
    </row>
    <row r="168" spans="2:14">
      <c r="B168" s="1"/>
      <c r="C168" s="1"/>
      <c r="D168" s="1"/>
      <c r="E168" s="1"/>
      <c r="F168" s="1"/>
      <c r="G168" s="1"/>
      <c r="H168" s="1"/>
      <c r="I168" s="1"/>
      <c r="J168" s="1"/>
      <c r="K168" s="1"/>
      <c r="L168" s="1"/>
      <c r="M168" s="1"/>
      <c r="N168" s="1"/>
    </row>
    <row r="169" spans="2:14">
      <c r="B169" s="1"/>
      <c r="C169" s="1"/>
      <c r="D169" s="1"/>
      <c r="E169" s="1"/>
      <c r="F169" s="1"/>
      <c r="G169" s="1"/>
      <c r="H169" s="1"/>
      <c r="I169" s="1"/>
      <c r="J169" s="1"/>
      <c r="K169" s="1"/>
      <c r="L169" s="1"/>
      <c r="M169" s="1"/>
      <c r="N169" s="1"/>
    </row>
    <row r="170" spans="2:14">
      <c r="B170" s="1"/>
      <c r="C170" s="1"/>
      <c r="D170" s="1"/>
      <c r="E170" s="1"/>
      <c r="F170" s="1"/>
      <c r="G170" s="1"/>
      <c r="H170" s="1"/>
      <c r="I170" s="1"/>
      <c r="J170" s="1"/>
      <c r="K170" s="1"/>
      <c r="L170" s="1"/>
      <c r="M170" s="1"/>
      <c r="N170" s="1"/>
    </row>
    <row r="171" spans="2:14">
      <c r="B171" s="1"/>
      <c r="C171" s="1"/>
      <c r="D171" s="1"/>
      <c r="E171" s="1"/>
      <c r="F171" s="1"/>
      <c r="G171" s="1"/>
      <c r="H171" s="1"/>
      <c r="I171" s="1"/>
      <c r="J171" s="1"/>
      <c r="K171" s="1"/>
      <c r="L171" s="1"/>
      <c r="M171" s="1"/>
      <c r="N171" s="1"/>
    </row>
    <row r="172" spans="2:14">
      <c r="B172" s="1"/>
      <c r="C172" s="1"/>
      <c r="D172" s="1"/>
      <c r="E172" s="1"/>
      <c r="F172" s="1"/>
      <c r="G172" s="1"/>
      <c r="H172" s="1"/>
      <c r="I172" s="1"/>
      <c r="J172" s="1"/>
      <c r="K172" s="1"/>
      <c r="L172" s="1"/>
      <c r="M172" s="1"/>
      <c r="N172" s="1"/>
    </row>
    <row r="173" spans="2:14">
      <c r="B173" s="1"/>
      <c r="C173" s="1"/>
      <c r="D173" s="1"/>
      <c r="E173" s="1"/>
      <c r="F173" s="1"/>
      <c r="G173" s="1"/>
      <c r="H173" s="1"/>
      <c r="I173" s="1"/>
      <c r="J173" s="1"/>
      <c r="K173" s="1"/>
      <c r="L173" s="1"/>
      <c r="M173" s="1"/>
      <c r="N173" s="1"/>
    </row>
    <row r="174" spans="2:14">
      <c r="B174" s="1"/>
      <c r="C174" s="1"/>
      <c r="D174" s="1"/>
      <c r="E174" s="1"/>
      <c r="F174" s="1"/>
      <c r="G174" s="1"/>
      <c r="H174" s="1"/>
      <c r="I174" s="1"/>
      <c r="J174" s="1"/>
      <c r="K174" s="1"/>
      <c r="L174" s="1"/>
      <c r="M174" s="1"/>
      <c r="N174" s="1"/>
    </row>
    <row r="175" spans="2:14">
      <c r="B175" s="1"/>
      <c r="C175" s="1"/>
      <c r="D175" s="1"/>
      <c r="E175" s="1"/>
      <c r="F175" s="1"/>
      <c r="G175" s="1"/>
      <c r="H175" s="1"/>
      <c r="I175" s="1"/>
      <c r="J175" s="1"/>
      <c r="K175" s="1"/>
      <c r="L175" s="1"/>
      <c r="M175" s="1"/>
      <c r="N175" s="1"/>
    </row>
    <row r="176" spans="2:14">
      <c r="B176" s="1"/>
      <c r="C176" s="1"/>
      <c r="D176" s="1"/>
      <c r="E176" s="1"/>
      <c r="F176" s="1"/>
      <c r="G176" s="1"/>
      <c r="H176" s="1"/>
      <c r="I176" s="1"/>
      <c r="J176" s="1"/>
      <c r="K176" s="1"/>
      <c r="L176" s="1"/>
      <c r="M176" s="1"/>
      <c r="N176" s="1"/>
    </row>
    <row r="177" spans="2:14">
      <c r="B177" s="1"/>
      <c r="C177" s="1"/>
      <c r="D177" s="1"/>
      <c r="E177" s="1"/>
      <c r="F177" s="1"/>
      <c r="G177" s="1"/>
      <c r="H177" s="1"/>
      <c r="I177" s="1"/>
      <c r="J177" s="1"/>
      <c r="K177" s="1"/>
      <c r="L177" s="1"/>
      <c r="M177" s="1"/>
      <c r="N177" s="1"/>
    </row>
    <row r="178" spans="2:14">
      <c r="B178" s="1"/>
      <c r="C178" s="1"/>
      <c r="D178" s="1"/>
      <c r="E178" s="1"/>
      <c r="F178" s="1"/>
      <c r="G178" s="1"/>
      <c r="H178" s="1"/>
      <c r="I178" s="1"/>
      <c r="J178" s="1"/>
      <c r="K178" s="1"/>
      <c r="L178" s="1"/>
      <c r="M178" s="1"/>
      <c r="N178" s="1"/>
    </row>
    <row r="179" spans="2:14">
      <c r="B179" s="1"/>
      <c r="C179" s="1"/>
      <c r="D179" s="1"/>
      <c r="E179" s="1"/>
      <c r="F179" s="1"/>
      <c r="G179" s="1"/>
      <c r="H179" s="1"/>
      <c r="I179" s="1"/>
      <c r="J179" s="1"/>
      <c r="K179" s="1"/>
      <c r="L179" s="1"/>
      <c r="M179" s="1"/>
      <c r="N179" s="1"/>
    </row>
    <row r="180" spans="2:14">
      <c r="B180" s="1"/>
      <c r="C180" s="1"/>
      <c r="D180" s="1"/>
      <c r="E180" s="1"/>
      <c r="F180" s="1"/>
      <c r="G180" s="1"/>
      <c r="H180" s="1"/>
      <c r="I180" s="1"/>
      <c r="J180" s="1"/>
      <c r="K180" s="1"/>
      <c r="L180" s="1"/>
      <c r="M180" s="1"/>
      <c r="N180" s="1"/>
    </row>
    <row r="181" spans="2:14">
      <c r="B181" s="1"/>
      <c r="C181" s="1"/>
      <c r="D181" s="1"/>
      <c r="E181" s="1"/>
      <c r="F181" s="1"/>
      <c r="G181" s="1"/>
      <c r="H181" s="1"/>
      <c r="I181" s="1"/>
      <c r="J181" s="1"/>
      <c r="K181" s="1"/>
      <c r="L181" s="1"/>
      <c r="M181" s="1"/>
      <c r="N181" s="1"/>
    </row>
    <row r="182" spans="2:14">
      <c r="B182" s="1"/>
      <c r="C182" s="1"/>
      <c r="D182" s="1"/>
      <c r="E182" s="1"/>
      <c r="F182" s="1"/>
      <c r="G182" s="1"/>
      <c r="H182" s="1"/>
      <c r="I182" s="1"/>
      <c r="J182" s="1"/>
      <c r="K182" s="1"/>
      <c r="L182" s="1"/>
      <c r="M182" s="1"/>
      <c r="N182" s="1"/>
    </row>
    <row r="183" spans="2:14">
      <c r="B183" s="1"/>
      <c r="C183" s="1"/>
      <c r="D183" s="1"/>
      <c r="E183" s="1"/>
      <c r="F183" s="1"/>
      <c r="G183" s="1"/>
      <c r="H183" s="1"/>
      <c r="I183" s="1"/>
      <c r="J183" s="1"/>
      <c r="K183" s="1"/>
      <c r="L183" s="1"/>
      <c r="M183" s="1"/>
      <c r="N183" s="1"/>
    </row>
    <row r="184" spans="2:14">
      <c r="B184" s="1"/>
      <c r="C184" s="1"/>
      <c r="D184" s="1"/>
      <c r="E184" s="1"/>
      <c r="F184" s="1"/>
      <c r="G184" s="1"/>
      <c r="H184" s="1"/>
      <c r="I184" s="1"/>
      <c r="J184" s="1"/>
      <c r="K184" s="1"/>
      <c r="L184" s="1"/>
      <c r="M184" s="1"/>
      <c r="N184" s="1"/>
    </row>
    <row r="185" spans="2:14">
      <c r="B185" s="1"/>
      <c r="C185" s="1"/>
      <c r="D185" s="1"/>
      <c r="E185" s="1"/>
      <c r="F185" s="1"/>
      <c r="G185" s="1"/>
      <c r="H185" s="1"/>
      <c r="I185" s="1"/>
      <c r="J185" s="1"/>
      <c r="K185" s="1"/>
      <c r="L185" s="1"/>
      <c r="M185" s="1"/>
      <c r="N185" s="1"/>
    </row>
    <row r="186" spans="2:14">
      <c r="B186" s="1"/>
      <c r="C186" s="1"/>
      <c r="D186" s="1"/>
      <c r="E186" s="1"/>
      <c r="F186" s="1"/>
      <c r="G186" s="1"/>
      <c r="H186" s="1"/>
      <c r="I186" s="1"/>
      <c r="J186" s="1"/>
      <c r="K186" s="1"/>
      <c r="L186" s="1"/>
      <c r="M186" s="1"/>
      <c r="N186" s="1"/>
    </row>
    <row r="187" spans="2:14">
      <c r="B187" s="1"/>
      <c r="C187" s="1"/>
      <c r="D187" s="1"/>
      <c r="E187" s="1"/>
      <c r="F187" s="1"/>
      <c r="G187" s="1"/>
      <c r="H187" s="1"/>
      <c r="I187" s="1"/>
      <c r="J187" s="1"/>
      <c r="K187" s="1"/>
      <c r="L187" s="1"/>
      <c r="M187" s="1"/>
      <c r="N187" s="1"/>
    </row>
    <row r="188" spans="2:14">
      <c r="B188" s="1"/>
      <c r="C188" s="1"/>
      <c r="D188" s="1"/>
      <c r="E188" s="1"/>
      <c r="F188" s="1"/>
      <c r="G188" s="1"/>
      <c r="H188" s="1"/>
      <c r="I188" s="1"/>
      <c r="J188" s="1"/>
      <c r="K188" s="1"/>
      <c r="L188" s="1"/>
      <c r="M188" s="1"/>
      <c r="N188" s="1"/>
    </row>
    <row r="189" spans="2:14">
      <c r="B189" s="1"/>
      <c r="C189" s="1"/>
      <c r="D189" s="1"/>
      <c r="E189" s="1"/>
      <c r="F189" s="1"/>
      <c r="G189" s="1"/>
      <c r="H189" s="1"/>
      <c r="I189" s="1"/>
      <c r="J189" s="1"/>
      <c r="K189" s="1"/>
      <c r="L189" s="1"/>
      <c r="M189" s="1"/>
      <c r="N189" s="1"/>
    </row>
    <row r="190" spans="2:14">
      <c r="B190" s="1"/>
      <c r="C190" s="1"/>
      <c r="D190" s="1"/>
      <c r="E190" s="1"/>
      <c r="F190" s="1"/>
      <c r="G190" s="1"/>
      <c r="H190" s="1"/>
      <c r="I190" s="1"/>
      <c r="J190" s="1"/>
      <c r="K190" s="1"/>
      <c r="L190" s="1"/>
      <c r="M190" s="1"/>
      <c r="N190" s="1"/>
    </row>
    <row r="191" spans="2:14">
      <c r="B191" s="1"/>
      <c r="C191" s="1"/>
      <c r="D191" s="1"/>
      <c r="E191" s="1"/>
      <c r="F191" s="1"/>
      <c r="G191" s="1"/>
      <c r="H191" s="1"/>
      <c r="I191" s="1"/>
      <c r="J191" s="1"/>
      <c r="K191" s="1"/>
      <c r="L191" s="1"/>
      <c r="M191" s="1"/>
      <c r="N191" s="1"/>
    </row>
    <row r="192" spans="2:14">
      <c r="B192" s="1"/>
      <c r="C192" s="1"/>
      <c r="D192" s="1"/>
      <c r="E192" s="1"/>
      <c r="F192" s="1"/>
      <c r="G192" s="1"/>
      <c r="H192" s="1"/>
      <c r="I192" s="1"/>
      <c r="J192" s="1"/>
      <c r="K192" s="1"/>
      <c r="L192" s="1"/>
      <c r="M192" s="1"/>
      <c r="N192" s="1"/>
    </row>
    <row r="193" spans="2:14">
      <c r="B193" s="1"/>
      <c r="C193" s="1"/>
      <c r="D193" s="1"/>
      <c r="E193" s="1"/>
      <c r="F193" s="1"/>
      <c r="G193" s="1"/>
      <c r="H193" s="1"/>
      <c r="I193" s="1"/>
      <c r="J193" s="1"/>
      <c r="K193" s="1"/>
      <c r="L193" s="1"/>
      <c r="M193" s="1"/>
      <c r="N193" s="1"/>
    </row>
    <row r="194" spans="2:14">
      <c r="B194" s="1"/>
      <c r="C194" s="1"/>
      <c r="D194" s="1"/>
      <c r="E194" s="1"/>
      <c r="F194" s="1"/>
      <c r="G194" s="1"/>
      <c r="H194" s="1"/>
      <c r="I194" s="1"/>
      <c r="J194" s="1"/>
      <c r="K194" s="1"/>
      <c r="L194" s="1"/>
      <c r="M194" s="1"/>
      <c r="N194" s="1"/>
    </row>
    <row r="195" spans="2:14">
      <c r="B195" s="1"/>
      <c r="C195" s="1"/>
      <c r="D195" s="1"/>
      <c r="E195" s="1"/>
      <c r="F195" s="1"/>
      <c r="G195" s="1"/>
      <c r="H195" s="1"/>
      <c r="I195" s="1"/>
      <c r="J195" s="1"/>
      <c r="K195" s="1"/>
      <c r="L195" s="1"/>
      <c r="M195" s="1"/>
      <c r="N195" s="1"/>
    </row>
    <row r="196" spans="2:14">
      <c r="B196" s="1"/>
      <c r="C196" s="1"/>
      <c r="D196" s="1"/>
      <c r="E196" s="1"/>
      <c r="F196" s="1"/>
      <c r="G196" s="1"/>
      <c r="H196" s="1"/>
      <c r="I196" s="1"/>
      <c r="J196" s="1"/>
      <c r="K196" s="1"/>
      <c r="L196" s="1"/>
      <c r="M196" s="1"/>
      <c r="N196" s="1"/>
    </row>
    <row r="197" spans="2:14">
      <c r="B197" s="1"/>
      <c r="C197" s="1"/>
      <c r="D197" s="1"/>
      <c r="E197" s="1"/>
      <c r="F197" s="1"/>
      <c r="G197" s="1"/>
      <c r="H197" s="1"/>
      <c r="I197" s="1"/>
      <c r="J197" s="1"/>
      <c r="K197" s="1"/>
      <c r="L197" s="1"/>
      <c r="M197" s="1"/>
      <c r="N197" s="1"/>
    </row>
    <row r="198" spans="2:14">
      <c r="B198" s="1"/>
      <c r="C198" s="1"/>
      <c r="D198" s="1"/>
      <c r="E198" s="1"/>
      <c r="F198" s="1"/>
      <c r="G198" s="1"/>
      <c r="H198" s="1"/>
      <c r="I198" s="1"/>
      <c r="J198" s="1"/>
      <c r="K198" s="1"/>
      <c r="L198" s="1"/>
      <c r="M198" s="1"/>
      <c r="N198" s="1"/>
    </row>
    <row r="199" spans="2:14">
      <c r="B199" s="1"/>
      <c r="C199" s="1"/>
      <c r="D199" s="1"/>
      <c r="E199" s="1"/>
      <c r="F199" s="1"/>
      <c r="G199" s="1"/>
      <c r="H199" s="1"/>
      <c r="I199" s="1"/>
      <c r="J199" s="1"/>
      <c r="K199" s="1"/>
      <c r="L199" s="1"/>
      <c r="M199" s="1"/>
      <c r="N199" s="1"/>
    </row>
    <row r="200" spans="2:14">
      <c r="B200" s="1"/>
      <c r="C200" s="1"/>
      <c r="D200" s="1"/>
      <c r="E200" s="1"/>
      <c r="F200" s="1"/>
      <c r="G200" s="1"/>
      <c r="H200" s="1"/>
      <c r="I200" s="1"/>
      <c r="J200" s="1"/>
      <c r="K200" s="1"/>
      <c r="L200" s="1"/>
      <c r="M200" s="1"/>
      <c r="N200" s="1"/>
    </row>
    <row r="201" spans="2:14">
      <c r="B201" s="1"/>
      <c r="C201" s="1"/>
      <c r="D201" s="1"/>
      <c r="E201" s="1"/>
      <c r="F201" s="1"/>
      <c r="G201" s="1"/>
      <c r="H201" s="1"/>
      <c r="I201" s="1"/>
      <c r="J201" s="1"/>
      <c r="K201" s="1"/>
      <c r="L201" s="1"/>
      <c r="M201" s="1"/>
      <c r="N201" s="1"/>
    </row>
    <row r="202" spans="2:14">
      <c r="B202" s="1"/>
      <c r="C202" s="1"/>
      <c r="D202" s="1"/>
      <c r="E202" s="1"/>
      <c r="F202" s="1"/>
      <c r="G202" s="1"/>
      <c r="H202" s="1"/>
      <c r="I202" s="1"/>
      <c r="J202" s="1"/>
      <c r="K202" s="1"/>
      <c r="L202" s="1"/>
      <c r="M202" s="1"/>
      <c r="N202" s="1"/>
    </row>
    <row r="203" spans="2:14">
      <c r="B203" s="1"/>
      <c r="C203" s="1"/>
      <c r="D203" s="1"/>
      <c r="E203" s="1"/>
      <c r="F203" s="1"/>
      <c r="G203" s="1"/>
      <c r="H203" s="1"/>
      <c r="I203" s="1"/>
      <c r="J203" s="1"/>
      <c r="K203" s="1"/>
      <c r="L203" s="1"/>
      <c r="M203" s="1"/>
      <c r="N203" s="1"/>
    </row>
    <row r="204" spans="2:14">
      <c r="B204" s="1"/>
      <c r="C204" s="1"/>
      <c r="D204" s="1"/>
      <c r="E204" s="1"/>
      <c r="F204" s="1"/>
      <c r="G204" s="1"/>
      <c r="H204" s="1"/>
      <c r="I204" s="1"/>
      <c r="J204" s="1"/>
      <c r="K204" s="1"/>
      <c r="L204" s="1"/>
      <c r="M204" s="1"/>
      <c r="N204" s="1"/>
    </row>
    <row r="205" spans="2:14">
      <c r="B205" s="1"/>
      <c r="C205" s="1"/>
      <c r="D205" s="1"/>
      <c r="E205" s="1"/>
      <c r="F205" s="1"/>
      <c r="G205" s="1"/>
      <c r="H205" s="1"/>
      <c r="I205" s="1"/>
      <c r="J205" s="1"/>
      <c r="K205" s="1"/>
      <c r="L205" s="1"/>
      <c r="M205" s="1"/>
      <c r="N205" s="1"/>
    </row>
    <row r="206" spans="2:14">
      <c r="B206" s="1"/>
      <c r="C206" s="1"/>
      <c r="D206" s="1"/>
      <c r="E206" s="1"/>
      <c r="F206" s="1"/>
      <c r="G206" s="1"/>
      <c r="H206" s="1"/>
      <c r="I206" s="1"/>
      <c r="J206" s="1"/>
      <c r="K206" s="1"/>
      <c r="L206" s="1"/>
      <c r="M206" s="1"/>
      <c r="N206" s="1"/>
    </row>
    <row r="207" spans="2:14">
      <c r="B207" s="1"/>
      <c r="C207" s="1"/>
      <c r="D207" s="1"/>
      <c r="E207" s="1"/>
      <c r="F207" s="1"/>
      <c r="G207" s="1"/>
      <c r="H207" s="1"/>
      <c r="I207" s="1"/>
      <c r="J207" s="1"/>
      <c r="K207" s="1"/>
      <c r="L207" s="1"/>
      <c r="M207" s="1"/>
      <c r="N207" s="1"/>
    </row>
    <row r="208" spans="2:14">
      <c r="B208" s="1"/>
      <c r="C208" s="1"/>
      <c r="D208" s="1"/>
      <c r="E208" s="1"/>
      <c r="F208" s="1"/>
      <c r="G208" s="1"/>
      <c r="H208" s="1"/>
      <c r="I208" s="1"/>
      <c r="J208" s="1"/>
      <c r="K208" s="1"/>
      <c r="L208" s="1"/>
      <c r="M208" s="1"/>
      <c r="N208" s="1"/>
    </row>
    <row r="209" spans="2:14">
      <c r="B209" s="1"/>
      <c r="C209" s="1"/>
      <c r="D209" s="1"/>
      <c r="E209" s="1"/>
      <c r="F209" s="1"/>
      <c r="G209" s="1"/>
      <c r="H209" s="1"/>
      <c r="I209" s="1"/>
      <c r="J209" s="1"/>
      <c r="K209" s="1"/>
      <c r="L209" s="1"/>
      <c r="M209" s="1"/>
      <c r="N209" s="1"/>
    </row>
    <row r="210" spans="2:14">
      <c r="B210" s="1"/>
      <c r="C210" s="1"/>
      <c r="D210" s="1"/>
      <c r="E210" s="1"/>
      <c r="F210" s="1"/>
      <c r="G210" s="1"/>
      <c r="H210" s="1"/>
      <c r="I210" s="1"/>
      <c r="J210" s="1"/>
      <c r="K210" s="1"/>
      <c r="L210" s="1"/>
      <c r="M210" s="1"/>
      <c r="N210" s="1"/>
    </row>
    <row r="211" spans="2:14">
      <c r="B211" s="1"/>
      <c r="C211" s="1"/>
      <c r="D211" s="1"/>
      <c r="E211" s="1"/>
      <c r="F211" s="1"/>
      <c r="G211" s="1"/>
      <c r="H211" s="1"/>
      <c r="I211" s="1"/>
      <c r="J211" s="1"/>
      <c r="K211" s="1"/>
      <c r="L211" s="1"/>
      <c r="M211" s="1"/>
      <c r="N211" s="1"/>
    </row>
    <row r="212" spans="2:14">
      <c r="B212" s="1"/>
      <c r="C212" s="1"/>
      <c r="D212" s="1"/>
      <c r="E212" s="1"/>
      <c r="F212" s="1"/>
      <c r="G212" s="1"/>
      <c r="H212" s="1"/>
      <c r="I212" s="1"/>
      <c r="J212" s="1"/>
      <c r="K212" s="1"/>
      <c r="L212" s="1"/>
      <c r="M212" s="1"/>
      <c r="N212" s="1"/>
    </row>
    <row r="213" spans="2:14">
      <c r="B213" s="1"/>
      <c r="C213" s="1"/>
      <c r="D213" s="1"/>
      <c r="E213" s="1"/>
      <c r="F213" s="1"/>
      <c r="G213" s="1"/>
      <c r="H213" s="1"/>
      <c r="I213" s="1"/>
      <c r="J213" s="1"/>
      <c r="K213" s="1"/>
      <c r="L213" s="1"/>
      <c r="M213" s="1"/>
      <c r="N213" s="1"/>
    </row>
    <row r="214" spans="2:14">
      <c r="B214" s="1"/>
      <c r="C214" s="1"/>
      <c r="D214" s="1"/>
      <c r="E214" s="1"/>
      <c r="F214" s="1"/>
      <c r="G214" s="1"/>
      <c r="H214" s="1"/>
      <c r="I214" s="1"/>
      <c r="J214" s="1"/>
      <c r="K214" s="1"/>
      <c r="L214" s="1"/>
      <c r="M214" s="1"/>
      <c r="N214" s="1"/>
    </row>
    <row r="215" spans="2:14">
      <c r="B215" s="1"/>
      <c r="C215" s="1"/>
      <c r="D215" s="1"/>
      <c r="E215" s="1"/>
      <c r="F215" s="1"/>
      <c r="G215" s="1"/>
      <c r="H215" s="1"/>
      <c r="I215" s="1"/>
      <c r="J215" s="1"/>
      <c r="K215" s="1"/>
      <c r="L215" s="1"/>
      <c r="M215" s="1"/>
      <c r="N215" s="1"/>
    </row>
    <row r="216" spans="2:14">
      <c r="B216" s="1"/>
      <c r="C216" s="1"/>
      <c r="D216" s="1"/>
      <c r="E216" s="1"/>
      <c r="F216" s="1"/>
      <c r="G216" s="1"/>
      <c r="H216" s="1"/>
      <c r="I216" s="1"/>
      <c r="J216" s="1"/>
      <c r="K216" s="1"/>
      <c r="L216" s="1"/>
      <c r="M216" s="1"/>
      <c r="N216" s="1"/>
    </row>
    <row r="217" spans="2:14">
      <c r="B217" s="1"/>
      <c r="C217" s="1"/>
      <c r="D217" s="1"/>
      <c r="E217" s="1"/>
      <c r="F217" s="1"/>
      <c r="G217" s="1"/>
      <c r="H217" s="1"/>
      <c r="I217" s="1"/>
      <c r="J217" s="1"/>
      <c r="K217" s="1"/>
      <c r="L217" s="1"/>
      <c r="M217" s="1"/>
      <c r="N217" s="1"/>
    </row>
    <row r="218" spans="2:14">
      <c r="B218" s="1"/>
      <c r="C218" s="1"/>
      <c r="D218" s="1"/>
      <c r="E218" s="1"/>
      <c r="F218" s="1"/>
      <c r="G218" s="1"/>
      <c r="H218" s="1"/>
      <c r="I218" s="1"/>
      <c r="J218" s="1"/>
      <c r="K218" s="1"/>
      <c r="L218" s="1"/>
      <c r="M218" s="1"/>
      <c r="N218" s="1"/>
    </row>
    <row r="219" spans="2:14">
      <c r="B219" s="1"/>
      <c r="C219" s="1"/>
      <c r="D219" s="1"/>
      <c r="E219" s="1"/>
      <c r="F219" s="1"/>
      <c r="G219" s="1"/>
      <c r="H219" s="1"/>
      <c r="I219" s="1"/>
      <c r="J219" s="1"/>
      <c r="K219" s="1"/>
      <c r="L219" s="1"/>
      <c r="M219" s="1"/>
      <c r="N219" s="1"/>
    </row>
    <row r="220" spans="2:14">
      <c r="B220" s="1"/>
      <c r="C220" s="1"/>
      <c r="D220" s="1"/>
      <c r="E220" s="1"/>
      <c r="F220" s="1"/>
      <c r="G220" s="1"/>
      <c r="H220" s="1"/>
      <c r="I220" s="1"/>
      <c r="J220" s="1"/>
      <c r="K220" s="1"/>
      <c r="L220" s="1"/>
      <c r="M220" s="1"/>
      <c r="N220" s="1"/>
    </row>
    <row r="221" spans="2:14">
      <c r="B221" s="1"/>
      <c r="C221" s="1"/>
      <c r="D221" s="1"/>
      <c r="E221" s="1"/>
      <c r="F221" s="1"/>
      <c r="G221" s="1"/>
      <c r="H221" s="1"/>
      <c r="I221" s="1"/>
      <c r="J221" s="1"/>
      <c r="K221" s="1"/>
      <c r="L221" s="1"/>
      <c r="M221" s="1"/>
      <c r="N221" s="1"/>
    </row>
    <row r="222" spans="2:14">
      <c r="B222" s="1"/>
      <c r="C222" s="1"/>
      <c r="D222" s="1"/>
      <c r="E222" s="1"/>
      <c r="F222" s="1"/>
      <c r="G222" s="1"/>
      <c r="H222" s="1"/>
      <c r="I222" s="1"/>
      <c r="J222" s="1"/>
      <c r="K222" s="1"/>
      <c r="L222" s="1"/>
      <c r="M222" s="1"/>
      <c r="N222" s="1"/>
    </row>
    <row r="223" spans="2:14">
      <c r="B223" s="1"/>
      <c r="C223" s="1"/>
      <c r="D223" s="1"/>
      <c r="E223" s="1"/>
      <c r="F223" s="1"/>
      <c r="G223" s="1"/>
      <c r="H223" s="1"/>
      <c r="I223" s="1"/>
      <c r="J223" s="1"/>
      <c r="K223" s="1"/>
      <c r="L223" s="1"/>
      <c r="M223" s="1"/>
      <c r="N223" s="1"/>
    </row>
    <row r="224" spans="2:14">
      <c r="B224" s="1"/>
      <c r="C224" s="1"/>
      <c r="D224" s="1"/>
      <c r="E224" s="1"/>
      <c r="F224" s="1"/>
      <c r="G224" s="1"/>
      <c r="H224" s="1"/>
      <c r="I224" s="1"/>
      <c r="J224" s="1"/>
      <c r="K224" s="1"/>
      <c r="L224" s="1"/>
      <c r="M224" s="1"/>
      <c r="N224" s="1"/>
    </row>
    <row r="225" spans="2:14">
      <c r="B225" s="1"/>
      <c r="C225" s="1"/>
      <c r="D225" s="1"/>
      <c r="E225" s="1"/>
      <c r="F225" s="1"/>
      <c r="G225" s="1"/>
      <c r="H225" s="1"/>
      <c r="I225" s="1"/>
      <c r="J225" s="1"/>
      <c r="K225" s="1"/>
      <c r="L225" s="1"/>
      <c r="M225" s="1"/>
      <c r="N225" s="1"/>
    </row>
    <row r="226" spans="2:14">
      <c r="B226" s="1"/>
      <c r="C226" s="1"/>
      <c r="D226" s="1"/>
      <c r="E226" s="1"/>
      <c r="F226" s="1"/>
      <c r="G226" s="1"/>
      <c r="H226" s="1"/>
      <c r="I226" s="1"/>
      <c r="J226" s="1"/>
      <c r="K226" s="1"/>
      <c r="L226" s="1"/>
      <c r="M226" s="1"/>
      <c r="N226" s="1"/>
    </row>
    <row r="227" spans="2:14">
      <c r="B227" s="1"/>
      <c r="C227" s="1"/>
      <c r="D227" s="1"/>
      <c r="E227" s="1"/>
      <c r="F227" s="1"/>
      <c r="G227" s="1"/>
      <c r="H227" s="1"/>
      <c r="I227" s="1"/>
      <c r="J227" s="1"/>
      <c r="K227" s="1"/>
      <c r="L227" s="1"/>
      <c r="M227" s="1"/>
      <c r="N227" s="1"/>
    </row>
    <row r="228" spans="2:14">
      <c r="B228" s="1"/>
      <c r="C228" s="1"/>
      <c r="D228" s="1"/>
      <c r="E228" s="1"/>
      <c r="F228" s="1"/>
      <c r="G228" s="1"/>
      <c r="H228" s="1"/>
      <c r="I228" s="1"/>
      <c r="J228" s="1"/>
      <c r="K228" s="1"/>
      <c r="L228" s="1"/>
      <c r="M228" s="1"/>
      <c r="N228" s="1"/>
    </row>
    <row r="229" spans="2:14">
      <c r="B229" s="1"/>
      <c r="C229" s="1"/>
      <c r="D229" s="1"/>
      <c r="E229" s="1"/>
      <c r="F229" s="1"/>
      <c r="G229" s="1"/>
      <c r="H229" s="1"/>
      <c r="I229" s="1"/>
      <c r="J229" s="1"/>
      <c r="K229" s="1"/>
      <c r="L229" s="1"/>
      <c r="M229" s="1"/>
      <c r="N229" s="1"/>
    </row>
    <row r="230" spans="2:14">
      <c r="B230" s="1"/>
      <c r="C230" s="1"/>
      <c r="D230" s="1"/>
      <c r="E230" s="1"/>
      <c r="F230" s="1"/>
      <c r="G230" s="1"/>
      <c r="H230" s="1"/>
      <c r="I230" s="1"/>
      <c r="J230" s="1"/>
      <c r="K230" s="1"/>
      <c r="L230" s="1"/>
      <c r="M230" s="1"/>
      <c r="N230" s="1"/>
    </row>
    <row r="231" spans="2:14">
      <c r="B231" s="1"/>
      <c r="C231" s="1"/>
      <c r="D231" s="1"/>
      <c r="E231" s="1"/>
      <c r="F231" s="1"/>
      <c r="G231" s="1"/>
      <c r="H231" s="1"/>
      <c r="I231" s="1"/>
      <c r="J231" s="1"/>
      <c r="K231" s="1"/>
      <c r="L231" s="1"/>
      <c r="M231" s="1"/>
      <c r="N231" s="1"/>
    </row>
    <row r="232" spans="2:14">
      <c r="B232" s="1"/>
      <c r="C232" s="1"/>
      <c r="D232" s="1"/>
      <c r="E232" s="1"/>
      <c r="F232" s="1"/>
      <c r="G232" s="1"/>
      <c r="H232" s="1"/>
      <c r="I232" s="1"/>
      <c r="J232" s="1"/>
      <c r="K232" s="1"/>
      <c r="L232" s="1"/>
      <c r="M232" s="1"/>
      <c r="N232" s="1"/>
    </row>
    <row r="233" spans="2:14">
      <c r="B233" s="1"/>
      <c r="C233" s="1"/>
      <c r="D233" s="1"/>
      <c r="E233" s="1"/>
      <c r="F233" s="1"/>
      <c r="G233" s="1"/>
      <c r="H233" s="1"/>
      <c r="I233" s="1"/>
      <c r="J233" s="1"/>
      <c r="K233" s="1"/>
      <c r="L233" s="1"/>
      <c r="M233" s="1"/>
      <c r="N233" s="1"/>
    </row>
    <row r="234" spans="2:14">
      <c r="B234" s="1"/>
      <c r="C234" s="1"/>
      <c r="D234" s="1"/>
      <c r="E234" s="1"/>
      <c r="F234" s="1"/>
      <c r="G234" s="1"/>
      <c r="H234" s="1"/>
      <c r="I234" s="1"/>
      <c r="J234" s="1"/>
      <c r="K234" s="1"/>
      <c r="L234" s="1"/>
      <c r="M234" s="1"/>
      <c r="N234" s="1"/>
    </row>
    <row r="235" spans="2:14">
      <c r="B235" s="1"/>
      <c r="C235" s="1"/>
      <c r="D235" s="1"/>
      <c r="E235" s="1"/>
      <c r="F235" s="1"/>
      <c r="G235" s="1"/>
      <c r="H235" s="1"/>
      <c r="I235" s="1"/>
      <c r="J235" s="1"/>
      <c r="K235" s="1"/>
      <c r="L235" s="1"/>
      <c r="M235" s="1"/>
      <c r="N235" s="1"/>
    </row>
    <row r="236" spans="2:14">
      <c r="B236" s="1"/>
      <c r="C236" s="1"/>
      <c r="D236" s="1"/>
      <c r="E236" s="1"/>
      <c r="F236" s="1"/>
      <c r="G236" s="1"/>
      <c r="H236" s="1"/>
      <c r="I236" s="1"/>
      <c r="J236" s="1"/>
      <c r="K236" s="1"/>
      <c r="L236" s="1"/>
      <c r="M236" s="1"/>
      <c r="N236" s="1"/>
    </row>
    <row r="237" spans="2:14">
      <c r="B237" s="1"/>
      <c r="C237" s="1"/>
      <c r="D237" s="1"/>
      <c r="E237" s="1"/>
      <c r="F237" s="1"/>
      <c r="G237" s="1"/>
      <c r="H237" s="1"/>
      <c r="I237" s="1"/>
      <c r="J237" s="1"/>
      <c r="K237" s="1"/>
      <c r="L237" s="1"/>
      <c r="M237" s="1"/>
      <c r="N237" s="1"/>
    </row>
    <row r="238" spans="2:14">
      <c r="B238" s="1"/>
      <c r="C238" s="1"/>
      <c r="D238" s="1"/>
      <c r="E238" s="1"/>
      <c r="F238" s="1"/>
      <c r="G238" s="1"/>
      <c r="H238" s="1"/>
      <c r="I238" s="1"/>
      <c r="J238" s="1"/>
      <c r="K238" s="1"/>
      <c r="L238" s="1"/>
      <c r="M238" s="1"/>
      <c r="N238" s="1"/>
    </row>
    <row r="239" spans="2:14">
      <c r="B239" s="1"/>
      <c r="C239" s="1"/>
      <c r="D239" s="1"/>
      <c r="E239" s="1"/>
      <c r="F239" s="1"/>
      <c r="G239" s="1"/>
      <c r="H239" s="1"/>
      <c r="I239" s="1"/>
      <c r="J239" s="1"/>
      <c r="K239" s="1"/>
      <c r="L239" s="1"/>
      <c r="M239" s="1"/>
      <c r="N239" s="1"/>
    </row>
    <row r="240" spans="2:14">
      <c r="B240" s="1"/>
      <c r="C240" s="1"/>
      <c r="D240" s="1"/>
      <c r="E240" s="1"/>
      <c r="F240" s="1"/>
      <c r="G240" s="1"/>
      <c r="H240" s="1"/>
      <c r="I240" s="1"/>
      <c r="J240" s="1"/>
      <c r="K240" s="1"/>
      <c r="L240" s="1"/>
      <c r="M240" s="1"/>
      <c r="N240" s="1"/>
    </row>
    <row r="241" spans="2:14">
      <c r="B241" s="1"/>
      <c r="C241" s="1"/>
      <c r="D241" s="1"/>
      <c r="E241" s="1"/>
      <c r="F241" s="1"/>
      <c r="G241" s="1"/>
      <c r="H241" s="1"/>
      <c r="I241" s="1"/>
      <c r="J241" s="1"/>
      <c r="K241" s="1"/>
      <c r="L241" s="1"/>
      <c r="M241" s="1"/>
      <c r="N241" s="1"/>
    </row>
    <row r="242" spans="2:14">
      <c r="B242" s="1"/>
      <c r="C242" s="1"/>
      <c r="D242" s="1"/>
      <c r="E242" s="1"/>
      <c r="F242" s="1"/>
      <c r="G242" s="1"/>
      <c r="H242" s="1"/>
      <c r="I242" s="1"/>
      <c r="J242" s="1"/>
      <c r="K242" s="1"/>
      <c r="L242" s="1"/>
      <c r="M242" s="1"/>
      <c r="N242" s="1"/>
    </row>
    <row r="243" spans="2:14">
      <c r="B243" s="1"/>
      <c r="C243" s="1"/>
      <c r="D243" s="1"/>
      <c r="E243" s="1"/>
      <c r="F243" s="1"/>
      <c r="G243" s="1"/>
      <c r="H243" s="1"/>
      <c r="I243" s="1"/>
      <c r="J243" s="1"/>
      <c r="K243" s="1"/>
      <c r="L243" s="1"/>
      <c r="M243" s="1"/>
      <c r="N243" s="1"/>
    </row>
    <row r="244" spans="2:14">
      <c r="B244" s="1"/>
      <c r="C244" s="1"/>
      <c r="D244" s="1"/>
      <c r="E244" s="1"/>
      <c r="F244" s="1"/>
      <c r="G244" s="1"/>
      <c r="H244" s="1"/>
      <c r="I244" s="1"/>
      <c r="J244" s="1"/>
      <c r="K244" s="1"/>
      <c r="L244" s="1"/>
      <c r="M244" s="1"/>
      <c r="N244" s="1"/>
    </row>
    <row r="245" spans="2:14">
      <c r="B245" s="1"/>
      <c r="C245" s="1"/>
      <c r="D245" s="1"/>
      <c r="E245" s="1"/>
      <c r="F245" s="1"/>
      <c r="G245" s="1"/>
      <c r="H245" s="1"/>
      <c r="I245" s="1"/>
      <c r="J245" s="1"/>
      <c r="K245" s="1"/>
      <c r="L245" s="1"/>
      <c r="M245" s="1"/>
      <c r="N245" s="1"/>
    </row>
    <row r="246" spans="2:14">
      <c r="B246" s="1"/>
      <c r="C246" s="1"/>
      <c r="D246" s="1"/>
      <c r="E246" s="1"/>
      <c r="F246" s="1"/>
      <c r="G246" s="1"/>
      <c r="H246" s="1"/>
      <c r="I246" s="1"/>
      <c r="J246" s="1"/>
      <c r="K246" s="1"/>
      <c r="L246" s="1"/>
      <c r="M246" s="1"/>
      <c r="N246" s="1"/>
    </row>
    <row r="247" spans="2:14">
      <c r="B247" s="1"/>
      <c r="C247" s="1"/>
      <c r="D247" s="1"/>
      <c r="E247" s="1"/>
      <c r="F247" s="1"/>
      <c r="G247" s="1"/>
      <c r="H247" s="1"/>
      <c r="I247" s="1"/>
      <c r="J247" s="1"/>
      <c r="K247" s="1"/>
      <c r="L247" s="1"/>
      <c r="M247" s="1"/>
      <c r="N247" s="1"/>
    </row>
    <row r="248" spans="2:14">
      <c r="B248" s="1"/>
      <c r="C248" s="1"/>
      <c r="D248" s="1"/>
      <c r="E248" s="1"/>
      <c r="F248" s="1"/>
      <c r="G248" s="1"/>
      <c r="H248" s="1"/>
      <c r="I248" s="1"/>
      <c r="J248" s="1"/>
      <c r="K248" s="1"/>
      <c r="L248" s="1"/>
      <c r="M248" s="1"/>
      <c r="N248" s="1"/>
    </row>
    <row r="249" spans="2:14">
      <c r="B249" s="1"/>
      <c r="C249" s="1"/>
      <c r="D249" s="1"/>
      <c r="E249" s="1"/>
      <c r="F249" s="1"/>
      <c r="G249" s="1"/>
      <c r="H249" s="1"/>
      <c r="I249" s="1"/>
      <c r="J249" s="1"/>
      <c r="K249" s="1"/>
      <c r="L249" s="1"/>
      <c r="M249" s="1"/>
      <c r="N249" s="1"/>
    </row>
    <row r="250" spans="2:14">
      <c r="B250" s="1"/>
      <c r="C250" s="1"/>
      <c r="D250" s="1"/>
      <c r="E250" s="1"/>
      <c r="F250" s="1"/>
      <c r="G250" s="1"/>
      <c r="H250" s="1"/>
      <c r="I250" s="1"/>
      <c r="J250" s="1"/>
      <c r="K250" s="1"/>
      <c r="L250" s="1"/>
      <c r="M250" s="1"/>
      <c r="N250" s="1"/>
    </row>
    <row r="251" spans="2:14">
      <c r="B251" s="1"/>
      <c r="C251" s="1"/>
      <c r="D251" s="1"/>
      <c r="E251" s="1"/>
      <c r="F251" s="1"/>
      <c r="G251" s="1"/>
      <c r="H251" s="1"/>
      <c r="I251" s="1"/>
      <c r="J251" s="1"/>
      <c r="K251" s="1"/>
      <c r="L251" s="1"/>
      <c r="M251" s="1"/>
      <c r="N251" s="1"/>
    </row>
    <row r="252" spans="2:14">
      <c r="B252" s="1"/>
      <c r="C252" s="1"/>
      <c r="D252" s="1"/>
      <c r="E252" s="1"/>
      <c r="F252" s="1"/>
      <c r="G252" s="1"/>
      <c r="H252" s="1"/>
      <c r="I252" s="1"/>
      <c r="J252" s="1"/>
      <c r="K252" s="1"/>
      <c r="L252" s="1"/>
      <c r="M252" s="1"/>
      <c r="N252" s="1"/>
    </row>
    <row r="253" spans="2:14">
      <c r="B253" s="1"/>
      <c r="C253" s="1"/>
      <c r="D253" s="1"/>
      <c r="E253" s="1"/>
      <c r="F253" s="1"/>
      <c r="G253" s="1"/>
      <c r="H253" s="1"/>
      <c r="I253" s="1"/>
      <c r="J253" s="1"/>
      <c r="K253" s="1"/>
      <c r="L253" s="1"/>
      <c r="M253" s="1"/>
      <c r="N253" s="1"/>
    </row>
    <row r="254" spans="2:14">
      <c r="B254" s="1"/>
      <c r="C254" s="1"/>
      <c r="D254" s="1"/>
      <c r="E254" s="1"/>
      <c r="F254" s="1"/>
      <c r="G254" s="1"/>
      <c r="H254" s="1"/>
      <c r="I254" s="1"/>
      <c r="J254" s="1"/>
      <c r="K254" s="1"/>
      <c r="L254" s="1"/>
      <c r="M254" s="1"/>
      <c r="N254" s="1"/>
    </row>
    <row r="255" spans="2:14">
      <c r="B255" s="1"/>
      <c r="C255" s="1"/>
      <c r="D255" s="1"/>
      <c r="E255" s="1"/>
      <c r="F255" s="1"/>
      <c r="G255" s="1"/>
      <c r="H255" s="1"/>
      <c r="I255" s="1"/>
      <c r="J255" s="1"/>
      <c r="K255" s="1"/>
      <c r="L255" s="1"/>
      <c r="M255" s="1"/>
      <c r="N255" s="1"/>
    </row>
    <row r="256" spans="2:14">
      <c r="B256" s="1"/>
      <c r="C256" s="1"/>
      <c r="D256" s="1"/>
      <c r="E256" s="1"/>
      <c r="F256" s="1"/>
      <c r="G256" s="1"/>
      <c r="H256" s="1"/>
      <c r="I256" s="1"/>
      <c r="J256" s="1"/>
      <c r="K256" s="1"/>
      <c r="L256" s="1"/>
      <c r="M256" s="1"/>
      <c r="N256" s="1"/>
    </row>
    <row r="257" spans="2:14">
      <c r="B257" s="1"/>
      <c r="C257" s="1"/>
      <c r="D257" s="1"/>
      <c r="E257" s="1"/>
      <c r="F257" s="1"/>
      <c r="G257" s="1"/>
      <c r="H257" s="1"/>
      <c r="I257" s="1"/>
      <c r="J257" s="1"/>
      <c r="K257" s="1"/>
      <c r="L257" s="1"/>
      <c r="M257" s="1"/>
      <c r="N257" s="1"/>
    </row>
    <row r="258" spans="2:14">
      <c r="B258" s="1"/>
      <c r="C258" s="1"/>
      <c r="D258" s="1"/>
      <c r="E258" s="1"/>
      <c r="F258" s="1"/>
      <c r="G258" s="1"/>
      <c r="H258" s="1"/>
      <c r="I258" s="1"/>
      <c r="J258" s="1"/>
      <c r="K258" s="1"/>
      <c r="L258" s="1"/>
      <c r="M258" s="1"/>
      <c r="N258" s="1"/>
    </row>
    <row r="259" spans="2:14">
      <c r="B259" s="1"/>
      <c r="C259" s="1"/>
      <c r="D259" s="1"/>
      <c r="E259" s="1"/>
      <c r="F259" s="1"/>
      <c r="G259" s="1"/>
      <c r="H259" s="1"/>
      <c r="I259" s="1"/>
      <c r="J259" s="1"/>
      <c r="K259" s="1"/>
      <c r="L259" s="1"/>
      <c r="M259" s="1"/>
      <c r="N259" s="1"/>
    </row>
    <row r="260" spans="2:14">
      <c r="B260" s="1"/>
      <c r="C260" s="1"/>
      <c r="D260" s="1"/>
      <c r="E260" s="1"/>
      <c r="F260" s="1"/>
      <c r="G260" s="1"/>
      <c r="H260" s="1"/>
      <c r="I260" s="1"/>
      <c r="J260" s="1"/>
      <c r="K260" s="1"/>
      <c r="L260" s="1"/>
      <c r="M260" s="1"/>
      <c r="N260" s="1"/>
    </row>
    <row r="261" spans="2:14">
      <c r="B261" s="1"/>
      <c r="C261" s="1"/>
      <c r="D261" s="1"/>
      <c r="E261" s="1"/>
      <c r="F261" s="1"/>
      <c r="G261" s="1"/>
      <c r="H261" s="1"/>
      <c r="I261" s="1"/>
      <c r="J261" s="1"/>
      <c r="K261" s="1"/>
      <c r="L261" s="1"/>
      <c r="M261" s="1"/>
      <c r="N261" s="1"/>
    </row>
    <row r="262" spans="2:14">
      <c r="B262" s="1"/>
      <c r="C262" s="1"/>
      <c r="D262" s="1"/>
      <c r="E262" s="1"/>
      <c r="F262" s="1"/>
      <c r="G262" s="1"/>
      <c r="H262" s="1"/>
      <c r="I262" s="1"/>
      <c r="J262" s="1"/>
      <c r="K262" s="1"/>
      <c r="L262" s="1"/>
      <c r="M262" s="1"/>
      <c r="N262" s="1"/>
    </row>
    <row r="263" spans="2:14">
      <c r="B263" s="1"/>
      <c r="C263" s="1"/>
      <c r="D263" s="1"/>
      <c r="E263" s="1"/>
      <c r="F263" s="1"/>
      <c r="G263" s="1"/>
      <c r="H263" s="1"/>
      <c r="I263" s="1"/>
      <c r="J263" s="1"/>
      <c r="K263" s="1"/>
      <c r="L263" s="1"/>
      <c r="M263" s="1"/>
      <c r="N263" s="1"/>
    </row>
    <row r="264" spans="2:14">
      <c r="B264" s="1"/>
      <c r="C264" s="1"/>
      <c r="D264" s="1"/>
      <c r="E264" s="1"/>
      <c r="F264" s="1"/>
      <c r="G264" s="1"/>
      <c r="H264" s="1"/>
      <c r="I264" s="1"/>
      <c r="J264" s="1"/>
      <c r="K264" s="1"/>
      <c r="L264" s="1"/>
      <c r="M264" s="1"/>
      <c r="N264" s="1"/>
    </row>
    <row r="265" spans="2:14">
      <c r="B265" s="1"/>
      <c r="C265" s="1"/>
      <c r="D265" s="1"/>
      <c r="E265" s="1"/>
      <c r="F265" s="1"/>
      <c r="G265" s="1"/>
      <c r="H265" s="1"/>
      <c r="I265" s="1"/>
      <c r="J265" s="1"/>
      <c r="K265" s="1"/>
      <c r="L265" s="1"/>
      <c r="M265" s="1"/>
      <c r="N265" s="1"/>
    </row>
    <row r="266" spans="2:14">
      <c r="B266" s="1"/>
      <c r="C266" s="1"/>
      <c r="D266" s="1"/>
      <c r="E266" s="1"/>
      <c r="F266" s="1"/>
      <c r="G266" s="1"/>
      <c r="H266" s="1"/>
      <c r="I266" s="1"/>
      <c r="J266" s="1"/>
      <c r="K266" s="1"/>
      <c r="L266" s="1"/>
      <c r="M266" s="1"/>
      <c r="N266" s="1"/>
    </row>
    <row r="267" spans="2:14">
      <c r="B267" s="1"/>
      <c r="C267" s="1"/>
      <c r="D267" s="1"/>
      <c r="E267" s="1"/>
      <c r="F267" s="1"/>
      <c r="G267" s="1"/>
      <c r="H267" s="1"/>
      <c r="I267" s="1"/>
      <c r="J267" s="1"/>
      <c r="K267" s="1"/>
      <c r="L267" s="1"/>
      <c r="M267" s="1"/>
      <c r="N267" s="1"/>
    </row>
    <row r="268" spans="2:14">
      <c r="B268" s="1"/>
      <c r="C268" s="1"/>
      <c r="D268" s="1"/>
      <c r="E268" s="1"/>
      <c r="F268" s="1"/>
      <c r="G268" s="1"/>
      <c r="H268" s="1"/>
      <c r="I268" s="1"/>
      <c r="J268" s="1"/>
      <c r="K268" s="1"/>
      <c r="L268" s="1"/>
      <c r="M268" s="1"/>
      <c r="N268" s="1"/>
    </row>
    <row r="269" spans="2:14">
      <c r="B269" s="1"/>
      <c r="C269" s="1"/>
      <c r="D269" s="1"/>
      <c r="E269" s="1"/>
      <c r="F269" s="1"/>
      <c r="G269" s="1"/>
      <c r="H269" s="1"/>
      <c r="I269" s="1"/>
      <c r="J269" s="1"/>
      <c r="K269" s="1"/>
      <c r="L269" s="1"/>
      <c r="M269" s="1"/>
      <c r="N269" s="1"/>
    </row>
    <row r="270" spans="2:14">
      <c r="B270" s="1"/>
      <c r="C270" s="1"/>
      <c r="D270" s="1"/>
      <c r="E270" s="1"/>
      <c r="F270" s="1"/>
      <c r="G270" s="1"/>
      <c r="H270" s="1"/>
      <c r="I270" s="1"/>
      <c r="J270" s="1"/>
      <c r="K270" s="1"/>
      <c r="L270" s="1"/>
      <c r="M270" s="1"/>
      <c r="N270" s="1"/>
    </row>
    <row r="271" spans="2:14">
      <c r="B271" s="1"/>
      <c r="C271" s="1"/>
      <c r="D271" s="1"/>
      <c r="E271" s="1"/>
      <c r="F271" s="1"/>
      <c r="G271" s="1"/>
      <c r="H271" s="1"/>
      <c r="I271" s="1"/>
      <c r="J271" s="1"/>
      <c r="K271" s="1"/>
      <c r="L271" s="1"/>
      <c r="M271" s="1"/>
      <c r="N271" s="1"/>
    </row>
    <row r="272" spans="2:14">
      <c r="B272" s="1"/>
      <c r="C272" s="1"/>
      <c r="D272" s="1"/>
      <c r="E272" s="1"/>
      <c r="F272" s="1"/>
      <c r="G272" s="1"/>
      <c r="H272" s="1"/>
      <c r="I272" s="1"/>
      <c r="J272" s="1"/>
      <c r="K272" s="1"/>
      <c r="L272" s="1"/>
      <c r="M272" s="1"/>
      <c r="N272" s="1"/>
    </row>
    <row r="273" spans="2:14">
      <c r="B273" s="1"/>
      <c r="C273" s="1"/>
      <c r="D273" s="1"/>
      <c r="E273" s="1"/>
      <c r="F273" s="1"/>
      <c r="G273" s="1"/>
      <c r="H273" s="1"/>
      <c r="I273" s="1"/>
      <c r="J273" s="1"/>
      <c r="K273" s="1"/>
      <c r="L273" s="1"/>
      <c r="M273" s="1"/>
      <c r="N273" s="1"/>
    </row>
    <row r="274" spans="2:14">
      <c r="B274" s="1"/>
      <c r="C274" s="1"/>
      <c r="D274" s="1"/>
      <c r="E274" s="1"/>
      <c r="F274" s="1"/>
      <c r="G274" s="1"/>
      <c r="H274" s="1"/>
      <c r="I274" s="1"/>
      <c r="J274" s="1"/>
      <c r="K274" s="1"/>
      <c r="L274" s="1"/>
      <c r="M274" s="1"/>
      <c r="N274" s="1"/>
    </row>
    <row r="275" spans="2:14">
      <c r="B275" s="1"/>
      <c r="C275" s="1"/>
      <c r="D275" s="1"/>
      <c r="E275" s="1"/>
      <c r="F275" s="1"/>
      <c r="G275" s="1"/>
      <c r="H275" s="1"/>
      <c r="I275" s="1"/>
      <c r="J275" s="1"/>
      <c r="K275" s="1"/>
      <c r="L275" s="1"/>
      <c r="M275" s="1"/>
      <c r="N275" s="1"/>
    </row>
    <row r="276" spans="2:14">
      <c r="B276" s="1"/>
      <c r="C276" s="1"/>
      <c r="D276" s="1"/>
      <c r="E276" s="1"/>
      <c r="F276" s="1"/>
      <c r="G276" s="1"/>
      <c r="H276" s="1"/>
      <c r="I276" s="1"/>
      <c r="J276" s="1"/>
      <c r="K276" s="1"/>
      <c r="L276" s="1"/>
      <c r="M276" s="1"/>
      <c r="N276" s="1"/>
    </row>
    <row r="277" spans="2:14">
      <c r="B277" s="1"/>
      <c r="C277" s="1"/>
      <c r="D277" s="1"/>
      <c r="E277" s="1"/>
      <c r="F277" s="1"/>
      <c r="G277" s="1"/>
      <c r="H277" s="1"/>
      <c r="I277" s="1"/>
      <c r="J277" s="1"/>
      <c r="K277" s="1"/>
      <c r="L277" s="1"/>
      <c r="M277" s="1"/>
      <c r="N277" s="1"/>
    </row>
    <row r="278" spans="2:14">
      <c r="B278" s="1"/>
      <c r="C278" s="1"/>
      <c r="D278" s="1"/>
      <c r="E278" s="1"/>
      <c r="F278" s="1"/>
      <c r="G278" s="1"/>
      <c r="H278" s="1"/>
      <c r="I278" s="1"/>
      <c r="J278" s="1"/>
      <c r="K278" s="1"/>
      <c r="L278" s="1"/>
      <c r="M278" s="1"/>
      <c r="N278" s="1"/>
    </row>
    <row r="279" spans="2:14">
      <c r="B279" s="1"/>
      <c r="C279" s="1"/>
      <c r="D279" s="1"/>
      <c r="E279" s="1"/>
      <c r="F279" s="1"/>
      <c r="G279" s="1"/>
      <c r="H279" s="1"/>
      <c r="I279" s="1"/>
      <c r="J279" s="1"/>
      <c r="K279" s="1"/>
      <c r="L279" s="1"/>
      <c r="M279" s="1"/>
      <c r="N279" s="1"/>
    </row>
    <row r="280" spans="2:14">
      <c r="B280" s="1"/>
      <c r="C280" s="1"/>
      <c r="D280" s="1"/>
      <c r="E280" s="1"/>
      <c r="F280" s="1"/>
      <c r="G280" s="1"/>
      <c r="H280" s="1"/>
      <c r="I280" s="1"/>
      <c r="J280" s="1"/>
      <c r="K280" s="1"/>
      <c r="L280" s="1"/>
      <c r="M280" s="1"/>
      <c r="N280" s="1"/>
    </row>
    <row r="281" spans="2:14">
      <c r="B281" s="1"/>
      <c r="C281" s="1"/>
      <c r="D281" s="1"/>
      <c r="E281" s="1"/>
      <c r="F281" s="1"/>
      <c r="G281" s="1"/>
      <c r="H281" s="1"/>
      <c r="I281" s="1"/>
      <c r="J281" s="1"/>
      <c r="K281" s="1"/>
      <c r="L281" s="1"/>
      <c r="M281" s="1"/>
      <c r="N281" s="1"/>
    </row>
    <row r="282" spans="2:14">
      <c r="B282" s="1"/>
      <c r="C282" s="1"/>
      <c r="D282" s="1"/>
      <c r="E282" s="1"/>
      <c r="F282" s="1"/>
      <c r="G282" s="1"/>
      <c r="H282" s="1"/>
      <c r="I282" s="1"/>
      <c r="J282" s="1"/>
      <c r="K282" s="1"/>
      <c r="L282" s="1"/>
      <c r="M282" s="1"/>
      <c r="N282" s="1"/>
    </row>
    <row r="283" spans="2:14">
      <c r="B283" s="1"/>
      <c r="C283" s="1"/>
      <c r="D283" s="1"/>
      <c r="E283" s="1"/>
      <c r="F283" s="1"/>
      <c r="G283" s="1"/>
      <c r="H283" s="1"/>
      <c r="I283" s="1"/>
      <c r="J283" s="1"/>
      <c r="K283" s="1"/>
      <c r="L283" s="1"/>
      <c r="M283" s="1"/>
      <c r="N283" s="1"/>
    </row>
    <row r="284" spans="2:14">
      <c r="B284" s="1"/>
      <c r="C284" s="1"/>
      <c r="D284" s="1"/>
      <c r="E284" s="1"/>
      <c r="F284" s="1"/>
      <c r="G284" s="1"/>
      <c r="H284" s="1"/>
      <c r="I284" s="1"/>
      <c r="J284" s="1"/>
      <c r="K284" s="1"/>
      <c r="L284" s="1"/>
      <c r="M284" s="1"/>
      <c r="N284" s="1"/>
    </row>
    <row r="285" spans="2:14">
      <c r="B285" s="1"/>
      <c r="C285" s="1"/>
      <c r="D285" s="1"/>
      <c r="E285" s="1"/>
      <c r="F285" s="1"/>
      <c r="G285" s="1"/>
      <c r="H285" s="1"/>
      <c r="I285" s="1"/>
      <c r="J285" s="1"/>
      <c r="K285" s="1"/>
      <c r="L285" s="1"/>
      <c r="M285" s="1"/>
      <c r="N285" s="1"/>
    </row>
    <row r="286" spans="2:14">
      <c r="B286" s="1"/>
      <c r="C286" s="1"/>
      <c r="D286" s="1"/>
      <c r="E286" s="1"/>
      <c r="F286" s="1"/>
      <c r="G286" s="1"/>
      <c r="H286" s="1"/>
      <c r="I286" s="1"/>
      <c r="J286" s="1"/>
      <c r="K286" s="1"/>
      <c r="L286" s="1"/>
      <c r="M286" s="1"/>
      <c r="N286" s="1"/>
    </row>
    <row r="287" spans="2:14">
      <c r="B287" s="1"/>
      <c r="C287" s="1"/>
      <c r="D287" s="1"/>
      <c r="E287" s="1"/>
      <c r="F287" s="1"/>
      <c r="G287" s="1"/>
      <c r="H287" s="1"/>
      <c r="I287" s="1"/>
      <c r="J287" s="1"/>
      <c r="K287" s="1"/>
      <c r="L287" s="1"/>
      <c r="M287" s="1"/>
      <c r="N287" s="1"/>
    </row>
    <row r="288" spans="2:14">
      <c r="B288" s="1"/>
      <c r="C288" s="1"/>
      <c r="D288" s="1"/>
      <c r="E288" s="1"/>
      <c r="F288" s="1"/>
      <c r="G288" s="1"/>
      <c r="H288" s="1"/>
      <c r="I288" s="1"/>
      <c r="J288" s="1"/>
      <c r="K288" s="1"/>
      <c r="L288" s="1"/>
      <c r="M288" s="1"/>
      <c r="N288" s="1"/>
    </row>
    <row r="289" spans="2:14">
      <c r="B289" s="1"/>
      <c r="C289" s="1"/>
      <c r="D289" s="1"/>
      <c r="E289" s="1"/>
      <c r="F289" s="1"/>
      <c r="G289" s="1"/>
      <c r="H289" s="1"/>
      <c r="I289" s="1"/>
      <c r="J289" s="1"/>
      <c r="K289" s="1"/>
      <c r="L289" s="1"/>
      <c r="M289" s="1"/>
      <c r="N289" s="1"/>
    </row>
    <row r="290" spans="2:14">
      <c r="B290" s="1"/>
      <c r="C290" s="1"/>
      <c r="D290" s="1"/>
      <c r="E290" s="1"/>
      <c r="F290" s="1"/>
      <c r="G290" s="1"/>
      <c r="H290" s="1"/>
      <c r="I290" s="1"/>
      <c r="J290" s="1"/>
      <c r="K290" s="1"/>
      <c r="L290" s="1"/>
      <c r="M290" s="1"/>
      <c r="N290" s="1"/>
    </row>
    <row r="291" spans="2:14">
      <c r="B291" s="1"/>
      <c r="C291" s="1"/>
      <c r="D291" s="1"/>
      <c r="E291" s="1"/>
      <c r="F291" s="1"/>
      <c r="G291" s="1"/>
      <c r="H291" s="1"/>
      <c r="I291" s="1"/>
      <c r="J291" s="1"/>
      <c r="K291" s="1"/>
      <c r="L291" s="1"/>
      <c r="M291" s="1"/>
      <c r="N291" s="1"/>
    </row>
    <row r="292" spans="2:14">
      <c r="B292" s="1"/>
      <c r="C292" s="1"/>
      <c r="D292" s="1"/>
      <c r="E292" s="1"/>
      <c r="F292" s="1"/>
      <c r="G292" s="1"/>
      <c r="H292" s="1"/>
      <c r="I292" s="1"/>
      <c r="J292" s="1"/>
      <c r="K292" s="1"/>
      <c r="L292" s="1"/>
      <c r="M292" s="1"/>
      <c r="N292" s="1"/>
    </row>
    <row r="293" spans="2:14">
      <c r="B293" s="1"/>
      <c r="C293" s="1"/>
      <c r="D293" s="1"/>
      <c r="E293" s="1"/>
      <c r="F293" s="1"/>
      <c r="G293" s="1"/>
      <c r="H293" s="1"/>
      <c r="I293" s="1"/>
      <c r="J293" s="1"/>
      <c r="K293" s="1"/>
      <c r="L293" s="1"/>
      <c r="M293" s="1"/>
      <c r="N293" s="1"/>
    </row>
    <row r="294" spans="2:14">
      <c r="B294" s="1"/>
      <c r="C294" s="1"/>
      <c r="D294" s="1"/>
      <c r="E294" s="1"/>
      <c r="F294" s="1"/>
      <c r="G294" s="1"/>
      <c r="H294" s="1"/>
      <c r="I294" s="1"/>
      <c r="J294" s="1"/>
      <c r="K294" s="1"/>
      <c r="L294" s="1"/>
      <c r="M294" s="1"/>
      <c r="N294" s="1"/>
    </row>
    <row r="295" spans="2:14">
      <c r="B295" s="1"/>
      <c r="C295" s="1"/>
      <c r="D295" s="1"/>
      <c r="E295" s="1"/>
      <c r="F295" s="1"/>
      <c r="G295" s="1"/>
      <c r="H295" s="1"/>
      <c r="I295" s="1"/>
      <c r="J295" s="1"/>
      <c r="K295" s="1"/>
      <c r="L295" s="1"/>
      <c r="M295" s="1"/>
      <c r="N295" s="1"/>
    </row>
    <row r="296" spans="2:14">
      <c r="B296" s="1"/>
      <c r="C296" s="1"/>
      <c r="D296" s="1"/>
      <c r="E296" s="1"/>
      <c r="F296" s="1"/>
      <c r="G296" s="1"/>
      <c r="H296" s="1"/>
      <c r="I296" s="1"/>
      <c r="J296" s="1"/>
      <c r="K296" s="1"/>
      <c r="L296" s="1"/>
      <c r="M296" s="1"/>
      <c r="N296" s="1"/>
    </row>
    <row r="297" spans="2:14">
      <c r="B297" s="1"/>
      <c r="C297" s="1"/>
      <c r="D297" s="1"/>
      <c r="E297" s="1"/>
      <c r="F297" s="1"/>
      <c r="G297" s="1"/>
      <c r="H297" s="1"/>
      <c r="I297" s="1"/>
      <c r="J297" s="1"/>
      <c r="K297" s="1"/>
      <c r="L297" s="1"/>
      <c r="M297" s="1"/>
      <c r="N297" s="1"/>
    </row>
    <row r="298" spans="2:14">
      <c r="B298" s="1"/>
      <c r="C298" s="1"/>
      <c r="D298" s="1"/>
      <c r="E298" s="1"/>
      <c r="F298" s="1"/>
      <c r="G298" s="1"/>
      <c r="H298" s="1"/>
      <c r="I298" s="1"/>
      <c r="J298" s="1"/>
      <c r="K298" s="1"/>
      <c r="L298" s="1"/>
      <c r="M298" s="1"/>
      <c r="N298" s="1"/>
    </row>
    <row r="299" spans="2:14">
      <c r="B299" s="1"/>
      <c r="C299" s="1"/>
      <c r="D299" s="1"/>
      <c r="E299" s="1"/>
      <c r="F299" s="1"/>
      <c r="G299" s="1"/>
      <c r="H299" s="1"/>
      <c r="I299" s="1"/>
      <c r="J299" s="1"/>
      <c r="K299" s="1"/>
      <c r="L299" s="1"/>
      <c r="M299" s="1"/>
      <c r="N299" s="1"/>
    </row>
    <row r="300" spans="2:14">
      <c r="B300" s="1"/>
      <c r="C300" s="1"/>
      <c r="D300" s="1"/>
      <c r="E300" s="1"/>
      <c r="F300" s="1"/>
      <c r="G300" s="1"/>
      <c r="H300" s="1"/>
      <c r="I300" s="1"/>
      <c r="J300" s="1"/>
      <c r="K300" s="1"/>
      <c r="L300" s="1"/>
      <c r="M300" s="1"/>
      <c r="N300" s="1"/>
    </row>
    <row r="301" spans="2:14">
      <c r="B301" s="1"/>
      <c r="C301" s="1"/>
      <c r="D301" s="1"/>
      <c r="E301" s="1"/>
      <c r="F301" s="1"/>
      <c r="G301" s="1"/>
      <c r="H301" s="1"/>
      <c r="I301" s="1"/>
      <c r="J301" s="1"/>
      <c r="K301" s="1"/>
      <c r="L301" s="1"/>
      <c r="M301" s="1"/>
      <c r="N301" s="1"/>
    </row>
    <row r="302" spans="2:14">
      <c r="B302" s="1"/>
      <c r="C302" s="1"/>
      <c r="D302" s="1"/>
      <c r="E302" s="1"/>
      <c r="F302" s="1"/>
      <c r="G302" s="1"/>
      <c r="H302" s="1"/>
      <c r="I302" s="1"/>
      <c r="J302" s="1"/>
      <c r="K302" s="1"/>
      <c r="L302" s="1"/>
      <c r="M302" s="1"/>
      <c r="N302" s="1"/>
    </row>
    <row r="303" spans="2:14">
      <c r="B303" s="1"/>
      <c r="C303" s="1"/>
      <c r="D303" s="1"/>
      <c r="E303" s="1"/>
      <c r="F303" s="1"/>
      <c r="G303" s="1"/>
      <c r="H303" s="1"/>
      <c r="I303" s="1"/>
      <c r="J303" s="1"/>
      <c r="K303" s="1"/>
      <c r="L303" s="1"/>
      <c r="M303" s="1"/>
      <c r="N303" s="1"/>
    </row>
    <row r="304" spans="2:14">
      <c r="B304" s="1"/>
      <c r="C304" s="1"/>
      <c r="D304" s="1"/>
      <c r="E304" s="1"/>
      <c r="F304" s="1"/>
      <c r="G304" s="1"/>
      <c r="H304" s="1"/>
      <c r="I304" s="1"/>
      <c r="J304" s="1"/>
      <c r="K304" s="1"/>
      <c r="L304" s="1"/>
      <c r="M304" s="1"/>
      <c r="N304" s="1"/>
    </row>
    <row r="305" spans="2:14">
      <c r="B305" s="1"/>
      <c r="C305" s="1"/>
      <c r="D305" s="1"/>
      <c r="E305" s="1"/>
      <c r="F305" s="1"/>
      <c r="G305" s="1"/>
      <c r="H305" s="1"/>
      <c r="I305" s="1"/>
      <c r="J305" s="1"/>
      <c r="K305" s="1"/>
      <c r="L305" s="1"/>
      <c r="M305" s="1"/>
      <c r="N305" s="1"/>
    </row>
    <row r="306" spans="2:14">
      <c r="B306" s="1"/>
      <c r="C306" s="1"/>
      <c r="D306" s="1"/>
      <c r="E306" s="1"/>
      <c r="F306" s="1"/>
      <c r="G306" s="1"/>
      <c r="H306" s="1"/>
      <c r="I306" s="1"/>
      <c r="J306" s="1"/>
      <c r="K306" s="1"/>
      <c r="L306" s="1"/>
      <c r="M306" s="1"/>
      <c r="N306" s="1"/>
    </row>
    <row r="307" spans="2:14">
      <c r="B307" s="1"/>
      <c r="C307" s="1"/>
      <c r="D307" s="1"/>
      <c r="E307" s="1"/>
      <c r="F307" s="1"/>
      <c r="G307" s="1"/>
      <c r="H307" s="1"/>
      <c r="I307" s="1"/>
      <c r="J307" s="1"/>
      <c r="K307" s="1"/>
      <c r="L307" s="1"/>
      <c r="M307" s="1"/>
      <c r="N307" s="1"/>
    </row>
    <row r="308" spans="2:14">
      <c r="B308" s="1"/>
      <c r="C308" s="1"/>
      <c r="D308" s="1"/>
      <c r="E308" s="1"/>
      <c r="F308" s="1"/>
      <c r="G308" s="1"/>
      <c r="H308" s="1"/>
      <c r="I308" s="1"/>
      <c r="J308" s="1"/>
      <c r="K308" s="1"/>
      <c r="L308" s="1"/>
      <c r="M308" s="1"/>
      <c r="N308" s="1"/>
    </row>
    <row r="309" spans="2:14">
      <c r="B309" s="1"/>
      <c r="C309" s="1"/>
      <c r="D309" s="1"/>
      <c r="E309" s="1"/>
      <c r="F309" s="1"/>
      <c r="G309" s="1"/>
      <c r="H309" s="1"/>
      <c r="I309" s="1"/>
      <c r="J309" s="1"/>
      <c r="K309" s="1"/>
      <c r="L309" s="1"/>
      <c r="M309" s="1"/>
      <c r="N309" s="1"/>
    </row>
    <row r="310" spans="2:14">
      <c r="B310" s="1"/>
      <c r="C310" s="1"/>
      <c r="D310" s="1"/>
      <c r="E310" s="1"/>
      <c r="F310" s="1"/>
      <c r="G310" s="1"/>
      <c r="H310" s="1"/>
      <c r="I310" s="1"/>
      <c r="J310" s="1"/>
      <c r="K310" s="1"/>
      <c r="L310" s="1"/>
      <c r="M310" s="1"/>
      <c r="N310" s="1"/>
    </row>
    <row r="311" spans="2:14">
      <c r="B311" s="1"/>
      <c r="C311" s="1"/>
      <c r="D311" s="1"/>
      <c r="E311" s="1"/>
      <c r="F311" s="1"/>
      <c r="G311" s="1"/>
      <c r="H311" s="1"/>
      <c r="I311" s="1"/>
      <c r="J311" s="1"/>
      <c r="K311" s="1"/>
      <c r="L311" s="1"/>
      <c r="M311" s="1"/>
      <c r="N311" s="1"/>
    </row>
    <row r="312" spans="2:14">
      <c r="B312" s="1"/>
      <c r="C312" s="1"/>
      <c r="D312" s="1"/>
      <c r="E312" s="1"/>
      <c r="F312" s="1"/>
      <c r="G312" s="1"/>
      <c r="H312" s="1"/>
      <c r="I312" s="1"/>
      <c r="J312" s="1"/>
      <c r="K312" s="1"/>
      <c r="L312" s="1"/>
      <c r="M312" s="1"/>
      <c r="N312" s="1"/>
    </row>
    <row r="313" spans="2:14">
      <c r="B313" s="1"/>
      <c r="C313" s="1"/>
      <c r="D313" s="1"/>
      <c r="E313" s="1"/>
      <c r="F313" s="1"/>
      <c r="G313" s="1"/>
      <c r="H313" s="1"/>
      <c r="I313" s="1"/>
      <c r="J313" s="1"/>
      <c r="K313" s="1"/>
      <c r="L313" s="1"/>
      <c r="M313" s="1"/>
      <c r="N313" s="1"/>
    </row>
    <row r="314" spans="2:14">
      <c r="B314" s="1"/>
      <c r="C314" s="1"/>
      <c r="D314" s="1"/>
      <c r="E314" s="1"/>
      <c r="F314" s="1"/>
      <c r="G314" s="1"/>
      <c r="H314" s="1"/>
      <c r="I314" s="1"/>
      <c r="J314" s="1"/>
      <c r="K314" s="1"/>
      <c r="L314" s="1"/>
      <c r="M314" s="1"/>
      <c r="N314" s="1"/>
    </row>
    <row r="315" spans="2:14">
      <c r="B315" s="1"/>
      <c r="C315" s="1"/>
      <c r="D315" s="1"/>
      <c r="E315" s="1"/>
      <c r="F315" s="1"/>
      <c r="G315" s="1"/>
      <c r="H315" s="1"/>
      <c r="I315" s="1"/>
      <c r="J315" s="1"/>
      <c r="K315" s="1"/>
      <c r="L315" s="1"/>
      <c r="M315" s="1"/>
      <c r="N315" s="1"/>
    </row>
    <row r="316" spans="2:14">
      <c r="B316" s="1"/>
      <c r="C316" s="1"/>
      <c r="D316" s="1"/>
      <c r="E316" s="1"/>
      <c r="F316" s="1"/>
      <c r="G316" s="1"/>
      <c r="H316" s="1"/>
      <c r="I316" s="1"/>
      <c r="J316" s="1"/>
      <c r="K316" s="1"/>
      <c r="L316" s="1"/>
      <c r="M316" s="1"/>
      <c r="N316" s="1"/>
    </row>
    <row r="317" spans="2:14">
      <c r="B317" s="1"/>
      <c r="C317" s="1"/>
      <c r="D317" s="1"/>
      <c r="E317" s="1"/>
      <c r="F317" s="1"/>
      <c r="G317" s="1"/>
      <c r="H317" s="1"/>
      <c r="I317" s="1"/>
      <c r="J317" s="1"/>
      <c r="K317" s="1"/>
      <c r="L317" s="1"/>
      <c r="M317" s="1"/>
      <c r="N317" s="1"/>
    </row>
    <row r="318" spans="2:14">
      <c r="B318" s="1"/>
      <c r="C318" s="1"/>
      <c r="D318" s="1"/>
      <c r="E318" s="1"/>
      <c r="F318" s="1"/>
      <c r="G318" s="1"/>
      <c r="H318" s="1"/>
      <c r="I318" s="1"/>
      <c r="J318" s="1"/>
      <c r="K318" s="1"/>
      <c r="L318" s="1"/>
      <c r="M318" s="1"/>
      <c r="N318" s="1"/>
    </row>
    <row r="319" spans="2:14">
      <c r="B319" s="1"/>
      <c r="C319" s="1"/>
      <c r="D319" s="1"/>
      <c r="E319" s="1"/>
      <c r="F319" s="1"/>
      <c r="G319" s="1"/>
      <c r="H319" s="1"/>
      <c r="I319" s="1"/>
      <c r="J319" s="1"/>
      <c r="K319" s="1"/>
      <c r="L319" s="1"/>
      <c r="M319" s="1"/>
      <c r="N319" s="1"/>
    </row>
    <row r="320" spans="2:14">
      <c r="B320" s="1"/>
      <c r="C320" s="1"/>
      <c r="D320" s="1"/>
      <c r="E320" s="1"/>
      <c r="F320" s="1"/>
      <c r="G320" s="1"/>
      <c r="H320" s="1"/>
      <c r="I320" s="1"/>
      <c r="J320" s="1"/>
      <c r="K320" s="1"/>
      <c r="L320" s="1"/>
      <c r="M320" s="1"/>
      <c r="N320" s="1"/>
    </row>
    <row r="321" spans="2:14">
      <c r="B321" s="1"/>
      <c r="C321" s="1"/>
      <c r="D321" s="1"/>
      <c r="E321" s="1"/>
      <c r="F321" s="1"/>
      <c r="G321" s="1"/>
      <c r="H321" s="1"/>
      <c r="I321" s="1"/>
      <c r="J321" s="1"/>
      <c r="K321" s="1"/>
      <c r="L321" s="1"/>
      <c r="M321" s="1"/>
      <c r="N321" s="1"/>
    </row>
    <row r="322" spans="2:14">
      <c r="B322" s="1"/>
      <c r="C322" s="1"/>
      <c r="D322" s="1"/>
      <c r="E322" s="1"/>
      <c r="F322" s="1"/>
      <c r="G322" s="1"/>
      <c r="H322" s="1"/>
      <c r="I322" s="1"/>
      <c r="J322" s="1"/>
      <c r="K322" s="1"/>
      <c r="L322" s="1"/>
      <c r="M322" s="1"/>
      <c r="N322" s="1"/>
    </row>
    <row r="323" spans="2:14">
      <c r="B323" s="1"/>
      <c r="C323" s="1"/>
      <c r="D323" s="1"/>
      <c r="E323" s="1"/>
      <c r="F323" s="1"/>
      <c r="G323" s="1"/>
      <c r="H323" s="1"/>
      <c r="I323" s="1"/>
      <c r="J323" s="1"/>
      <c r="K323" s="1"/>
      <c r="L323" s="1"/>
      <c r="M323" s="1"/>
      <c r="N323" s="1"/>
    </row>
    <row r="324" spans="2:14">
      <c r="B324" s="1"/>
      <c r="C324" s="1"/>
      <c r="D324" s="1"/>
      <c r="E324" s="1"/>
      <c r="F324" s="1"/>
      <c r="G324" s="1"/>
      <c r="H324" s="1"/>
      <c r="I324" s="1"/>
      <c r="J324" s="1"/>
      <c r="K324" s="1"/>
      <c r="L324" s="1"/>
      <c r="M324" s="1"/>
      <c r="N324" s="1"/>
    </row>
    <row r="325" spans="2:14">
      <c r="B325" s="1"/>
      <c r="C325" s="1"/>
      <c r="D325" s="1"/>
      <c r="E325" s="1"/>
      <c r="F325" s="1"/>
      <c r="G325" s="1"/>
      <c r="H325" s="1"/>
      <c r="I325" s="1"/>
      <c r="J325" s="1"/>
      <c r="K325" s="1"/>
      <c r="L325" s="1"/>
      <c r="M325" s="1"/>
      <c r="N325" s="1"/>
    </row>
    <row r="326" spans="2:14">
      <c r="B326" s="1"/>
      <c r="C326" s="1"/>
      <c r="D326" s="1"/>
      <c r="E326" s="1"/>
      <c r="F326" s="1"/>
      <c r="G326" s="1"/>
      <c r="H326" s="1"/>
      <c r="I326" s="1"/>
      <c r="J326" s="1"/>
      <c r="K326" s="1"/>
      <c r="L326" s="1"/>
      <c r="M326" s="1"/>
      <c r="N326" s="1"/>
    </row>
    <row r="327" spans="2:14">
      <c r="B327" s="1"/>
      <c r="C327" s="1"/>
      <c r="D327" s="1"/>
      <c r="E327" s="1"/>
      <c r="F327" s="1"/>
      <c r="G327" s="1"/>
      <c r="H327" s="1"/>
      <c r="I327" s="1"/>
      <c r="J327" s="1"/>
      <c r="K327" s="1"/>
      <c r="L327" s="1"/>
      <c r="M327" s="1"/>
      <c r="N327" s="1"/>
    </row>
    <row r="328" spans="2:14">
      <c r="B328" s="1"/>
      <c r="C328" s="1"/>
      <c r="D328" s="1"/>
      <c r="E328" s="1"/>
      <c r="F328" s="1"/>
      <c r="G328" s="1"/>
      <c r="H328" s="1"/>
      <c r="I328" s="1"/>
      <c r="J328" s="1"/>
      <c r="K328" s="1"/>
      <c r="L328" s="1"/>
      <c r="M328" s="1"/>
      <c r="N328" s="1"/>
    </row>
    <row r="329" spans="2:14">
      <c r="B329" s="1"/>
      <c r="C329" s="1"/>
      <c r="D329" s="1"/>
      <c r="E329" s="1"/>
      <c r="F329" s="1"/>
      <c r="G329" s="1"/>
      <c r="H329" s="1"/>
      <c r="I329" s="1"/>
      <c r="J329" s="1"/>
      <c r="K329" s="1"/>
      <c r="L329" s="1"/>
      <c r="M329" s="1"/>
      <c r="N329" s="1"/>
    </row>
    <row r="330" spans="2:14">
      <c r="B330" s="1"/>
      <c r="C330" s="1"/>
      <c r="D330" s="1"/>
      <c r="E330" s="1"/>
      <c r="F330" s="1"/>
      <c r="G330" s="1"/>
      <c r="H330" s="1"/>
      <c r="I330" s="1"/>
      <c r="J330" s="1"/>
      <c r="K330" s="1"/>
      <c r="L330" s="1"/>
      <c r="M330" s="1"/>
      <c r="N330" s="1"/>
    </row>
    <row r="331" spans="2:14">
      <c r="B331" s="1"/>
      <c r="C331" s="1"/>
      <c r="D331" s="1"/>
      <c r="E331" s="1"/>
      <c r="F331" s="1"/>
      <c r="G331" s="1"/>
      <c r="H331" s="1"/>
      <c r="I331" s="1"/>
      <c r="J331" s="1"/>
      <c r="K331" s="1"/>
      <c r="L331" s="1"/>
      <c r="M331" s="1"/>
      <c r="N331" s="1"/>
    </row>
    <row r="332" spans="2:14">
      <c r="B332" s="1"/>
      <c r="C332" s="1"/>
      <c r="D332" s="1"/>
      <c r="E332" s="1"/>
      <c r="F332" s="1"/>
      <c r="G332" s="1"/>
      <c r="H332" s="1"/>
      <c r="I332" s="1"/>
      <c r="J332" s="1"/>
      <c r="K332" s="1"/>
      <c r="L332" s="1"/>
      <c r="M332" s="1"/>
      <c r="N332" s="1"/>
    </row>
    <row r="333" spans="2:14">
      <c r="B333" s="1"/>
      <c r="C333" s="1"/>
      <c r="D333" s="1"/>
      <c r="E333" s="1"/>
      <c r="F333" s="1"/>
      <c r="G333" s="1"/>
      <c r="H333" s="1"/>
      <c r="I333" s="1"/>
      <c r="J333" s="1"/>
      <c r="K333" s="1"/>
      <c r="L333" s="1"/>
      <c r="M333" s="1"/>
      <c r="N333" s="1"/>
    </row>
    <row r="334" spans="2:14">
      <c r="B334" s="1"/>
      <c r="C334" s="1"/>
      <c r="D334" s="1"/>
      <c r="E334" s="1"/>
      <c r="F334" s="1"/>
      <c r="G334" s="1"/>
      <c r="H334" s="1"/>
      <c r="I334" s="1"/>
      <c r="J334" s="1"/>
      <c r="K334" s="1"/>
      <c r="L334" s="1"/>
      <c r="M334" s="1"/>
      <c r="N334" s="1"/>
    </row>
    <row r="335" spans="2:14">
      <c r="B335" s="1"/>
      <c r="C335" s="1"/>
      <c r="D335" s="1"/>
      <c r="E335" s="1"/>
      <c r="F335" s="1"/>
      <c r="G335" s="1"/>
      <c r="H335" s="1"/>
      <c r="I335" s="1"/>
      <c r="J335" s="1"/>
      <c r="K335" s="1"/>
      <c r="L335" s="1"/>
      <c r="M335" s="1"/>
      <c r="N335" s="1"/>
    </row>
    <row r="336" spans="2:14">
      <c r="B336" s="1"/>
      <c r="C336" s="1"/>
      <c r="D336" s="1"/>
      <c r="E336" s="1"/>
      <c r="F336" s="1"/>
      <c r="G336" s="1"/>
      <c r="H336" s="1"/>
      <c r="I336" s="1"/>
      <c r="J336" s="1"/>
      <c r="K336" s="1"/>
      <c r="L336" s="1"/>
      <c r="M336" s="1"/>
      <c r="N336" s="1"/>
    </row>
    <row r="337" spans="2:14">
      <c r="B337" s="1"/>
      <c r="C337" s="1"/>
      <c r="D337" s="1"/>
      <c r="E337" s="1"/>
      <c r="F337" s="1"/>
      <c r="G337" s="1"/>
      <c r="H337" s="1"/>
      <c r="I337" s="1"/>
      <c r="J337" s="1"/>
      <c r="K337" s="1"/>
      <c r="L337" s="1"/>
      <c r="M337" s="1"/>
      <c r="N337" s="1"/>
    </row>
    <row r="338" spans="2:14">
      <c r="B338" s="1"/>
      <c r="C338" s="1"/>
      <c r="D338" s="1"/>
      <c r="E338" s="1"/>
      <c r="F338" s="1"/>
      <c r="G338" s="1"/>
      <c r="H338" s="1"/>
      <c r="I338" s="1"/>
      <c r="J338" s="1"/>
      <c r="K338" s="1"/>
      <c r="L338" s="1"/>
      <c r="M338" s="1"/>
      <c r="N338" s="1"/>
    </row>
    <row r="339" spans="2:14">
      <c r="B339" s="1"/>
      <c r="C339" s="1"/>
      <c r="D339" s="1"/>
      <c r="E339" s="1"/>
      <c r="F339" s="1"/>
      <c r="G339" s="1"/>
      <c r="H339" s="1"/>
      <c r="I339" s="1"/>
      <c r="J339" s="1"/>
      <c r="K339" s="1"/>
      <c r="L339" s="1"/>
      <c r="M339" s="1"/>
      <c r="N339" s="1"/>
    </row>
    <row r="340" spans="2:14">
      <c r="B340" s="1"/>
      <c r="C340" s="1"/>
      <c r="D340" s="1"/>
      <c r="E340" s="1"/>
      <c r="F340" s="1"/>
      <c r="G340" s="1"/>
      <c r="H340" s="1"/>
      <c r="I340" s="1"/>
      <c r="J340" s="1"/>
      <c r="K340" s="1"/>
      <c r="L340" s="1"/>
      <c r="M340" s="1"/>
      <c r="N340" s="1"/>
    </row>
    <row r="341" spans="2:14">
      <c r="B341" s="1"/>
      <c r="C341" s="1"/>
      <c r="D341" s="1"/>
      <c r="E341" s="1"/>
      <c r="F341" s="1"/>
      <c r="G341" s="1"/>
      <c r="H341" s="1"/>
      <c r="I341" s="1"/>
      <c r="J341" s="1"/>
      <c r="K341" s="1"/>
      <c r="L341" s="1"/>
      <c r="M341" s="1"/>
      <c r="N341" s="1"/>
    </row>
    <row r="342" spans="2:14">
      <c r="B342" s="1"/>
      <c r="C342" s="1"/>
      <c r="D342" s="1"/>
      <c r="E342" s="1"/>
      <c r="F342" s="1"/>
      <c r="G342" s="1"/>
      <c r="H342" s="1"/>
      <c r="I342" s="1"/>
      <c r="J342" s="1"/>
      <c r="K342" s="1"/>
      <c r="L342" s="1"/>
      <c r="M342" s="1"/>
      <c r="N342" s="1"/>
    </row>
    <row r="343" spans="2:14">
      <c r="B343" s="1"/>
      <c r="C343" s="1"/>
      <c r="D343" s="1"/>
      <c r="E343" s="1"/>
      <c r="F343" s="1"/>
      <c r="G343" s="1"/>
      <c r="H343" s="1"/>
      <c r="I343" s="1"/>
      <c r="J343" s="1"/>
      <c r="K343" s="1"/>
      <c r="L343" s="1"/>
      <c r="M343" s="1"/>
      <c r="N343" s="1"/>
    </row>
    <row r="344" spans="2:14">
      <c r="B344" s="1"/>
      <c r="C344" s="1"/>
      <c r="D344" s="1"/>
      <c r="E344" s="1"/>
      <c r="F344" s="1"/>
      <c r="G344" s="1"/>
      <c r="H344" s="1"/>
      <c r="I344" s="1"/>
      <c r="J344" s="1"/>
      <c r="K344" s="1"/>
      <c r="L344" s="1"/>
      <c r="M344" s="1"/>
      <c r="N344" s="1"/>
    </row>
    <row r="345" spans="2:14">
      <c r="B345" s="1"/>
      <c r="C345" s="1"/>
      <c r="D345" s="1"/>
      <c r="E345" s="1"/>
      <c r="F345" s="1"/>
      <c r="G345" s="1"/>
      <c r="H345" s="1"/>
      <c r="I345" s="1"/>
      <c r="J345" s="1"/>
      <c r="K345" s="1"/>
      <c r="L345" s="1"/>
      <c r="M345" s="1"/>
      <c r="N345" s="1"/>
    </row>
    <row r="346" spans="2:14">
      <c r="B346" s="1"/>
      <c r="C346" s="1"/>
      <c r="D346" s="1"/>
      <c r="E346" s="1"/>
      <c r="F346" s="1"/>
      <c r="G346" s="1"/>
      <c r="H346" s="1"/>
      <c r="I346" s="1"/>
      <c r="J346" s="1"/>
      <c r="K346" s="1"/>
      <c r="L346" s="1"/>
      <c r="M346" s="1"/>
      <c r="N346" s="1"/>
    </row>
    <row r="347" spans="2:14">
      <c r="B347" s="1"/>
      <c r="C347" s="1"/>
      <c r="D347" s="1"/>
      <c r="E347" s="1"/>
      <c r="F347" s="1"/>
      <c r="G347" s="1"/>
      <c r="H347" s="1"/>
      <c r="I347" s="1"/>
      <c r="J347" s="1"/>
      <c r="K347" s="1"/>
      <c r="L347" s="1"/>
      <c r="M347" s="1"/>
      <c r="N347" s="1"/>
    </row>
    <row r="348" spans="2:14">
      <c r="B348" s="1"/>
      <c r="C348" s="1"/>
      <c r="D348" s="1"/>
      <c r="E348" s="1"/>
      <c r="F348" s="1"/>
      <c r="G348" s="1"/>
      <c r="H348" s="1"/>
      <c r="I348" s="1"/>
      <c r="J348" s="1"/>
      <c r="K348" s="1"/>
      <c r="L348" s="1"/>
      <c r="M348" s="1"/>
      <c r="N348" s="1"/>
    </row>
    <row r="349" spans="2:14">
      <c r="B349" s="1"/>
      <c r="C349" s="1"/>
      <c r="D349" s="1"/>
      <c r="E349" s="1"/>
      <c r="F349" s="1"/>
      <c r="G349" s="1"/>
      <c r="H349" s="1"/>
      <c r="I349" s="1"/>
      <c r="J349" s="1"/>
      <c r="K349" s="1"/>
      <c r="L349" s="1"/>
      <c r="M349" s="1"/>
      <c r="N349" s="1"/>
    </row>
    <row r="350" spans="2:14">
      <c r="B350" s="1"/>
      <c r="C350" s="1"/>
      <c r="D350" s="1"/>
      <c r="E350" s="1"/>
      <c r="F350" s="1"/>
      <c r="G350" s="1"/>
      <c r="H350" s="1"/>
      <c r="I350" s="1"/>
      <c r="J350" s="1"/>
      <c r="K350" s="1"/>
      <c r="L350" s="1"/>
      <c r="M350" s="1"/>
      <c r="N350" s="1"/>
    </row>
    <row r="351" spans="2:14">
      <c r="B351" s="1"/>
      <c r="C351" s="1"/>
      <c r="D351" s="1"/>
      <c r="E351" s="1"/>
      <c r="F351" s="1"/>
      <c r="G351" s="1"/>
      <c r="H351" s="1"/>
      <c r="I351" s="1"/>
      <c r="J351" s="1"/>
      <c r="K351" s="1"/>
      <c r="L351" s="1"/>
      <c r="M351" s="1"/>
      <c r="N351" s="1"/>
    </row>
    <row r="352" spans="2:14">
      <c r="B352" s="1"/>
      <c r="C352" s="1"/>
      <c r="D352" s="1"/>
      <c r="E352" s="1"/>
      <c r="F352" s="1"/>
      <c r="G352" s="1"/>
      <c r="H352" s="1"/>
      <c r="I352" s="1"/>
      <c r="J352" s="1"/>
      <c r="K352" s="1"/>
      <c r="L352" s="1"/>
      <c r="M352" s="1"/>
      <c r="N352" s="1"/>
    </row>
    <row r="353" spans="2:14">
      <c r="B353" s="1"/>
      <c r="C353" s="1"/>
      <c r="D353" s="1"/>
      <c r="E353" s="1"/>
      <c r="F353" s="1"/>
      <c r="G353" s="1"/>
      <c r="H353" s="1"/>
      <c r="I353" s="1"/>
      <c r="J353" s="1"/>
      <c r="K353" s="1"/>
      <c r="L353" s="1"/>
      <c r="M353" s="1"/>
      <c r="N353" s="1"/>
    </row>
    <row r="354" spans="2:14">
      <c r="B354" s="1"/>
      <c r="C354" s="1"/>
      <c r="D354" s="1"/>
      <c r="E354" s="1"/>
      <c r="F354" s="1"/>
      <c r="G354" s="1"/>
      <c r="H354" s="1"/>
      <c r="I354" s="1"/>
      <c r="J354" s="1"/>
      <c r="K354" s="1"/>
      <c r="L354" s="1"/>
      <c r="M354" s="1"/>
      <c r="N354" s="1"/>
    </row>
    <row r="355" spans="2:14">
      <c r="B355" s="1"/>
      <c r="C355" s="1"/>
      <c r="D355" s="1"/>
      <c r="E355" s="1"/>
      <c r="F355" s="1"/>
      <c r="G355" s="1"/>
      <c r="H355" s="1"/>
      <c r="I355" s="1"/>
      <c r="J355" s="1"/>
      <c r="K355" s="1"/>
      <c r="L355" s="1"/>
      <c r="M355" s="1"/>
      <c r="N355" s="1"/>
    </row>
    <row r="356" spans="2:14">
      <c r="B356" s="1"/>
      <c r="C356" s="1"/>
      <c r="D356" s="1"/>
      <c r="E356" s="1"/>
      <c r="F356" s="1"/>
      <c r="G356" s="1"/>
      <c r="H356" s="1"/>
      <c r="I356" s="1"/>
      <c r="J356" s="1"/>
      <c r="K356" s="1"/>
      <c r="L356" s="1"/>
      <c r="M356" s="1"/>
      <c r="N356" s="1"/>
    </row>
    <row r="357" spans="2:14">
      <c r="B357" s="1"/>
      <c r="C357" s="1"/>
      <c r="D357" s="1"/>
      <c r="E357" s="1"/>
      <c r="F357" s="1"/>
      <c r="G357" s="1"/>
      <c r="H357" s="1"/>
      <c r="I357" s="1"/>
      <c r="J357" s="1"/>
      <c r="K357" s="1"/>
      <c r="L357" s="1"/>
      <c r="M357" s="1"/>
      <c r="N357" s="1"/>
    </row>
    <row r="358" spans="2:14">
      <c r="B358" s="1"/>
      <c r="C358" s="1"/>
      <c r="D358" s="1"/>
      <c r="E358" s="1"/>
      <c r="F358" s="1"/>
      <c r="G358" s="1"/>
      <c r="H358" s="1"/>
      <c r="I358" s="1"/>
      <c r="J358" s="1"/>
      <c r="K358" s="1"/>
      <c r="L358" s="1"/>
      <c r="M358" s="1"/>
      <c r="N358" s="1"/>
    </row>
    <row r="359" spans="2:14">
      <c r="B359" s="1"/>
      <c r="C359" s="1"/>
      <c r="D359" s="1"/>
      <c r="E359" s="1"/>
      <c r="F359" s="1"/>
      <c r="G359" s="1"/>
      <c r="H359" s="1"/>
      <c r="I359" s="1"/>
      <c r="J359" s="1"/>
      <c r="K359" s="1"/>
      <c r="L359" s="1"/>
      <c r="M359" s="1"/>
      <c r="N359" s="1"/>
    </row>
    <row r="360" spans="2:14">
      <c r="B360" s="1"/>
      <c r="C360" s="1"/>
      <c r="D360" s="1"/>
      <c r="E360" s="1"/>
      <c r="F360" s="1"/>
      <c r="G360" s="1"/>
      <c r="H360" s="1"/>
      <c r="I360" s="1"/>
      <c r="J360" s="1"/>
      <c r="K360" s="1"/>
      <c r="L360" s="1"/>
      <c r="M360" s="1"/>
      <c r="N360" s="1"/>
    </row>
    <row r="361" spans="2:14">
      <c r="B361" s="1"/>
      <c r="C361" s="1"/>
      <c r="D361" s="1"/>
      <c r="E361" s="1"/>
      <c r="F361" s="1"/>
      <c r="G361" s="1"/>
      <c r="H361" s="1"/>
      <c r="I361" s="1"/>
      <c r="J361" s="1"/>
      <c r="K361" s="1"/>
      <c r="L361" s="1"/>
      <c r="M361" s="1"/>
      <c r="N361" s="1"/>
    </row>
    <row r="362" spans="2:14">
      <c r="B362" s="1"/>
      <c r="C362" s="1"/>
      <c r="D362" s="1"/>
      <c r="E362" s="1"/>
      <c r="F362" s="1"/>
      <c r="G362" s="1"/>
      <c r="H362" s="1"/>
      <c r="I362" s="1"/>
      <c r="J362" s="1"/>
      <c r="K362" s="1"/>
      <c r="L362" s="1"/>
      <c r="M362" s="1"/>
      <c r="N362" s="1"/>
    </row>
    <row r="363" spans="2:14">
      <c r="B363" s="1"/>
      <c r="C363" s="1"/>
      <c r="D363" s="1"/>
      <c r="E363" s="1"/>
      <c r="F363" s="1"/>
      <c r="G363" s="1"/>
      <c r="H363" s="1"/>
      <c r="I363" s="1"/>
      <c r="J363" s="1"/>
      <c r="K363" s="1"/>
      <c r="L363" s="1"/>
      <c r="M363" s="1"/>
      <c r="N363" s="1"/>
    </row>
    <row r="364" spans="2:14">
      <c r="B364" s="1"/>
      <c r="C364" s="1"/>
      <c r="D364" s="1"/>
      <c r="E364" s="1"/>
      <c r="F364" s="1"/>
      <c r="G364" s="1"/>
      <c r="H364" s="1"/>
      <c r="I364" s="1"/>
      <c r="J364" s="1"/>
      <c r="K364" s="1"/>
      <c r="L364" s="1"/>
      <c r="M364" s="1"/>
      <c r="N364" s="1"/>
    </row>
    <row r="365" spans="2:14">
      <c r="B365" s="1"/>
      <c r="C365" s="1"/>
      <c r="D365" s="1"/>
      <c r="E365" s="1"/>
      <c r="F365" s="1"/>
      <c r="G365" s="1"/>
      <c r="H365" s="1"/>
      <c r="I365" s="1"/>
      <c r="J365" s="1"/>
      <c r="K365" s="1"/>
      <c r="L365" s="1"/>
      <c r="M365" s="1"/>
      <c r="N365" s="1"/>
    </row>
    <row r="366" spans="2:14">
      <c r="B366" s="1"/>
      <c r="C366" s="1"/>
      <c r="D366" s="1"/>
      <c r="E366" s="1"/>
      <c r="F366" s="1"/>
      <c r="G366" s="1"/>
      <c r="H366" s="1"/>
      <c r="I366" s="1"/>
      <c r="J366" s="1"/>
      <c r="K366" s="1"/>
      <c r="L366" s="1"/>
      <c r="M366" s="1"/>
      <c r="N366" s="1"/>
    </row>
    <row r="367" spans="2:14">
      <c r="B367" s="1"/>
      <c r="C367" s="1"/>
      <c r="D367" s="1"/>
      <c r="E367" s="1"/>
      <c r="F367" s="1"/>
      <c r="G367" s="1"/>
      <c r="H367" s="1"/>
      <c r="I367" s="1"/>
      <c r="J367" s="1"/>
      <c r="K367" s="1"/>
      <c r="L367" s="1"/>
      <c r="M367" s="1"/>
      <c r="N367" s="1"/>
    </row>
    <row r="368" spans="2:14">
      <c r="B368" s="1"/>
      <c r="C368" s="1"/>
      <c r="D368" s="1"/>
      <c r="E368" s="1"/>
      <c r="F368" s="1"/>
      <c r="G368" s="1"/>
      <c r="H368" s="1"/>
      <c r="I368" s="1"/>
      <c r="J368" s="1"/>
      <c r="K368" s="1"/>
      <c r="L368" s="1"/>
      <c r="M368" s="1"/>
      <c r="N368" s="1"/>
    </row>
    <row r="369" spans="2:14">
      <c r="B369" s="1"/>
      <c r="C369" s="1"/>
      <c r="D369" s="1"/>
      <c r="E369" s="1"/>
      <c r="F369" s="1"/>
      <c r="G369" s="1"/>
      <c r="H369" s="1"/>
      <c r="I369" s="1"/>
      <c r="J369" s="1"/>
      <c r="K369" s="1"/>
      <c r="L369" s="1"/>
      <c r="M369" s="1"/>
      <c r="N369" s="1"/>
    </row>
    <row r="370" spans="2:14">
      <c r="B370" s="1"/>
      <c r="C370" s="1"/>
      <c r="D370" s="1"/>
      <c r="E370" s="1"/>
      <c r="F370" s="1"/>
      <c r="G370" s="1"/>
      <c r="H370" s="1"/>
      <c r="I370" s="1"/>
      <c r="J370" s="1"/>
      <c r="K370" s="1"/>
      <c r="L370" s="1"/>
      <c r="M370" s="1"/>
      <c r="N370" s="1"/>
    </row>
    <row r="371" spans="2:14">
      <c r="B371" s="1"/>
      <c r="C371" s="1"/>
      <c r="D371" s="1"/>
      <c r="E371" s="1"/>
      <c r="F371" s="1"/>
      <c r="G371" s="1"/>
      <c r="H371" s="1"/>
      <c r="I371" s="1"/>
      <c r="J371" s="1"/>
      <c r="K371" s="1"/>
      <c r="L371" s="1"/>
      <c r="M371" s="1"/>
      <c r="N371" s="1"/>
    </row>
    <row r="372" spans="2:14">
      <c r="B372" s="1"/>
      <c r="C372" s="1"/>
      <c r="D372" s="1"/>
      <c r="E372" s="1"/>
      <c r="F372" s="1"/>
      <c r="G372" s="1"/>
      <c r="H372" s="1"/>
      <c r="I372" s="1"/>
      <c r="J372" s="1"/>
      <c r="K372" s="1"/>
      <c r="L372" s="1"/>
      <c r="M372" s="1"/>
      <c r="N372" s="1"/>
    </row>
    <row r="373" spans="2:14">
      <c r="B373" s="1"/>
      <c r="C373" s="1"/>
      <c r="D373" s="1"/>
      <c r="E373" s="1"/>
      <c r="F373" s="1"/>
      <c r="G373" s="1"/>
      <c r="H373" s="1"/>
      <c r="I373" s="1"/>
      <c r="J373" s="1"/>
      <c r="K373" s="1"/>
      <c r="L373" s="1"/>
      <c r="M373" s="1"/>
      <c r="N373" s="1"/>
    </row>
    <row r="374" spans="2:14">
      <c r="B374" s="1"/>
      <c r="C374" s="1"/>
      <c r="D374" s="1"/>
      <c r="E374" s="1"/>
      <c r="F374" s="1"/>
      <c r="G374" s="1"/>
      <c r="H374" s="1"/>
      <c r="I374" s="1"/>
      <c r="J374" s="1"/>
      <c r="K374" s="1"/>
      <c r="L374" s="1"/>
      <c r="M374" s="1"/>
      <c r="N374" s="1"/>
    </row>
    <row r="375" spans="2:14">
      <c r="B375" s="1"/>
      <c r="C375" s="1"/>
      <c r="D375" s="1"/>
      <c r="E375" s="1"/>
      <c r="F375" s="1"/>
      <c r="G375" s="1"/>
      <c r="H375" s="1"/>
      <c r="I375" s="1"/>
      <c r="J375" s="1"/>
      <c r="K375" s="1"/>
      <c r="L375" s="1"/>
      <c r="M375" s="1"/>
      <c r="N375" s="1"/>
    </row>
    <row r="376" spans="2:14">
      <c r="B376" s="1"/>
      <c r="C376" s="1"/>
      <c r="D376" s="1"/>
      <c r="E376" s="1"/>
      <c r="F376" s="1"/>
      <c r="G376" s="1"/>
      <c r="H376" s="1"/>
      <c r="I376" s="1"/>
      <c r="J376" s="1"/>
      <c r="K376" s="1"/>
      <c r="L376" s="1"/>
      <c r="M376" s="1"/>
      <c r="N376" s="1"/>
    </row>
    <row r="377" spans="2:14">
      <c r="B377" s="1"/>
      <c r="C377" s="1"/>
      <c r="D377" s="1"/>
      <c r="E377" s="1"/>
      <c r="F377" s="1"/>
      <c r="G377" s="1"/>
      <c r="H377" s="1"/>
      <c r="I377" s="1"/>
      <c r="J377" s="1"/>
      <c r="K377" s="1"/>
      <c r="L377" s="1"/>
      <c r="M377" s="1"/>
      <c r="N377" s="1"/>
    </row>
    <row r="378" spans="2:14">
      <c r="B378" s="1"/>
      <c r="C378" s="1"/>
      <c r="D378" s="1"/>
      <c r="E378" s="1"/>
      <c r="F378" s="1"/>
      <c r="G378" s="1"/>
      <c r="H378" s="1"/>
      <c r="I378" s="1"/>
      <c r="J378" s="1"/>
      <c r="K378" s="1"/>
      <c r="L378" s="1"/>
      <c r="M378" s="1"/>
      <c r="N378" s="1"/>
    </row>
    <row r="379" spans="2:14">
      <c r="B379" s="1"/>
      <c r="C379" s="1"/>
      <c r="D379" s="1"/>
      <c r="E379" s="1"/>
      <c r="F379" s="1"/>
      <c r="G379" s="1"/>
      <c r="H379" s="1"/>
      <c r="I379" s="1"/>
      <c r="J379" s="1"/>
      <c r="K379" s="1"/>
      <c r="L379" s="1"/>
      <c r="M379" s="1"/>
      <c r="N379" s="1"/>
    </row>
    <row r="380" spans="2:14">
      <c r="B380" s="1"/>
      <c r="C380" s="1"/>
      <c r="D380" s="1"/>
      <c r="E380" s="1"/>
      <c r="F380" s="1"/>
      <c r="G380" s="1"/>
      <c r="H380" s="1"/>
      <c r="I380" s="1"/>
      <c r="J380" s="1"/>
      <c r="K380" s="1"/>
      <c r="L380" s="1"/>
      <c r="M380" s="1"/>
      <c r="N380" s="1"/>
    </row>
    <row r="381" spans="2:14">
      <c r="B381" s="1"/>
      <c r="C381" s="1"/>
      <c r="D381" s="1"/>
      <c r="E381" s="1"/>
      <c r="F381" s="1"/>
      <c r="G381" s="1"/>
      <c r="H381" s="1"/>
      <c r="I381" s="1"/>
      <c r="J381" s="1"/>
      <c r="K381" s="1"/>
      <c r="L381" s="1"/>
      <c r="M381" s="1"/>
      <c r="N381" s="1"/>
    </row>
    <row r="382" spans="2:14">
      <c r="B382" s="1"/>
      <c r="C382" s="1"/>
      <c r="D382" s="1"/>
      <c r="E382" s="1"/>
      <c r="F382" s="1"/>
      <c r="G382" s="1"/>
      <c r="H382" s="1"/>
      <c r="I382" s="1"/>
      <c r="J382" s="1"/>
      <c r="K382" s="1"/>
      <c r="L382" s="1"/>
      <c r="M382" s="1"/>
      <c r="N382" s="1"/>
    </row>
    <row r="383" spans="2:14">
      <c r="B383" s="1"/>
      <c r="C383" s="1"/>
      <c r="D383" s="1"/>
      <c r="E383" s="1"/>
      <c r="F383" s="1"/>
      <c r="G383" s="1"/>
      <c r="H383" s="1"/>
      <c r="I383" s="1"/>
      <c r="J383" s="1"/>
      <c r="K383" s="1"/>
      <c r="L383" s="1"/>
      <c r="M383" s="1"/>
      <c r="N383" s="1"/>
    </row>
    <row r="384" spans="2:14">
      <c r="B384" s="1"/>
      <c r="C384" s="1"/>
      <c r="D384" s="1"/>
      <c r="E384" s="1"/>
      <c r="F384" s="1"/>
      <c r="G384" s="1"/>
      <c r="H384" s="1"/>
      <c r="I384" s="1"/>
      <c r="J384" s="1"/>
      <c r="K384" s="1"/>
      <c r="L384" s="1"/>
      <c r="M384" s="1"/>
      <c r="N384" s="1"/>
    </row>
    <row r="385" spans="2:14">
      <c r="B385" s="1"/>
      <c r="C385" s="1"/>
      <c r="D385" s="1"/>
      <c r="E385" s="1"/>
      <c r="F385" s="1"/>
      <c r="G385" s="1"/>
      <c r="H385" s="1"/>
      <c r="I385" s="1"/>
      <c r="J385" s="1"/>
      <c r="K385" s="1"/>
      <c r="L385" s="1"/>
      <c r="M385" s="1"/>
      <c r="N385" s="1"/>
    </row>
    <row r="386" spans="2:14">
      <c r="B386" s="1"/>
      <c r="C386" s="1"/>
      <c r="D386" s="1"/>
      <c r="E386" s="1"/>
      <c r="F386" s="1"/>
      <c r="G386" s="1"/>
      <c r="H386" s="1"/>
      <c r="I386" s="1"/>
      <c r="J386" s="1"/>
      <c r="K386" s="1"/>
      <c r="L386" s="1"/>
      <c r="M386" s="1"/>
      <c r="N386" s="1"/>
    </row>
    <row r="387" spans="2:14">
      <c r="B387" s="1"/>
      <c r="C387" s="1"/>
      <c r="D387" s="1"/>
      <c r="E387" s="1"/>
      <c r="F387" s="1"/>
      <c r="G387" s="1"/>
      <c r="H387" s="1"/>
      <c r="I387" s="1"/>
      <c r="J387" s="1"/>
      <c r="K387" s="1"/>
      <c r="L387" s="1"/>
      <c r="M387" s="1"/>
      <c r="N387" s="1"/>
    </row>
    <row r="388" spans="2:14">
      <c r="B388" s="1"/>
      <c r="C388" s="1"/>
      <c r="D388" s="1"/>
      <c r="E388" s="1"/>
      <c r="F388" s="1"/>
      <c r="G388" s="1"/>
      <c r="H388" s="1"/>
      <c r="I388" s="1"/>
      <c r="J388" s="1"/>
      <c r="K388" s="1"/>
      <c r="L388" s="1"/>
      <c r="M388" s="1"/>
      <c r="N388" s="1"/>
    </row>
    <row r="389" spans="2:14">
      <c r="B389" s="1"/>
      <c r="C389" s="1"/>
      <c r="D389" s="1"/>
      <c r="E389" s="1"/>
      <c r="F389" s="1"/>
      <c r="G389" s="1"/>
      <c r="H389" s="1"/>
      <c r="I389" s="1"/>
      <c r="J389" s="1"/>
      <c r="K389" s="1"/>
      <c r="L389" s="1"/>
      <c r="M389" s="1"/>
      <c r="N389" s="1"/>
    </row>
    <row r="390" spans="2:14">
      <c r="B390" s="1"/>
      <c r="C390" s="1"/>
      <c r="D390" s="1"/>
      <c r="E390" s="1"/>
      <c r="F390" s="1"/>
      <c r="G390" s="1"/>
      <c r="H390" s="1"/>
      <c r="I390" s="1"/>
      <c r="J390" s="1"/>
      <c r="K390" s="1"/>
      <c r="L390" s="1"/>
      <c r="M390" s="1"/>
      <c r="N390" s="1"/>
    </row>
    <row r="391" spans="2:14">
      <c r="B391" s="1"/>
      <c r="C391" s="1"/>
      <c r="D391" s="1"/>
      <c r="E391" s="1"/>
      <c r="F391" s="1"/>
      <c r="G391" s="1"/>
      <c r="H391" s="1"/>
      <c r="I391" s="1"/>
      <c r="J391" s="1"/>
      <c r="K391" s="1"/>
      <c r="L391" s="1"/>
      <c r="M391" s="1"/>
      <c r="N391" s="1"/>
    </row>
    <row r="392" spans="2:14">
      <c r="B392" s="1"/>
      <c r="C392" s="1"/>
      <c r="D392" s="1"/>
      <c r="E392" s="1"/>
      <c r="F392" s="1"/>
      <c r="G392" s="1"/>
      <c r="H392" s="1"/>
      <c r="I392" s="1"/>
      <c r="J392" s="1"/>
      <c r="K392" s="1"/>
      <c r="L392" s="1"/>
      <c r="M392" s="1"/>
      <c r="N392" s="1"/>
    </row>
    <row r="393" spans="2:14">
      <c r="B393" s="1"/>
      <c r="C393" s="1"/>
      <c r="D393" s="1"/>
      <c r="E393" s="1"/>
      <c r="F393" s="1"/>
      <c r="G393" s="1"/>
      <c r="H393" s="1"/>
      <c r="I393" s="1"/>
      <c r="J393" s="1"/>
      <c r="K393" s="1"/>
      <c r="L393" s="1"/>
      <c r="M393" s="1"/>
      <c r="N393" s="1"/>
    </row>
    <row r="394" spans="2:14">
      <c r="B394" s="1"/>
      <c r="C394" s="1"/>
      <c r="D394" s="1"/>
      <c r="E394" s="1"/>
      <c r="F394" s="1"/>
      <c r="G394" s="1"/>
      <c r="H394" s="1"/>
      <c r="I394" s="1"/>
      <c r="J394" s="1"/>
      <c r="K394" s="1"/>
      <c r="L394" s="1"/>
      <c r="M394" s="1"/>
      <c r="N394" s="1"/>
    </row>
    <row r="395" spans="2:14">
      <c r="B395" s="1"/>
      <c r="C395" s="1"/>
      <c r="D395" s="1"/>
      <c r="E395" s="1"/>
      <c r="F395" s="1"/>
      <c r="G395" s="1"/>
      <c r="H395" s="1"/>
      <c r="I395" s="1"/>
      <c r="J395" s="1"/>
      <c r="K395" s="1"/>
      <c r="L395" s="1"/>
      <c r="M395" s="1"/>
      <c r="N395" s="1"/>
    </row>
    <row r="396" spans="2:14">
      <c r="B396" s="1"/>
      <c r="C396" s="1"/>
      <c r="D396" s="1"/>
      <c r="E396" s="1"/>
      <c r="F396" s="1"/>
      <c r="G396" s="1"/>
      <c r="H396" s="1"/>
      <c r="I396" s="1"/>
      <c r="J396" s="1"/>
      <c r="K396" s="1"/>
      <c r="L396" s="1"/>
      <c r="M396" s="1"/>
      <c r="N396" s="1"/>
    </row>
    <row r="397" spans="2:14">
      <c r="B397" s="1"/>
      <c r="C397" s="1"/>
      <c r="D397" s="1"/>
      <c r="E397" s="1"/>
      <c r="F397" s="1"/>
      <c r="G397" s="1"/>
      <c r="H397" s="1"/>
      <c r="I397" s="1"/>
      <c r="J397" s="1"/>
      <c r="K397" s="1"/>
      <c r="L397" s="1"/>
      <c r="M397" s="1"/>
      <c r="N397" s="1"/>
    </row>
    <row r="398" spans="2:14">
      <c r="B398" s="1"/>
      <c r="C398" s="1"/>
      <c r="D398" s="1"/>
      <c r="E398" s="1"/>
      <c r="F398" s="1"/>
      <c r="G398" s="1"/>
      <c r="H398" s="1"/>
      <c r="I398" s="1"/>
      <c r="J398" s="1"/>
      <c r="K398" s="1"/>
      <c r="L398" s="1"/>
      <c r="M398" s="1"/>
      <c r="N398" s="1"/>
    </row>
    <row r="399" spans="2:14">
      <c r="B399" s="1"/>
      <c r="C399" s="1"/>
      <c r="D399" s="1"/>
      <c r="E399" s="1"/>
      <c r="F399" s="1"/>
      <c r="G399" s="1"/>
      <c r="H399" s="1"/>
      <c r="I399" s="1"/>
      <c r="J399" s="1"/>
      <c r="K399" s="1"/>
      <c r="L399" s="1"/>
      <c r="M399" s="1"/>
      <c r="N399" s="1"/>
    </row>
    <row r="400" spans="2:14">
      <c r="B400" s="1"/>
      <c r="C400" s="1"/>
      <c r="D400" s="1"/>
      <c r="E400" s="1"/>
      <c r="F400" s="1"/>
      <c r="G400" s="1"/>
      <c r="H400" s="1"/>
      <c r="I400" s="1"/>
      <c r="J400" s="1"/>
      <c r="K400" s="1"/>
      <c r="L400" s="1"/>
      <c r="M400" s="1"/>
      <c r="N400" s="1"/>
    </row>
    <row r="401" spans="2:14">
      <c r="B401" s="1"/>
      <c r="C401" s="1"/>
      <c r="D401" s="1"/>
      <c r="E401" s="1"/>
      <c r="F401" s="1"/>
      <c r="G401" s="1"/>
      <c r="H401" s="1"/>
      <c r="I401" s="1"/>
      <c r="J401" s="1"/>
      <c r="K401" s="1"/>
      <c r="L401" s="1"/>
      <c r="M401" s="1"/>
      <c r="N401" s="1"/>
    </row>
    <row r="402" spans="2:14">
      <c r="B402" s="1"/>
      <c r="C402" s="1"/>
      <c r="D402" s="1"/>
      <c r="E402" s="1"/>
      <c r="F402" s="1"/>
      <c r="G402" s="1"/>
      <c r="H402" s="1"/>
      <c r="I402" s="1"/>
      <c r="J402" s="1"/>
      <c r="K402" s="1"/>
      <c r="L402" s="1"/>
      <c r="M402" s="1"/>
      <c r="N402" s="1"/>
    </row>
    <row r="403" spans="2:14">
      <c r="B403" s="1"/>
      <c r="C403" s="1"/>
      <c r="D403" s="1"/>
      <c r="E403" s="1"/>
      <c r="F403" s="1"/>
      <c r="G403" s="1"/>
      <c r="H403" s="1"/>
      <c r="I403" s="1"/>
      <c r="J403" s="1"/>
      <c r="K403" s="1"/>
      <c r="L403" s="1"/>
      <c r="M403" s="1"/>
      <c r="N403" s="1"/>
    </row>
    <row r="404" spans="2:14">
      <c r="B404" s="1"/>
      <c r="C404" s="1"/>
      <c r="D404" s="1"/>
      <c r="E404" s="1"/>
      <c r="F404" s="1"/>
      <c r="G404" s="1"/>
      <c r="H404" s="1"/>
      <c r="I404" s="1"/>
      <c r="J404" s="1"/>
      <c r="K404" s="1"/>
      <c r="L404" s="1"/>
      <c r="M404" s="1"/>
      <c r="N404" s="1"/>
    </row>
    <row r="405" spans="2:14">
      <c r="B405" s="1"/>
      <c r="C405" s="1"/>
      <c r="D405" s="1"/>
      <c r="E405" s="1"/>
      <c r="F405" s="1"/>
      <c r="G405" s="1"/>
      <c r="H405" s="1"/>
      <c r="I405" s="1"/>
      <c r="J405" s="1"/>
      <c r="K405" s="1"/>
      <c r="L405" s="1"/>
      <c r="M405" s="1"/>
      <c r="N405" s="1"/>
    </row>
    <row r="406" spans="2:14">
      <c r="B406" s="1"/>
      <c r="C406" s="1"/>
      <c r="D406" s="1"/>
      <c r="E406" s="1"/>
      <c r="F406" s="1"/>
      <c r="G406" s="1"/>
      <c r="H406" s="1"/>
      <c r="I406" s="1"/>
      <c r="J406" s="1"/>
      <c r="K406" s="1"/>
      <c r="L406" s="1"/>
      <c r="M406" s="1"/>
      <c r="N406" s="1"/>
    </row>
    <row r="407" spans="2:14">
      <c r="B407" s="1"/>
      <c r="C407" s="1"/>
      <c r="D407" s="1"/>
      <c r="E407" s="1"/>
      <c r="F407" s="1"/>
      <c r="G407" s="1"/>
      <c r="H407" s="1"/>
      <c r="I407" s="1"/>
      <c r="J407" s="1"/>
      <c r="K407" s="1"/>
      <c r="L407" s="1"/>
      <c r="M407" s="1"/>
      <c r="N407" s="1"/>
    </row>
    <row r="408" spans="2:14">
      <c r="B408" s="1"/>
      <c r="C408" s="1"/>
      <c r="D408" s="1"/>
      <c r="E408" s="1"/>
      <c r="F408" s="1"/>
      <c r="G408" s="1"/>
      <c r="H408" s="1"/>
      <c r="I408" s="1"/>
      <c r="J408" s="1"/>
      <c r="K408" s="1"/>
      <c r="L408" s="1"/>
      <c r="M408" s="1"/>
      <c r="N408" s="1"/>
    </row>
    <row r="409" spans="2:14">
      <c r="B409" s="1"/>
      <c r="C409" s="1"/>
      <c r="D409" s="1"/>
      <c r="E409" s="1"/>
      <c r="F409" s="1"/>
      <c r="G409" s="1"/>
      <c r="H409" s="1"/>
      <c r="I409" s="1"/>
      <c r="J409" s="1"/>
      <c r="K409" s="1"/>
      <c r="L409" s="1"/>
      <c r="M409" s="1"/>
      <c r="N409" s="1"/>
    </row>
    <row r="410" spans="2:14">
      <c r="B410" s="1"/>
      <c r="C410" s="1"/>
      <c r="D410" s="1"/>
      <c r="E410" s="1"/>
      <c r="F410" s="1"/>
      <c r="G410" s="1"/>
      <c r="H410" s="1"/>
      <c r="I410" s="1"/>
      <c r="J410" s="1"/>
      <c r="K410" s="1"/>
      <c r="L410" s="1"/>
      <c r="M410" s="1"/>
      <c r="N410" s="1"/>
    </row>
    <row r="411" spans="2:14">
      <c r="B411" s="1"/>
      <c r="C411" s="1"/>
      <c r="D411" s="1"/>
      <c r="E411" s="1"/>
      <c r="F411" s="1"/>
      <c r="G411" s="1"/>
      <c r="H411" s="1"/>
      <c r="I411" s="1"/>
      <c r="J411" s="1"/>
      <c r="K411" s="1"/>
      <c r="L411" s="1"/>
      <c r="M411" s="1"/>
      <c r="N411" s="1"/>
    </row>
    <row r="412" spans="2:14">
      <c r="B412" s="1"/>
      <c r="C412" s="1"/>
      <c r="D412" s="1"/>
      <c r="E412" s="1"/>
      <c r="F412" s="1"/>
      <c r="G412" s="1"/>
      <c r="H412" s="1"/>
      <c r="I412" s="1"/>
      <c r="J412" s="1"/>
      <c r="K412" s="1"/>
      <c r="L412" s="1"/>
      <c r="M412" s="1"/>
      <c r="N412" s="1"/>
    </row>
    <row r="413" spans="2:14">
      <c r="B413" s="1"/>
      <c r="C413" s="1"/>
      <c r="D413" s="1"/>
      <c r="E413" s="1"/>
      <c r="F413" s="1"/>
      <c r="G413" s="1"/>
      <c r="H413" s="1"/>
      <c r="I413" s="1"/>
      <c r="J413" s="1"/>
      <c r="K413" s="1"/>
      <c r="L413" s="1"/>
      <c r="M413" s="1"/>
      <c r="N413" s="1"/>
    </row>
    <row r="414" spans="2:14">
      <c r="B414" s="1"/>
      <c r="C414" s="1"/>
      <c r="D414" s="1"/>
      <c r="E414" s="1"/>
      <c r="F414" s="1"/>
      <c r="G414" s="1"/>
      <c r="H414" s="1"/>
      <c r="I414" s="1"/>
      <c r="J414" s="1"/>
      <c r="K414" s="1"/>
      <c r="L414" s="1"/>
      <c r="M414" s="1"/>
      <c r="N414" s="1"/>
    </row>
    <row r="415" spans="2:14">
      <c r="B415" s="1"/>
      <c r="C415" s="1"/>
      <c r="D415" s="1"/>
      <c r="E415" s="1"/>
      <c r="F415" s="1"/>
      <c r="G415" s="1"/>
      <c r="H415" s="1"/>
      <c r="I415" s="1"/>
      <c r="J415" s="1"/>
      <c r="K415" s="1"/>
      <c r="L415" s="1"/>
      <c r="M415" s="1"/>
      <c r="N415" s="1"/>
    </row>
    <row r="416" spans="2:14">
      <c r="B416" s="1"/>
      <c r="C416" s="1"/>
      <c r="D416" s="1"/>
      <c r="E416" s="1"/>
      <c r="F416" s="1"/>
      <c r="G416" s="1"/>
      <c r="H416" s="1"/>
      <c r="I416" s="1"/>
      <c r="J416" s="1"/>
      <c r="K416" s="1"/>
      <c r="L416" s="1"/>
      <c r="M416" s="1"/>
      <c r="N416" s="1"/>
    </row>
    <row r="417" spans="2:14">
      <c r="B417" s="1"/>
      <c r="C417" s="1"/>
      <c r="D417" s="1"/>
      <c r="E417" s="1"/>
      <c r="F417" s="1"/>
      <c r="G417" s="1"/>
      <c r="H417" s="1"/>
      <c r="I417" s="1"/>
      <c r="J417" s="1"/>
      <c r="K417" s="1"/>
      <c r="L417" s="1"/>
      <c r="M417" s="1"/>
      <c r="N417" s="1"/>
    </row>
    <row r="418" spans="2:14">
      <c r="B418" s="1"/>
      <c r="C418" s="1"/>
      <c r="D418" s="1"/>
      <c r="E418" s="1"/>
      <c r="F418" s="1"/>
      <c r="G418" s="1"/>
      <c r="H418" s="1"/>
      <c r="I418" s="1"/>
      <c r="J418" s="1"/>
      <c r="K418" s="1"/>
      <c r="L418" s="1"/>
      <c r="M418" s="1"/>
      <c r="N418" s="1"/>
    </row>
    <row r="419" spans="2:14">
      <c r="B419" s="1"/>
      <c r="C419" s="1"/>
      <c r="D419" s="1"/>
      <c r="E419" s="1"/>
      <c r="F419" s="1"/>
      <c r="G419" s="1"/>
      <c r="H419" s="1"/>
      <c r="I419" s="1"/>
      <c r="J419" s="1"/>
      <c r="K419" s="1"/>
      <c r="L419" s="1"/>
      <c r="M419" s="1"/>
      <c r="N419" s="1"/>
    </row>
    <row r="420" spans="2:14">
      <c r="B420" s="1"/>
      <c r="C420" s="1"/>
      <c r="D420" s="1"/>
      <c r="E420" s="1"/>
      <c r="F420" s="1"/>
      <c r="G420" s="1"/>
      <c r="H420" s="1"/>
      <c r="I420" s="1"/>
      <c r="J420" s="1"/>
      <c r="K420" s="1"/>
      <c r="L420" s="1"/>
      <c r="M420" s="1"/>
      <c r="N420" s="1"/>
    </row>
    <row r="421" spans="2:14">
      <c r="B421" s="1"/>
      <c r="C421" s="1"/>
      <c r="D421" s="1"/>
      <c r="E421" s="1"/>
      <c r="F421" s="1"/>
      <c r="G421" s="1"/>
      <c r="H421" s="1"/>
      <c r="I421" s="1"/>
      <c r="J421" s="1"/>
      <c r="K421" s="1"/>
      <c r="L421" s="1"/>
      <c r="M421" s="1"/>
      <c r="N421" s="1"/>
    </row>
    <row r="422" spans="2:14">
      <c r="B422" s="1"/>
      <c r="C422" s="1"/>
      <c r="D422" s="1"/>
      <c r="E422" s="1"/>
      <c r="F422" s="1"/>
      <c r="G422" s="1"/>
      <c r="H422" s="1"/>
      <c r="I422" s="1"/>
      <c r="J422" s="1"/>
      <c r="K422" s="1"/>
      <c r="L422" s="1"/>
      <c r="M422" s="1"/>
      <c r="N422" s="1"/>
    </row>
    <row r="423" spans="2:14">
      <c r="B423" s="1"/>
      <c r="C423" s="1"/>
      <c r="D423" s="1"/>
      <c r="E423" s="1"/>
      <c r="F423" s="1"/>
      <c r="G423" s="1"/>
      <c r="H423" s="1"/>
      <c r="I423" s="1"/>
      <c r="J423" s="1"/>
      <c r="K423" s="1"/>
      <c r="L423" s="1"/>
      <c r="M423" s="1"/>
      <c r="N423" s="1"/>
    </row>
    <row r="424" spans="2:14">
      <c r="B424" s="1"/>
      <c r="C424" s="1"/>
      <c r="D424" s="1"/>
      <c r="E424" s="1"/>
      <c r="F424" s="1"/>
      <c r="G424" s="1"/>
      <c r="H424" s="1"/>
      <c r="I424" s="1"/>
      <c r="J424" s="1"/>
      <c r="K424" s="1"/>
      <c r="L424" s="1"/>
      <c r="M424" s="1"/>
      <c r="N424" s="1"/>
    </row>
    <row r="425" spans="2:14">
      <c r="B425" s="1"/>
      <c r="C425" s="1"/>
      <c r="D425" s="1"/>
      <c r="E425" s="1"/>
      <c r="F425" s="1"/>
      <c r="G425" s="1"/>
      <c r="H425" s="1"/>
      <c r="I425" s="1"/>
      <c r="J425" s="1"/>
      <c r="K425" s="1"/>
      <c r="L425" s="1"/>
      <c r="M425" s="1"/>
      <c r="N425" s="1"/>
    </row>
    <row r="426" spans="2:14">
      <c r="B426" s="1"/>
      <c r="C426" s="1"/>
      <c r="D426" s="1"/>
      <c r="E426" s="1"/>
      <c r="F426" s="1"/>
      <c r="G426" s="1"/>
      <c r="H426" s="1"/>
      <c r="I426" s="1"/>
      <c r="J426" s="1"/>
      <c r="K426" s="1"/>
      <c r="L426" s="1"/>
      <c r="M426" s="1"/>
      <c r="N426" s="1"/>
    </row>
    <row r="427" spans="2:14">
      <c r="B427" s="1"/>
      <c r="C427" s="1"/>
      <c r="D427" s="1"/>
      <c r="E427" s="1"/>
      <c r="F427" s="1"/>
      <c r="G427" s="1"/>
      <c r="H427" s="1"/>
      <c r="I427" s="1"/>
      <c r="J427" s="1"/>
      <c r="K427" s="1"/>
      <c r="L427" s="1"/>
      <c r="M427" s="1"/>
      <c r="N427" s="1"/>
    </row>
    <row r="428" spans="2:14">
      <c r="B428" s="1"/>
      <c r="C428" s="1"/>
      <c r="D428" s="1"/>
      <c r="E428" s="1"/>
      <c r="F428" s="1"/>
      <c r="G428" s="1"/>
      <c r="H428" s="1"/>
      <c r="I428" s="1"/>
      <c r="J428" s="1"/>
      <c r="K428" s="1"/>
      <c r="L428" s="1"/>
      <c r="M428" s="1"/>
      <c r="N428" s="1"/>
    </row>
    <row r="429" spans="2:14">
      <c r="B429" s="1"/>
      <c r="C429" s="1"/>
      <c r="D429" s="1"/>
      <c r="E429" s="1"/>
      <c r="F429" s="1"/>
      <c r="G429" s="1"/>
      <c r="H429" s="1"/>
      <c r="I429" s="1"/>
      <c r="J429" s="1"/>
      <c r="K429" s="1"/>
      <c r="L429" s="1"/>
      <c r="M429" s="1"/>
      <c r="N429" s="1"/>
    </row>
    <row r="430" spans="2:14">
      <c r="B430" s="1"/>
      <c r="C430" s="1"/>
      <c r="D430" s="1"/>
      <c r="E430" s="1"/>
      <c r="F430" s="1"/>
      <c r="G430" s="1"/>
      <c r="H430" s="1"/>
      <c r="I430" s="1"/>
      <c r="J430" s="1"/>
      <c r="K430" s="1"/>
      <c r="L430" s="1"/>
      <c r="M430" s="1"/>
      <c r="N430" s="1"/>
    </row>
    <row r="431" spans="2:14">
      <c r="B431" s="1"/>
      <c r="C431" s="1"/>
      <c r="D431" s="1"/>
      <c r="E431" s="1"/>
      <c r="F431" s="1"/>
      <c r="G431" s="1"/>
      <c r="H431" s="1"/>
      <c r="I431" s="1"/>
      <c r="J431" s="1"/>
      <c r="K431" s="1"/>
      <c r="L431" s="1"/>
      <c r="M431" s="1"/>
      <c r="N431" s="1"/>
    </row>
    <row r="432" spans="2:14">
      <c r="B432" s="1"/>
      <c r="C432" s="1"/>
      <c r="D432" s="1"/>
      <c r="E432" s="1"/>
      <c r="F432" s="1"/>
      <c r="G432" s="1"/>
      <c r="H432" s="1"/>
      <c r="I432" s="1"/>
      <c r="J432" s="1"/>
      <c r="K432" s="1"/>
      <c r="L432" s="1"/>
      <c r="M432" s="1"/>
      <c r="N432" s="1"/>
    </row>
    <row r="433" spans="2:14">
      <c r="B433" s="1"/>
      <c r="C433" s="1"/>
      <c r="D433" s="1"/>
      <c r="E433" s="1"/>
      <c r="F433" s="1"/>
      <c r="G433" s="1"/>
      <c r="H433" s="1"/>
      <c r="I433" s="1"/>
      <c r="J433" s="1"/>
      <c r="K433" s="1"/>
      <c r="L433" s="1"/>
      <c r="M433" s="1"/>
      <c r="N433" s="1"/>
    </row>
    <row r="434" spans="2:14">
      <c r="B434" s="1"/>
      <c r="C434" s="1"/>
      <c r="D434" s="1"/>
      <c r="E434" s="1"/>
      <c r="F434" s="1"/>
      <c r="G434" s="1"/>
      <c r="H434" s="1"/>
      <c r="I434" s="1"/>
      <c r="J434" s="1"/>
      <c r="K434" s="1"/>
      <c r="L434" s="1"/>
      <c r="M434" s="1"/>
      <c r="N434" s="1"/>
    </row>
    <row r="435" spans="2:14">
      <c r="B435" s="1"/>
      <c r="C435" s="1"/>
      <c r="D435" s="1"/>
      <c r="E435" s="1"/>
      <c r="F435" s="1"/>
      <c r="G435" s="1"/>
      <c r="H435" s="1"/>
      <c r="I435" s="1"/>
      <c r="J435" s="1"/>
      <c r="K435" s="1"/>
      <c r="L435" s="1"/>
      <c r="M435" s="1"/>
      <c r="N435" s="1"/>
    </row>
    <row r="436" spans="2:14">
      <c r="B436" s="1"/>
      <c r="C436" s="1"/>
      <c r="D436" s="1"/>
      <c r="E436" s="1"/>
      <c r="F436" s="1"/>
      <c r="G436" s="1"/>
      <c r="H436" s="1"/>
      <c r="I436" s="1"/>
      <c r="J436" s="1"/>
      <c r="K436" s="1"/>
      <c r="L436" s="1"/>
      <c r="M436" s="1"/>
      <c r="N436" s="1"/>
    </row>
    <row r="437" spans="2:14">
      <c r="B437" s="1"/>
      <c r="C437" s="1"/>
      <c r="D437" s="1"/>
      <c r="E437" s="1"/>
      <c r="F437" s="1"/>
      <c r="G437" s="1"/>
      <c r="H437" s="1"/>
      <c r="I437" s="1"/>
      <c r="J437" s="1"/>
      <c r="K437" s="1"/>
      <c r="L437" s="1"/>
      <c r="M437" s="1"/>
      <c r="N437" s="1"/>
    </row>
    <row r="438" spans="2:14">
      <c r="B438" s="1"/>
      <c r="C438" s="1"/>
      <c r="D438" s="1"/>
      <c r="E438" s="1"/>
      <c r="F438" s="1"/>
      <c r="G438" s="1"/>
      <c r="H438" s="1"/>
      <c r="I438" s="1"/>
      <c r="J438" s="1"/>
      <c r="K438" s="1"/>
      <c r="L438" s="1"/>
      <c r="M438" s="1"/>
      <c r="N438" s="1"/>
    </row>
    <row r="439" spans="2:14">
      <c r="B439" s="1"/>
      <c r="C439" s="1"/>
      <c r="D439" s="1"/>
      <c r="E439" s="1"/>
      <c r="F439" s="1"/>
      <c r="G439" s="1"/>
      <c r="H439" s="1"/>
      <c r="I439" s="1"/>
      <c r="J439" s="1"/>
      <c r="K439" s="1"/>
      <c r="L439" s="1"/>
      <c r="M439" s="1"/>
      <c r="N439" s="1"/>
    </row>
    <row r="440" spans="2:14">
      <c r="B440" s="1"/>
      <c r="C440" s="1"/>
      <c r="D440" s="1"/>
      <c r="E440" s="1"/>
      <c r="F440" s="1"/>
      <c r="G440" s="1"/>
      <c r="H440" s="1"/>
      <c r="I440" s="1"/>
      <c r="J440" s="1"/>
      <c r="K440" s="1"/>
      <c r="L440" s="1"/>
      <c r="M440" s="1"/>
      <c r="N440" s="1"/>
    </row>
    <row r="441" spans="2:14">
      <c r="B441" s="1"/>
      <c r="C441" s="1"/>
      <c r="D441" s="1"/>
      <c r="E441" s="1"/>
      <c r="F441" s="1"/>
      <c r="G441" s="1"/>
      <c r="H441" s="1"/>
      <c r="I441" s="1"/>
      <c r="J441" s="1"/>
      <c r="K441" s="1"/>
      <c r="L441" s="1"/>
      <c r="M441" s="1"/>
      <c r="N441" s="1"/>
    </row>
    <row r="442" spans="2:14">
      <c r="B442" s="1"/>
      <c r="C442" s="1"/>
      <c r="D442" s="1"/>
      <c r="E442" s="1"/>
      <c r="F442" s="1"/>
      <c r="G442" s="1"/>
      <c r="H442" s="1"/>
      <c r="I442" s="1"/>
      <c r="J442" s="1"/>
      <c r="K442" s="1"/>
      <c r="L442" s="1"/>
      <c r="M442" s="1"/>
      <c r="N442" s="1"/>
    </row>
    <row r="443" spans="2:14">
      <c r="B443" s="1"/>
      <c r="C443" s="1"/>
      <c r="D443" s="1"/>
      <c r="E443" s="1"/>
      <c r="F443" s="1"/>
      <c r="G443" s="1"/>
      <c r="H443" s="1"/>
      <c r="I443" s="1"/>
      <c r="J443" s="1"/>
      <c r="K443" s="1"/>
      <c r="L443" s="1"/>
      <c r="M443" s="1"/>
      <c r="N443" s="1"/>
    </row>
    <row r="444" spans="2:14">
      <c r="B444" s="1"/>
      <c r="C444" s="1"/>
      <c r="D444" s="1"/>
      <c r="E444" s="1"/>
      <c r="F444" s="1"/>
      <c r="G444" s="1"/>
      <c r="H444" s="1"/>
      <c r="I444" s="1"/>
      <c r="J444" s="1"/>
      <c r="K444" s="1"/>
      <c r="L444" s="1"/>
      <c r="M444" s="1"/>
      <c r="N444" s="1"/>
    </row>
    <row r="445" spans="2:14">
      <c r="B445" s="1"/>
      <c r="C445" s="1"/>
      <c r="D445" s="1"/>
      <c r="E445" s="1"/>
      <c r="F445" s="1"/>
      <c r="G445" s="1"/>
      <c r="H445" s="1"/>
      <c r="I445" s="1"/>
      <c r="J445" s="1"/>
      <c r="K445" s="1"/>
      <c r="L445" s="1"/>
      <c r="M445" s="1"/>
      <c r="N445" s="1"/>
    </row>
    <row r="446" spans="2:14">
      <c r="B446" s="1"/>
      <c r="C446" s="1"/>
      <c r="D446" s="1"/>
      <c r="E446" s="1"/>
      <c r="F446" s="1"/>
      <c r="G446" s="1"/>
      <c r="H446" s="1"/>
      <c r="I446" s="1"/>
      <c r="J446" s="1"/>
      <c r="K446" s="1"/>
      <c r="L446" s="1"/>
      <c r="M446" s="1"/>
      <c r="N446" s="1"/>
    </row>
    <row r="447" spans="2:14">
      <c r="B447" s="1"/>
      <c r="C447" s="1"/>
      <c r="D447" s="1"/>
      <c r="E447" s="1"/>
      <c r="F447" s="1"/>
      <c r="G447" s="1"/>
      <c r="H447" s="1"/>
      <c r="I447" s="1"/>
      <c r="J447" s="1"/>
      <c r="K447" s="1"/>
      <c r="L447" s="1"/>
      <c r="M447" s="1"/>
      <c r="N447" s="1"/>
    </row>
    <row r="448" spans="2:14">
      <c r="B448" s="1"/>
      <c r="C448" s="1"/>
      <c r="D448" s="1"/>
      <c r="E448" s="1"/>
      <c r="F448" s="1"/>
      <c r="G448" s="1"/>
      <c r="H448" s="1"/>
      <c r="I448" s="1"/>
      <c r="J448" s="1"/>
      <c r="K448" s="1"/>
      <c r="L448" s="1"/>
      <c r="M448" s="1"/>
      <c r="N448" s="1"/>
    </row>
    <row r="449" spans="2:14">
      <c r="B449" s="1"/>
      <c r="C449" s="1"/>
      <c r="D449" s="1"/>
      <c r="E449" s="1"/>
      <c r="F449" s="1"/>
      <c r="G449" s="1"/>
      <c r="H449" s="1"/>
      <c r="I449" s="1"/>
      <c r="J449" s="1"/>
      <c r="K449" s="1"/>
      <c r="L449" s="1"/>
      <c r="M449" s="1"/>
      <c r="N449" s="1"/>
    </row>
    <row r="450" spans="2:14">
      <c r="B450" s="1"/>
      <c r="C450" s="1"/>
      <c r="D450" s="1"/>
      <c r="E450" s="1"/>
      <c r="F450" s="1"/>
      <c r="G450" s="1"/>
      <c r="H450" s="1"/>
      <c r="I450" s="1"/>
      <c r="J450" s="1"/>
      <c r="K450" s="1"/>
      <c r="L450" s="1"/>
      <c r="M450" s="1"/>
      <c r="N450" s="1"/>
    </row>
    <row r="451" spans="2:14">
      <c r="B451" s="1"/>
      <c r="C451" s="1"/>
      <c r="D451" s="1"/>
      <c r="E451" s="1"/>
      <c r="F451" s="1"/>
      <c r="G451" s="1"/>
      <c r="H451" s="1"/>
      <c r="I451" s="1"/>
      <c r="J451" s="1"/>
      <c r="K451" s="1"/>
      <c r="L451" s="1"/>
      <c r="M451" s="1"/>
      <c r="N451" s="1"/>
    </row>
    <row r="452" spans="2:14">
      <c r="B452" s="1"/>
      <c r="C452" s="1"/>
      <c r="D452" s="1"/>
      <c r="E452" s="1"/>
      <c r="F452" s="1"/>
      <c r="G452" s="1"/>
      <c r="H452" s="1"/>
      <c r="I452" s="1"/>
      <c r="J452" s="1"/>
      <c r="K452" s="1"/>
      <c r="L452" s="1"/>
      <c r="M452" s="1"/>
      <c r="N452" s="1"/>
    </row>
    <row r="453" spans="2:14">
      <c r="B453" s="1"/>
      <c r="C453" s="1"/>
      <c r="D453" s="1"/>
      <c r="E453" s="1"/>
      <c r="F453" s="1"/>
      <c r="G453" s="1"/>
      <c r="H453" s="1"/>
      <c r="I453" s="1"/>
      <c r="J453" s="1"/>
      <c r="K453" s="1"/>
      <c r="L453" s="1"/>
      <c r="M453" s="1"/>
      <c r="N453" s="1"/>
    </row>
    <row r="454" spans="2:14">
      <c r="B454" s="1"/>
      <c r="C454" s="1"/>
      <c r="D454" s="1"/>
      <c r="E454" s="1"/>
      <c r="F454" s="1"/>
      <c r="G454" s="1"/>
      <c r="H454" s="1"/>
      <c r="I454" s="1"/>
      <c r="J454" s="1"/>
      <c r="K454" s="1"/>
      <c r="L454" s="1"/>
      <c r="M454" s="1"/>
      <c r="N454" s="1"/>
    </row>
    <row r="455" spans="2:14">
      <c r="B455" s="1"/>
      <c r="C455" s="1"/>
      <c r="D455" s="1"/>
      <c r="E455" s="1"/>
      <c r="F455" s="1"/>
      <c r="G455" s="1"/>
      <c r="H455" s="1"/>
      <c r="I455" s="1"/>
      <c r="J455" s="1"/>
      <c r="K455" s="1"/>
      <c r="L455" s="1"/>
      <c r="M455" s="1"/>
      <c r="N455" s="1"/>
    </row>
    <row r="456" spans="2:14">
      <c r="B456" s="1"/>
      <c r="C456" s="1"/>
      <c r="D456" s="1"/>
      <c r="E456" s="1"/>
      <c r="F456" s="1"/>
      <c r="G456" s="1"/>
      <c r="H456" s="1"/>
      <c r="I456" s="1"/>
      <c r="J456" s="1"/>
      <c r="K456" s="1"/>
      <c r="L456" s="1"/>
      <c r="M456" s="1"/>
      <c r="N456" s="1"/>
    </row>
    <row r="457" spans="2:14">
      <c r="B457" s="1"/>
      <c r="C457" s="1"/>
      <c r="D457" s="1"/>
      <c r="E457" s="1"/>
      <c r="F457" s="1"/>
      <c r="G457" s="1"/>
      <c r="H457" s="1"/>
      <c r="I457" s="1"/>
      <c r="J457" s="1"/>
      <c r="K457" s="1"/>
      <c r="L457" s="1"/>
      <c r="M457" s="1"/>
      <c r="N457" s="1"/>
    </row>
    <row r="458" spans="2:14">
      <c r="B458" s="1"/>
      <c r="C458" s="1"/>
      <c r="D458" s="1"/>
      <c r="E458" s="1"/>
      <c r="F458" s="1"/>
      <c r="G458" s="1"/>
      <c r="H458" s="1"/>
      <c r="I458" s="1"/>
      <c r="J458" s="1"/>
      <c r="K458" s="1"/>
      <c r="L458" s="1"/>
      <c r="M458" s="1"/>
      <c r="N458" s="1"/>
    </row>
    <row r="459" spans="2:14">
      <c r="B459" s="1"/>
      <c r="C459" s="1"/>
      <c r="D459" s="1"/>
      <c r="E459" s="1"/>
      <c r="F459" s="1"/>
      <c r="G459" s="1"/>
      <c r="H459" s="1"/>
      <c r="I459" s="1"/>
      <c r="J459" s="1"/>
      <c r="K459" s="1"/>
      <c r="L459" s="1"/>
      <c r="M459" s="1"/>
      <c r="N459" s="1"/>
    </row>
    <row r="460" spans="2:14">
      <c r="B460" s="1"/>
      <c r="C460" s="1"/>
      <c r="D460" s="1"/>
      <c r="E460" s="1"/>
      <c r="F460" s="1"/>
      <c r="G460" s="1"/>
      <c r="H460" s="1"/>
      <c r="I460" s="1"/>
      <c r="J460" s="1"/>
      <c r="K460" s="1"/>
      <c r="L460" s="1"/>
      <c r="M460" s="1"/>
      <c r="N460" s="1"/>
    </row>
    <row r="461" spans="2:14">
      <c r="B461" s="1"/>
      <c r="C461" s="1"/>
      <c r="D461" s="1"/>
      <c r="E461" s="1"/>
      <c r="F461" s="1"/>
      <c r="G461" s="1"/>
      <c r="H461" s="1"/>
      <c r="I461" s="1"/>
      <c r="J461" s="1"/>
      <c r="K461" s="1"/>
      <c r="L461" s="1"/>
      <c r="M461" s="1"/>
      <c r="N461" s="1"/>
    </row>
    <row r="462" spans="2:14">
      <c r="B462" s="1"/>
      <c r="C462" s="1"/>
      <c r="D462" s="1"/>
      <c r="E462" s="1"/>
      <c r="F462" s="1"/>
      <c r="G462" s="1"/>
      <c r="H462" s="1"/>
      <c r="I462" s="1"/>
      <c r="J462" s="1"/>
      <c r="K462" s="1"/>
      <c r="L462" s="1"/>
      <c r="M462" s="1"/>
      <c r="N462" s="1"/>
    </row>
    <row r="463" spans="2:14">
      <c r="B463" s="1"/>
      <c r="C463" s="1"/>
      <c r="D463" s="1"/>
      <c r="E463" s="1"/>
      <c r="F463" s="1"/>
      <c r="G463" s="1"/>
      <c r="H463" s="1"/>
      <c r="I463" s="1"/>
      <c r="J463" s="1"/>
      <c r="K463" s="1"/>
      <c r="L463" s="1"/>
      <c r="M463" s="1"/>
      <c r="N463" s="1"/>
    </row>
    <row r="464" spans="2:14">
      <c r="B464" s="1"/>
      <c r="C464" s="1"/>
      <c r="D464" s="1"/>
      <c r="E464" s="1"/>
      <c r="F464" s="1"/>
      <c r="G464" s="1"/>
      <c r="H464" s="1"/>
      <c r="I464" s="1"/>
      <c r="J464" s="1"/>
      <c r="K464" s="1"/>
      <c r="L464" s="1"/>
      <c r="M464" s="1"/>
      <c r="N464" s="1"/>
    </row>
    <row r="465" spans="2:14">
      <c r="B465" s="1"/>
      <c r="C465" s="1"/>
      <c r="D465" s="1"/>
      <c r="E465" s="1"/>
      <c r="F465" s="1"/>
      <c r="G465" s="1"/>
      <c r="H465" s="1"/>
      <c r="I465" s="1"/>
      <c r="J465" s="1"/>
      <c r="K465" s="1"/>
      <c r="L465" s="1"/>
      <c r="M465" s="1"/>
      <c r="N465" s="1"/>
    </row>
    <row r="466" spans="2:14">
      <c r="B466" s="1"/>
      <c r="C466" s="1"/>
      <c r="D466" s="1"/>
      <c r="E466" s="1"/>
      <c r="F466" s="1"/>
      <c r="G466" s="1"/>
      <c r="H466" s="1"/>
      <c r="I466" s="1"/>
      <c r="J466" s="1"/>
      <c r="K466" s="1"/>
      <c r="L466" s="1"/>
      <c r="M466" s="1"/>
      <c r="N466" s="1"/>
    </row>
    <row r="467" spans="2:14">
      <c r="B467" s="1"/>
      <c r="C467" s="1"/>
      <c r="D467" s="1"/>
      <c r="E467" s="1"/>
      <c r="F467" s="1"/>
      <c r="G467" s="1"/>
      <c r="H467" s="1"/>
      <c r="I467" s="1"/>
      <c r="J467" s="1"/>
      <c r="K467" s="1"/>
      <c r="L467" s="1"/>
      <c r="M467" s="1"/>
      <c r="N467" s="1"/>
    </row>
    <row r="468" spans="2:14">
      <c r="B468" s="1"/>
      <c r="C468" s="1"/>
      <c r="D468" s="1"/>
      <c r="E468" s="1"/>
      <c r="F468" s="1"/>
      <c r="G468" s="1"/>
      <c r="H468" s="1"/>
      <c r="I468" s="1"/>
      <c r="J468" s="1"/>
      <c r="K468" s="1"/>
      <c r="L468" s="1"/>
      <c r="M468" s="1"/>
      <c r="N468" s="1"/>
    </row>
    <row r="469" spans="2:14">
      <c r="B469" s="1"/>
      <c r="C469" s="1"/>
      <c r="D469" s="1"/>
      <c r="E469" s="1"/>
      <c r="F469" s="1"/>
      <c r="G469" s="1"/>
      <c r="H469" s="1"/>
      <c r="I469" s="1"/>
      <c r="J469" s="1"/>
      <c r="K469" s="1"/>
      <c r="L469" s="1"/>
      <c r="M469" s="1"/>
      <c r="N469" s="1"/>
    </row>
    <row r="470" spans="2:14">
      <c r="B470" s="1"/>
      <c r="C470" s="1"/>
      <c r="D470" s="1"/>
      <c r="E470" s="1"/>
      <c r="F470" s="1"/>
      <c r="G470" s="1"/>
      <c r="H470" s="1"/>
      <c r="I470" s="1"/>
      <c r="J470" s="1"/>
      <c r="K470" s="1"/>
      <c r="L470" s="1"/>
      <c r="M470" s="1"/>
      <c r="N470" s="1"/>
    </row>
    <row r="471" spans="2:14">
      <c r="B471" s="1"/>
      <c r="C471" s="1"/>
      <c r="D471" s="1"/>
      <c r="E471" s="1"/>
      <c r="F471" s="1"/>
      <c r="G471" s="1"/>
      <c r="H471" s="1"/>
      <c r="I471" s="1"/>
      <c r="J471" s="1"/>
      <c r="K471" s="1"/>
      <c r="L471" s="1"/>
      <c r="M471" s="1"/>
      <c r="N471" s="1"/>
    </row>
    <row r="472" spans="2:14">
      <c r="B472" s="1"/>
      <c r="C472" s="1"/>
      <c r="D472" s="1"/>
      <c r="E472" s="1"/>
      <c r="F472" s="1"/>
      <c r="G472" s="1"/>
      <c r="H472" s="1"/>
      <c r="I472" s="1"/>
      <c r="J472" s="1"/>
      <c r="K472" s="1"/>
      <c r="L472" s="1"/>
      <c r="M472" s="1"/>
      <c r="N472" s="1"/>
    </row>
    <row r="473" spans="2:14">
      <c r="B473" s="1"/>
      <c r="C473" s="1"/>
      <c r="D473" s="1"/>
      <c r="E473" s="1"/>
      <c r="F473" s="1"/>
      <c r="G473" s="1"/>
      <c r="H473" s="1"/>
      <c r="I473" s="1"/>
      <c r="J473" s="1"/>
      <c r="K473" s="1"/>
      <c r="L473" s="1"/>
      <c r="M473" s="1"/>
      <c r="N473" s="1"/>
    </row>
    <row r="474" spans="2:14">
      <c r="B474" s="1"/>
      <c r="C474" s="1"/>
      <c r="D474" s="1"/>
      <c r="E474" s="1"/>
      <c r="F474" s="1"/>
      <c r="G474" s="1"/>
      <c r="H474" s="1"/>
      <c r="I474" s="1"/>
      <c r="J474" s="1"/>
      <c r="K474" s="1"/>
      <c r="L474" s="1"/>
      <c r="M474" s="1"/>
      <c r="N474" s="1"/>
    </row>
    <row r="475" spans="2:14">
      <c r="B475" s="1"/>
      <c r="C475" s="1"/>
      <c r="D475" s="1"/>
      <c r="E475" s="1"/>
      <c r="F475" s="1"/>
      <c r="G475" s="1"/>
      <c r="H475" s="1"/>
      <c r="I475" s="1"/>
      <c r="J475" s="1"/>
      <c r="K475" s="1"/>
      <c r="L475" s="1"/>
      <c r="M475" s="1"/>
      <c r="N475" s="1"/>
    </row>
    <row r="476" spans="2:14">
      <c r="B476" s="1"/>
      <c r="C476" s="1"/>
      <c r="D476" s="1"/>
      <c r="E476" s="1"/>
      <c r="F476" s="1"/>
      <c r="G476" s="1"/>
      <c r="H476" s="1"/>
      <c r="I476" s="1"/>
      <c r="J476" s="1"/>
      <c r="K476" s="1"/>
      <c r="L476" s="1"/>
      <c r="M476" s="1"/>
      <c r="N476" s="1"/>
    </row>
    <row r="477" spans="2:14">
      <c r="B477" s="1"/>
      <c r="C477" s="1"/>
      <c r="D477" s="1"/>
      <c r="E477" s="1"/>
      <c r="F477" s="1"/>
      <c r="G477" s="1"/>
      <c r="H477" s="1"/>
      <c r="I477" s="1"/>
      <c r="J477" s="1"/>
      <c r="K477" s="1"/>
      <c r="L477" s="1"/>
      <c r="M477" s="1"/>
      <c r="N477" s="1"/>
    </row>
    <row r="478" spans="2:14">
      <c r="B478" s="1"/>
      <c r="C478" s="1"/>
      <c r="D478" s="1"/>
      <c r="E478" s="1"/>
      <c r="F478" s="1"/>
      <c r="G478" s="1"/>
      <c r="H478" s="1"/>
      <c r="I478" s="1"/>
      <c r="J478" s="1"/>
      <c r="K478" s="1"/>
      <c r="L478" s="1"/>
      <c r="M478" s="1"/>
      <c r="N478" s="1"/>
    </row>
    <row r="479" spans="2:14">
      <c r="B479" s="1"/>
      <c r="C479" s="1"/>
      <c r="D479" s="1"/>
      <c r="E479" s="1"/>
      <c r="F479" s="1"/>
      <c r="G479" s="1"/>
      <c r="H479" s="1"/>
      <c r="I479" s="1"/>
      <c r="J479" s="1"/>
      <c r="K479" s="1"/>
      <c r="L479" s="1"/>
      <c r="M479" s="1"/>
      <c r="N479" s="1"/>
    </row>
    <row r="480" spans="2:14">
      <c r="B480" s="1"/>
      <c r="C480" s="1"/>
      <c r="D480" s="1"/>
      <c r="E480" s="1"/>
      <c r="F480" s="1"/>
      <c r="G480" s="1"/>
      <c r="H480" s="1"/>
      <c r="I480" s="1"/>
      <c r="J480" s="1"/>
      <c r="K480" s="1"/>
      <c r="L480" s="1"/>
      <c r="M480" s="1"/>
      <c r="N480" s="1"/>
    </row>
    <row r="481" spans="2:14">
      <c r="B481" s="1"/>
      <c r="C481" s="1"/>
      <c r="D481" s="1"/>
      <c r="E481" s="1"/>
      <c r="F481" s="1"/>
      <c r="G481" s="1"/>
      <c r="H481" s="1"/>
      <c r="I481" s="1"/>
      <c r="J481" s="1"/>
      <c r="K481" s="1"/>
      <c r="L481" s="1"/>
      <c r="M481" s="1"/>
      <c r="N481" s="1"/>
    </row>
    <row r="482" spans="2:14">
      <c r="B482" s="1"/>
      <c r="C482" s="1"/>
      <c r="D482" s="1"/>
      <c r="E482" s="1"/>
      <c r="F482" s="1"/>
      <c r="G482" s="1"/>
      <c r="H482" s="1"/>
      <c r="I482" s="1"/>
      <c r="J482" s="1"/>
      <c r="K482" s="1"/>
      <c r="L482" s="1"/>
      <c r="M482" s="1"/>
      <c r="N482" s="1"/>
    </row>
    <row r="483" spans="2:14">
      <c r="B483" s="1"/>
      <c r="C483" s="1"/>
      <c r="D483" s="1"/>
      <c r="E483" s="1"/>
      <c r="F483" s="1"/>
      <c r="G483" s="1"/>
      <c r="H483" s="1"/>
      <c r="I483" s="1"/>
      <c r="J483" s="1"/>
      <c r="K483" s="1"/>
      <c r="L483" s="1"/>
      <c r="M483" s="1"/>
      <c r="N483" s="1"/>
    </row>
    <row r="484" spans="2:14">
      <c r="B484" s="1"/>
      <c r="C484" s="1"/>
      <c r="D484" s="1"/>
      <c r="E484" s="1"/>
      <c r="F484" s="1"/>
      <c r="G484" s="1"/>
      <c r="H484" s="1"/>
      <c r="I484" s="1"/>
      <c r="J484" s="1"/>
      <c r="K484" s="1"/>
      <c r="L484" s="1"/>
      <c r="M484" s="1"/>
      <c r="N484" s="1"/>
    </row>
    <row r="485" spans="2:14">
      <c r="B485" s="1"/>
      <c r="C485" s="1"/>
      <c r="D485" s="1"/>
      <c r="E485" s="1"/>
      <c r="F485" s="1"/>
      <c r="G485" s="1"/>
      <c r="H485" s="1"/>
      <c r="I485" s="1"/>
      <c r="J485" s="1"/>
      <c r="K485" s="1"/>
      <c r="L485" s="1"/>
      <c r="M485" s="1"/>
      <c r="N485" s="1"/>
    </row>
    <row r="486" spans="2:14">
      <c r="B486" s="1"/>
      <c r="C486" s="1"/>
      <c r="D486" s="1"/>
      <c r="E486" s="1"/>
      <c r="F486" s="1"/>
      <c r="G486" s="1"/>
      <c r="H486" s="1"/>
      <c r="I486" s="1"/>
      <c r="J486" s="1"/>
      <c r="K486" s="1"/>
      <c r="L486" s="1"/>
      <c r="M486" s="1"/>
      <c r="N486" s="1"/>
    </row>
    <row r="487" spans="2:14">
      <c r="B487" s="1"/>
      <c r="C487" s="1"/>
      <c r="D487" s="1"/>
      <c r="E487" s="1"/>
      <c r="F487" s="1"/>
      <c r="G487" s="1"/>
      <c r="H487" s="1"/>
      <c r="I487" s="1"/>
      <c r="J487" s="1"/>
      <c r="K487" s="1"/>
      <c r="L487" s="1"/>
      <c r="M487" s="1"/>
      <c r="N487" s="1"/>
    </row>
    <row r="488" spans="2:14">
      <c r="B488" s="1"/>
      <c r="C488" s="1"/>
      <c r="D488" s="1"/>
      <c r="E488" s="1"/>
      <c r="F488" s="1"/>
      <c r="G488" s="1"/>
      <c r="H488" s="1"/>
      <c r="I488" s="1"/>
      <c r="J488" s="1"/>
      <c r="K488" s="1"/>
      <c r="L488" s="1"/>
      <c r="M488" s="1"/>
      <c r="N488" s="1"/>
    </row>
    <row r="489" spans="2:14">
      <c r="B489" s="1"/>
      <c r="C489" s="1"/>
      <c r="D489" s="1"/>
      <c r="E489" s="1"/>
      <c r="F489" s="1"/>
      <c r="G489" s="1"/>
      <c r="H489" s="1"/>
      <c r="I489" s="1"/>
      <c r="J489" s="1"/>
      <c r="K489" s="1"/>
      <c r="L489" s="1"/>
      <c r="M489" s="1"/>
      <c r="N489" s="1"/>
    </row>
    <row r="490" spans="2:14">
      <c r="B490" s="1"/>
      <c r="C490" s="1"/>
      <c r="D490" s="1"/>
      <c r="E490" s="1"/>
      <c r="F490" s="1"/>
      <c r="G490" s="1"/>
      <c r="H490" s="1"/>
      <c r="I490" s="1"/>
      <c r="J490" s="1"/>
      <c r="K490" s="1"/>
      <c r="L490" s="1"/>
      <c r="M490" s="1"/>
      <c r="N490" s="1"/>
    </row>
    <row r="491" spans="2:14">
      <c r="B491" s="1"/>
      <c r="C491" s="1"/>
      <c r="D491" s="1"/>
      <c r="E491" s="1"/>
      <c r="F491" s="1"/>
      <c r="G491" s="1"/>
      <c r="H491" s="1"/>
      <c r="I491" s="1"/>
      <c r="J491" s="1"/>
      <c r="K491" s="1"/>
      <c r="L491" s="1"/>
      <c r="M491" s="1"/>
      <c r="N491" s="1"/>
    </row>
    <row r="492" spans="2:14">
      <c r="B492" s="1"/>
      <c r="C492" s="1"/>
      <c r="D492" s="1"/>
      <c r="E492" s="1"/>
      <c r="F492" s="1"/>
      <c r="G492" s="1"/>
      <c r="H492" s="1"/>
      <c r="I492" s="1"/>
      <c r="J492" s="1"/>
      <c r="K492" s="1"/>
      <c r="L492" s="1"/>
      <c r="M492" s="1"/>
      <c r="N492" s="1"/>
    </row>
    <row r="493" spans="2:14">
      <c r="B493" s="1"/>
      <c r="C493" s="1"/>
      <c r="D493" s="1"/>
      <c r="E493" s="1"/>
      <c r="F493" s="1"/>
      <c r="G493" s="1"/>
      <c r="H493" s="1"/>
      <c r="I493" s="1"/>
      <c r="J493" s="1"/>
      <c r="K493" s="1"/>
      <c r="L493" s="1"/>
      <c r="M493" s="1"/>
      <c r="N493" s="1"/>
    </row>
    <row r="494" spans="2:14">
      <c r="B494" s="1"/>
      <c r="C494" s="1"/>
      <c r="D494" s="1"/>
      <c r="E494" s="1"/>
      <c r="F494" s="1"/>
      <c r="G494" s="1"/>
      <c r="H494" s="1"/>
      <c r="I494" s="1"/>
      <c r="J494" s="1"/>
      <c r="K494" s="1"/>
      <c r="L494" s="1"/>
      <c r="M494" s="1"/>
      <c r="N494" s="1"/>
    </row>
    <row r="495" spans="2:14">
      <c r="B495" s="1"/>
      <c r="C495" s="1"/>
      <c r="D495" s="1"/>
      <c r="E495" s="1"/>
      <c r="F495" s="1"/>
      <c r="G495" s="1"/>
      <c r="H495" s="1"/>
      <c r="I495" s="1"/>
      <c r="J495" s="1"/>
      <c r="K495" s="1"/>
      <c r="L495" s="1"/>
      <c r="M495" s="1"/>
      <c r="N495" s="1"/>
    </row>
    <row r="496" spans="2:14">
      <c r="B496" s="1"/>
      <c r="C496" s="1"/>
      <c r="D496" s="1"/>
      <c r="E496" s="1"/>
      <c r="F496" s="1"/>
      <c r="G496" s="1"/>
      <c r="H496" s="1"/>
      <c r="I496" s="1"/>
      <c r="J496" s="1"/>
      <c r="K496" s="1"/>
      <c r="L496" s="1"/>
      <c r="M496" s="1"/>
      <c r="N496" s="1"/>
    </row>
    <row r="497" spans="2:14">
      <c r="B497" s="1"/>
      <c r="C497" s="1"/>
      <c r="D497" s="1"/>
      <c r="E497" s="1"/>
      <c r="F497" s="1"/>
      <c r="G497" s="1"/>
      <c r="H497" s="1"/>
      <c r="I497" s="1"/>
      <c r="J497" s="1"/>
      <c r="K497" s="1"/>
      <c r="L497" s="1"/>
      <c r="M497" s="1"/>
      <c r="N497" s="1"/>
    </row>
    <row r="498" spans="2:14">
      <c r="B498" s="1"/>
      <c r="C498" s="1"/>
      <c r="D498" s="1"/>
      <c r="E498" s="1"/>
      <c r="F498" s="1"/>
      <c r="G498" s="1"/>
      <c r="H498" s="1"/>
      <c r="I498" s="1"/>
      <c r="J498" s="1"/>
      <c r="K498" s="1"/>
      <c r="L498" s="1"/>
      <c r="M498" s="1"/>
      <c r="N498" s="1"/>
    </row>
    <row r="499" spans="2:14">
      <c r="B499" s="1"/>
      <c r="C499" s="1"/>
      <c r="D499" s="1"/>
      <c r="E499" s="1"/>
      <c r="F499" s="1"/>
      <c r="G499" s="1"/>
      <c r="H499" s="1"/>
      <c r="I499" s="1"/>
      <c r="J499" s="1"/>
      <c r="K499" s="1"/>
      <c r="L499" s="1"/>
      <c r="M499" s="1"/>
      <c r="N499" s="1"/>
    </row>
    <row r="500" spans="2:14">
      <c r="B500" s="1"/>
      <c r="C500" s="1"/>
      <c r="D500" s="1"/>
      <c r="E500" s="1"/>
      <c r="F500" s="1"/>
      <c r="G500" s="1"/>
      <c r="H500" s="1"/>
      <c r="I500" s="1"/>
      <c r="J500" s="1"/>
      <c r="K500" s="1"/>
      <c r="L500" s="1"/>
      <c r="M500" s="1"/>
      <c r="N500" s="1"/>
    </row>
    <row r="501" spans="2:14">
      <c r="B501" s="1"/>
      <c r="C501" s="1"/>
      <c r="D501" s="1"/>
      <c r="E501" s="1"/>
      <c r="F501" s="1"/>
      <c r="G501" s="1"/>
      <c r="H501" s="1"/>
      <c r="I501" s="1"/>
      <c r="J501" s="1"/>
      <c r="K501" s="1"/>
      <c r="L501" s="1"/>
      <c r="M501" s="1"/>
      <c r="N501" s="1"/>
    </row>
    <row r="502" spans="2:14">
      <c r="B502" s="1"/>
      <c r="C502" s="1"/>
      <c r="D502" s="1"/>
      <c r="E502" s="1"/>
      <c r="F502" s="1"/>
      <c r="G502" s="1"/>
      <c r="H502" s="1"/>
      <c r="I502" s="1"/>
      <c r="J502" s="1"/>
      <c r="K502" s="1"/>
      <c r="L502" s="1"/>
      <c r="M502" s="1"/>
      <c r="N502" s="1"/>
    </row>
    <row r="503" spans="2:14">
      <c r="B503" s="1"/>
      <c r="C503" s="1"/>
      <c r="D503" s="1"/>
      <c r="E503" s="1"/>
      <c r="F503" s="1"/>
      <c r="G503" s="1"/>
      <c r="H503" s="1"/>
      <c r="I503" s="1"/>
      <c r="J503" s="1"/>
      <c r="K503" s="1"/>
      <c r="L503" s="1"/>
      <c r="M503" s="1"/>
      <c r="N503" s="1"/>
    </row>
    <row r="504" spans="2:14">
      <c r="B504" s="1"/>
      <c r="C504" s="1"/>
      <c r="D504" s="1"/>
      <c r="E504" s="1"/>
      <c r="F504" s="1"/>
      <c r="G504" s="1"/>
      <c r="H504" s="1"/>
      <c r="I504" s="1"/>
      <c r="J504" s="1"/>
      <c r="K504" s="1"/>
      <c r="L504" s="1"/>
      <c r="M504" s="1"/>
      <c r="N504" s="1"/>
    </row>
    <row r="505" spans="2:14">
      <c r="B505" s="1"/>
      <c r="C505" s="1"/>
      <c r="D505" s="1"/>
      <c r="E505" s="1"/>
      <c r="F505" s="1"/>
      <c r="G505" s="1"/>
      <c r="H505" s="1"/>
      <c r="I505" s="1"/>
      <c r="J505" s="1"/>
      <c r="K505" s="1"/>
      <c r="L505" s="1"/>
      <c r="M505" s="1"/>
      <c r="N505" s="1"/>
    </row>
    <row r="506" spans="2:14">
      <c r="B506" s="1"/>
      <c r="C506" s="1"/>
      <c r="D506" s="1"/>
      <c r="E506" s="1"/>
      <c r="F506" s="1"/>
      <c r="G506" s="1"/>
      <c r="H506" s="1"/>
      <c r="I506" s="1"/>
      <c r="J506" s="1"/>
      <c r="K506" s="1"/>
      <c r="L506" s="1"/>
      <c r="M506" s="1"/>
      <c r="N506" s="1"/>
    </row>
    <row r="507" spans="2:14">
      <c r="B507" s="1"/>
      <c r="C507" s="1"/>
      <c r="D507" s="1"/>
      <c r="E507" s="1"/>
      <c r="F507" s="1"/>
      <c r="G507" s="1"/>
      <c r="H507" s="1"/>
      <c r="I507" s="1"/>
      <c r="J507" s="1"/>
      <c r="K507" s="1"/>
      <c r="L507" s="1"/>
      <c r="M507" s="1"/>
      <c r="N507" s="1"/>
    </row>
    <row r="508" spans="2:14">
      <c r="B508" s="1"/>
      <c r="C508" s="1"/>
      <c r="D508" s="1"/>
      <c r="E508" s="1"/>
      <c r="F508" s="1"/>
      <c r="G508" s="1"/>
      <c r="H508" s="1"/>
      <c r="I508" s="1"/>
      <c r="J508" s="1"/>
      <c r="K508" s="1"/>
      <c r="L508" s="1"/>
      <c r="M508" s="1"/>
      <c r="N508" s="1"/>
    </row>
    <row r="509" spans="2:14">
      <c r="B509" s="1"/>
      <c r="C509" s="1"/>
      <c r="D509" s="1"/>
      <c r="E509" s="1"/>
      <c r="F509" s="1"/>
      <c r="G509" s="1"/>
      <c r="H509" s="1"/>
      <c r="I509" s="1"/>
      <c r="J509" s="1"/>
      <c r="K509" s="1"/>
      <c r="L509" s="1"/>
      <c r="M509" s="1"/>
      <c r="N509" s="1"/>
    </row>
    <row r="510" spans="2:14">
      <c r="B510" s="1"/>
      <c r="C510" s="1"/>
      <c r="D510" s="1"/>
      <c r="E510" s="1"/>
      <c r="F510" s="1"/>
      <c r="G510" s="1"/>
      <c r="H510" s="1"/>
      <c r="I510" s="1"/>
      <c r="J510" s="1"/>
      <c r="K510" s="1"/>
      <c r="L510" s="1"/>
      <c r="M510" s="1"/>
      <c r="N510" s="1"/>
    </row>
    <row r="511" spans="2:14">
      <c r="B511" s="1"/>
      <c r="C511" s="1"/>
      <c r="D511" s="1"/>
      <c r="E511" s="1"/>
      <c r="F511" s="1"/>
      <c r="G511" s="1"/>
      <c r="H511" s="1"/>
      <c r="I511" s="1"/>
      <c r="J511" s="1"/>
      <c r="K511" s="1"/>
      <c r="L511" s="1"/>
      <c r="M511" s="1"/>
      <c r="N511" s="1"/>
    </row>
    <row r="512" spans="2:14">
      <c r="B512" s="1"/>
      <c r="C512" s="1"/>
      <c r="D512" s="1"/>
      <c r="E512" s="1"/>
      <c r="F512" s="1"/>
      <c r="G512" s="1"/>
      <c r="H512" s="1"/>
      <c r="I512" s="1"/>
      <c r="J512" s="1"/>
      <c r="K512" s="1"/>
      <c r="L512" s="1"/>
      <c r="M512" s="1"/>
      <c r="N512" s="1"/>
    </row>
    <row r="513" spans="2:14">
      <c r="B513" s="1"/>
      <c r="C513" s="1"/>
      <c r="D513" s="1"/>
      <c r="E513" s="1"/>
      <c r="F513" s="1"/>
      <c r="G513" s="1"/>
      <c r="H513" s="1"/>
      <c r="I513" s="1"/>
      <c r="J513" s="1"/>
      <c r="K513" s="1"/>
      <c r="L513" s="1"/>
      <c r="M513" s="1"/>
      <c r="N513" s="1"/>
    </row>
    <row r="514" spans="2:14">
      <c r="B514" s="1"/>
      <c r="C514" s="1"/>
      <c r="D514" s="1"/>
      <c r="E514" s="1"/>
      <c r="F514" s="1"/>
      <c r="G514" s="1"/>
      <c r="H514" s="1"/>
      <c r="I514" s="1"/>
      <c r="J514" s="1"/>
      <c r="K514" s="1"/>
      <c r="L514" s="1"/>
      <c r="M514" s="1"/>
      <c r="N514" s="1"/>
    </row>
    <row r="515" spans="2:14">
      <c r="B515" s="1"/>
      <c r="C515" s="1"/>
      <c r="D515" s="1"/>
      <c r="E515" s="1"/>
      <c r="F515" s="1"/>
      <c r="G515" s="1"/>
      <c r="H515" s="1"/>
      <c r="I515" s="1"/>
      <c r="J515" s="1"/>
      <c r="K515" s="1"/>
      <c r="L515" s="1"/>
      <c r="M515" s="1"/>
      <c r="N515" s="1"/>
    </row>
    <row r="516" spans="2:14">
      <c r="B516" s="1"/>
      <c r="C516" s="1"/>
      <c r="D516" s="1"/>
      <c r="E516" s="1"/>
      <c r="F516" s="1"/>
      <c r="G516" s="1"/>
      <c r="H516" s="1"/>
      <c r="I516" s="1"/>
      <c r="J516" s="1"/>
      <c r="K516" s="1"/>
      <c r="L516" s="1"/>
      <c r="M516" s="1"/>
      <c r="N516" s="1"/>
    </row>
    <row r="517" spans="2:14">
      <c r="B517" s="1"/>
      <c r="C517" s="1"/>
      <c r="D517" s="1"/>
      <c r="E517" s="1"/>
      <c r="F517" s="1"/>
      <c r="G517" s="1"/>
      <c r="H517" s="1"/>
      <c r="I517" s="1"/>
      <c r="J517" s="1"/>
      <c r="K517" s="1"/>
      <c r="L517" s="1"/>
      <c r="M517" s="1"/>
      <c r="N517" s="1"/>
    </row>
    <row r="518" spans="2:14">
      <c r="B518" s="1"/>
      <c r="C518" s="1"/>
      <c r="D518" s="1"/>
      <c r="E518" s="1"/>
      <c r="F518" s="1"/>
      <c r="G518" s="1"/>
      <c r="H518" s="1"/>
      <c r="I518" s="1"/>
      <c r="J518" s="1"/>
      <c r="K518" s="1"/>
      <c r="L518" s="1"/>
      <c r="M518" s="1"/>
      <c r="N518" s="1"/>
    </row>
    <row r="519" spans="2:14">
      <c r="B519" s="1"/>
      <c r="C519" s="1"/>
      <c r="D519" s="1"/>
      <c r="E519" s="1"/>
      <c r="F519" s="1"/>
      <c r="G519" s="1"/>
      <c r="H519" s="1"/>
      <c r="I519" s="1"/>
      <c r="J519" s="1"/>
      <c r="K519" s="1"/>
      <c r="L519" s="1"/>
      <c r="M519" s="1"/>
      <c r="N519" s="1"/>
    </row>
    <row r="520" spans="2:14">
      <c r="B520" s="1"/>
      <c r="C520" s="1"/>
      <c r="D520" s="1"/>
      <c r="E520" s="1"/>
      <c r="F520" s="1"/>
      <c r="G520" s="1"/>
      <c r="H520" s="1"/>
      <c r="I520" s="1"/>
      <c r="J520" s="1"/>
      <c r="K520" s="1"/>
      <c r="L520" s="1"/>
      <c r="M520" s="1"/>
      <c r="N520" s="1"/>
    </row>
    <row r="521" spans="2:14">
      <c r="B521" s="1"/>
      <c r="C521" s="1"/>
      <c r="D521" s="1"/>
      <c r="E521" s="1"/>
      <c r="F521" s="1"/>
      <c r="G521" s="1"/>
      <c r="H521" s="1"/>
      <c r="I521" s="1"/>
      <c r="J521" s="1"/>
      <c r="K521" s="1"/>
      <c r="L521" s="1"/>
      <c r="M521" s="1"/>
      <c r="N521" s="1"/>
    </row>
    <row r="522" spans="2:14">
      <c r="B522" s="1"/>
      <c r="C522" s="1"/>
      <c r="D522" s="1"/>
      <c r="E522" s="1"/>
      <c r="F522" s="1"/>
      <c r="G522" s="1"/>
      <c r="H522" s="1"/>
      <c r="I522" s="1"/>
      <c r="J522" s="1"/>
      <c r="K522" s="1"/>
      <c r="L522" s="1"/>
      <c r="M522" s="1"/>
      <c r="N522" s="1"/>
    </row>
    <row r="523" spans="2:14">
      <c r="B523" s="1"/>
      <c r="C523" s="1"/>
      <c r="D523" s="1"/>
      <c r="E523" s="1"/>
      <c r="F523" s="1"/>
      <c r="G523" s="1"/>
      <c r="H523" s="1"/>
      <c r="I523" s="1"/>
      <c r="J523" s="1"/>
      <c r="K523" s="1"/>
      <c r="L523" s="1"/>
      <c r="M523" s="1"/>
      <c r="N523" s="1"/>
    </row>
  </sheetData>
  <sheetProtection selectLockedCells="1"/>
  <mergeCells count="84">
    <mergeCell ref="J22:K22"/>
    <mergeCell ref="L22:M22"/>
    <mergeCell ref="J33:K33"/>
    <mergeCell ref="L33:M33"/>
    <mergeCell ref="D32:E32"/>
    <mergeCell ref="F32:G32"/>
    <mergeCell ref="F23:G23"/>
    <mergeCell ref="H23:I23"/>
    <mergeCell ref="J23:K23"/>
    <mergeCell ref="L23:M23"/>
    <mergeCell ref="D22:E22"/>
    <mergeCell ref="F22:G22"/>
    <mergeCell ref="H22:I22"/>
    <mergeCell ref="D30:E30"/>
    <mergeCell ref="D23:E23"/>
    <mergeCell ref="D21:E21"/>
    <mergeCell ref="F21:G21"/>
    <mergeCell ref="H21:I21"/>
    <mergeCell ref="J21:K21"/>
    <mergeCell ref="L21:M21"/>
    <mergeCell ref="D20:E20"/>
    <mergeCell ref="F20:G20"/>
    <mergeCell ref="H20:I20"/>
    <mergeCell ref="J20:K20"/>
    <mergeCell ref="L20:M20"/>
    <mergeCell ref="D6:F6"/>
    <mergeCell ref="D8:E8"/>
    <mergeCell ref="K6:M6"/>
    <mergeCell ref="J57:M57"/>
    <mergeCell ref="D10:E10"/>
    <mergeCell ref="D12:G12"/>
    <mergeCell ref="K8:L8"/>
    <mergeCell ref="K10:L10"/>
    <mergeCell ref="J53:M53"/>
    <mergeCell ref="C54:D54"/>
    <mergeCell ref="H54:I54"/>
    <mergeCell ref="D37:I37"/>
    <mergeCell ref="H32:I32"/>
    <mergeCell ref="J32:K32"/>
    <mergeCell ref="L32:M32"/>
    <mergeCell ref="F31:G31"/>
    <mergeCell ref="J54:M54"/>
    <mergeCell ref="F53:G53"/>
    <mergeCell ref="F54:G54"/>
    <mergeCell ref="C48:M48"/>
    <mergeCell ref="C49:M49"/>
    <mergeCell ref="C53:D53"/>
    <mergeCell ref="H53:I53"/>
    <mergeCell ref="C35:M35"/>
    <mergeCell ref="C26:M26"/>
    <mergeCell ref="C25:M25"/>
    <mergeCell ref="D31:E31"/>
    <mergeCell ref="H31:I31"/>
    <mergeCell ref="J31:K31"/>
    <mergeCell ref="L31:M31"/>
    <mergeCell ref="F30:G30"/>
    <mergeCell ref="H30:I30"/>
    <mergeCell ref="J30:K30"/>
    <mergeCell ref="L30:M30"/>
    <mergeCell ref="D33:E33"/>
    <mergeCell ref="F33:G33"/>
    <mergeCell ref="H33:I33"/>
    <mergeCell ref="H59:I59"/>
    <mergeCell ref="F56:G56"/>
    <mergeCell ref="C58:D58"/>
    <mergeCell ref="H58:I58"/>
    <mergeCell ref="F57:G57"/>
    <mergeCell ref="F58:G58"/>
    <mergeCell ref="K2:N3"/>
    <mergeCell ref="B2:C2"/>
    <mergeCell ref="F59:G59"/>
    <mergeCell ref="C36:M36"/>
    <mergeCell ref="J55:M55"/>
    <mergeCell ref="C55:D55"/>
    <mergeCell ref="H55:I55"/>
    <mergeCell ref="F55:G55"/>
    <mergeCell ref="J58:M58"/>
    <mergeCell ref="J59:M59"/>
    <mergeCell ref="C56:D56"/>
    <mergeCell ref="H56:I56"/>
    <mergeCell ref="C57:D57"/>
    <mergeCell ref="H57:I57"/>
    <mergeCell ref="J56:M56"/>
    <mergeCell ref="C59:D59"/>
  </mergeCells>
  <printOptions horizontalCentered="1" verticalCentered="1"/>
  <pageMargins left="0.25" right="0.25" top="0.85" bottom="0.3" header="0.54" footer="0.3"/>
  <pageSetup scale="60" orientation="portrait" r:id="rId1"/>
  <headerFooter>
    <oddHeader>&amp;L&amp;G&amp;C&amp;"-,Bold"&amp;20Greenhouse Gas Certification Template&amp;"-,Italic"&amp;14
&amp;16Heavy-duty tractors and vocational vehicles&amp;ROffice of Transportation and Air Quality
November 2011</oddHeader>
    <oddFooter>&amp;L&amp;F
&amp;A&amp;CForm number: 5900-249&amp;R&amp;P of &amp;P</oddFooter>
  </headerFooter>
  <legacyDrawingHF r:id="rId2"/>
</worksheet>
</file>

<file path=xl/worksheets/sheet5.xml><?xml version="1.0" encoding="utf-8"?>
<worksheet xmlns="http://schemas.openxmlformats.org/spreadsheetml/2006/main" xmlns:r="http://schemas.openxmlformats.org/officeDocument/2006/relationships">
  <sheetPr codeName="Sheet3"/>
  <dimension ref="A1:AZ465"/>
  <sheetViews>
    <sheetView zoomScale="80" zoomScaleNormal="80" zoomScalePageLayoutView="40" workbookViewId="0">
      <selection activeCell="L2" sqref="L2:N4"/>
    </sheetView>
  </sheetViews>
  <sheetFormatPr defaultRowHeight="15"/>
  <cols>
    <col min="1" max="1" width="1.7109375" style="1" customWidth="1"/>
    <col min="2" max="2" width="2.140625" style="31" customWidth="1"/>
    <col min="3" max="3" width="35.5703125" style="31" customWidth="1"/>
    <col min="4" max="4" width="12.140625" style="31" customWidth="1"/>
    <col min="5" max="5" width="12" style="31" customWidth="1"/>
    <col min="6" max="6" width="12.140625" style="31" customWidth="1"/>
    <col min="7" max="7" width="13" style="31" customWidth="1"/>
    <col min="8" max="9" width="13.5703125" style="31" customWidth="1"/>
    <col min="10" max="10" width="13.28515625" style="31" customWidth="1"/>
    <col min="11" max="11" width="15.28515625" style="31" customWidth="1"/>
    <col min="12" max="12" width="13" style="31" customWidth="1"/>
    <col min="13" max="13" width="17.140625" style="31" customWidth="1"/>
    <col min="14" max="14" width="2" style="1" customWidth="1"/>
    <col min="15" max="15" width="1.85546875" style="1" customWidth="1"/>
    <col min="16" max="17" width="9.140625" style="1"/>
    <col min="18" max="18" width="12.85546875" style="1" customWidth="1"/>
    <col min="19" max="52" width="9.140625" style="1"/>
    <col min="53" max="16384" width="9.140625" style="31"/>
  </cols>
  <sheetData>
    <row r="1" spans="1:36" s="1" customFormat="1" ht="23.25">
      <c r="A1" s="8"/>
      <c r="B1" s="329" t="s">
        <v>508</v>
      </c>
      <c r="C1" s="9"/>
      <c r="D1" s="9"/>
      <c r="E1" s="45"/>
      <c r="F1" s="9"/>
      <c r="G1" s="9"/>
      <c r="H1" s="9"/>
      <c r="I1" s="9"/>
      <c r="J1" s="9"/>
      <c r="K1" s="9"/>
      <c r="L1" s="9"/>
      <c r="M1" s="9"/>
      <c r="N1" s="9"/>
      <c r="O1" s="10"/>
    </row>
    <row r="2" spans="1:36" s="1" customFormat="1" ht="18" customHeight="1">
      <c r="A2" s="5"/>
      <c r="B2" s="347">
        <f ca="1">TODAY()</f>
        <v>40945</v>
      </c>
      <c r="C2" s="347"/>
      <c r="D2" s="4"/>
      <c r="E2" s="3"/>
      <c r="F2" s="4"/>
      <c r="G2" s="4"/>
      <c r="H2" s="4"/>
      <c r="I2" s="4"/>
      <c r="J2" s="4"/>
      <c r="K2" s="4"/>
      <c r="L2" s="349" t="s">
        <v>531</v>
      </c>
      <c r="M2" s="350"/>
      <c r="N2" s="350"/>
      <c r="O2" s="11"/>
    </row>
    <row r="3" spans="1:36" s="1" customFormat="1" ht="3.75" customHeight="1">
      <c r="A3" s="5"/>
      <c r="B3" s="4"/>
      <c r="C3" s="4"/>
      <c r="D3" s="4"/>
      <c r="E3" s="4"/>
      <c r="F3" s="4"/>
      <c r="G3" s="4"/>
      <c r="H3" s="4"/>
      <c r="I3" s="4"/>
      <c r="J3" s="4"/>
      <c r="K3" s="4"/>
      <c r="L3" s="350"/>
      <c r="M3" s="350"/>
      <c r="N3" s="350"/>
      <c r="O3" s="11"/>
      <c r="P3" s="4"/>
      <c r="Q3" s="4"/>
      <c r="R3" s="4"/>
      <c r="S3" s="4"/>
      <c r="T3" s="4"/>
      <c r="AH3" s="35"/>
      <c r="AI3" s="1" t="s">
        <v>66</v>
      </c>
      <c r="AJ3" s="1" t="s">
        <v>72</v>
      </c>
    </row>
    <row r="4" spans="1:36" s="1" customFormat="1" ht="18.75" customHeight="1">
      <c r="A4" s="5"/>
      <c r="B4" s="330" t="s">
        <v>108</v>
      </c>
      <c r="C4" s="4"/>
      <c r="D4" s="47"/>
      <c r="E4" s="3"/>
      <c r="F4" s="4"/>
      <c r="G4" s="4"/>
      <c r="H4" s="4"/>
      <c r="I4" s="4"/>
      <c r="J4" s="4"/>
      <c r="K4" s="4"/>
      <c r="L4" s="350"/>
      <c r="M4" s="350"/>
      <c r="N4" s="350"/>
      <c r="O4" s="11"/>
      <c r="P4" s="4"/>
      <c r="Q4" s="4"/>
      <c r="R4" s="4"/>
      <c r="S4" s="4"/>
      <c r="T4" s="4"/>
    </row>
    <row r="5" spans="1:36" s="1" customFormat="1" ht="6" customHeight="1" thickBot="1">
      <c r="A5" s="5"/>
      <c r="B5" s="4"/>
      <c r="C5" s="46"/>
      <c r="D5" s="47"/>
      <c r="E5" s="3"/>
      <c r="F5" s="4"/>
      <c r="G5" s="4"/>
      <c r="H5" s="4"/>
      <c r="I5" s="4"/>
      <c r="J5" s="4"/>
      <c r="K5" s="4"/>
      <c r="L5" s="4"/>
      <c r="M5" s="4"/>
      <c r="N5" s="4"/>
      <c r="O5" s="11"/>
    </row>
    <row r="6" spans="1:36" ht="7.5" customHeight="1" thickBot="1">
      <c r="A6" s="5"/>
      <c r="B6" s="12"/>
      <c r="C6" s="13"/>
      <c r="D6" s="13"/>
      <c r="E6" s="13"/>
      <c r="F6" s="13"/>
      <c r="G6" s="13"/>
      <c r="H6" s="13"/>
      <c r="I6" s="13"/>
      <c r="J6" s="13"/>
      <c r="K6" s="13"/>
      <c r="L6" s="13"/>
      <c r="M6" s="13"/>
      <c r="N6" s="15"/>
      <c r="O6" s="11"/>
      <c r="AI6" s="1" t="s">
        <v>12</v>
      </c>
    </row>
    <row r="7" spans="1:36" ht="15.75" thickBot="1">
      <c r="A7" s="5"/>
      <c r="B7" s="16"/>
      <c r="C7" s="32" t="s">
        <v>1</v>
      </c>
      <c r="D7" s="500">
        <f>'General Family Info'!E9</f>
        <v>0</v>
      </c>
      <c r="E7" s="501"/>
      <c r="F7" s="502"/>
      <c r="G7" s="30"/>
      <c r="H7" s="30"/>
      <c r="I7" s="33" t="s">
        <v>58</v>
      </c>
      <c r="J7" s="18"/>
      <c r="K7" s="503">
        <f>'General Family Info'!E12</f>
        <v>0</v>
      </c>
      <c r="L7" s="505"/>
      <c r="M7" s="18"/>
      <c r="N7" s="19"/>
      <c r="O7" s="11"/>
      <c r="AH7" s="6" t="s">
        <v>71</v>
      </c>
      <c r="AI7" s="1">
        <v>2.85</v>
      </c>
      <c r="AJ7" s="1">
        <v>110000</v>
      </c>
    </row>
    <row r="8" spans="1:36" ht="4.5" customHeight="1" thickBot="1">
      <c r="A8" s="5"/>
      <c r="B8" s="16"/>
      <c r="C8" s="32"/>
      <c r="D8" s="32"/>
      <c r="E8" s="32"/>
      <c r="F8" s="32"/>
      <c r="G8" s="32"/>
      <c r="H8" s="32"/>
      <c r="I8" s="32"/>
      <c r="J8" s="32"/>
      <c r="K8" s="32"/>
      <c r="L8" s="34"/>
      <c r="M8" s="18"/>
      <c r="N8" s="19"/>
      <c r="O8" s="201"/>
      <c r="P8" s="35"/>
      <c r="Q8" s="35"/>
      <c r="AH8" s="6" t="s">
        <v>69</v>
      </c>
      <c r="AI8" s="1">
        <v>5.6</v>
      </c>
      <c r="AJ8" s="1">
        <v>185000</v>
      </c>
    </row>
    <row r="9" spans="1:36" ht="15.75" thickBot="1">
      <c r="A9" s="5"/>
      <c r="B9" s="16"/>
      <c r="C9" s="32" t="s">
        <v>80</v>
      </c>
      <c r="D9" s="503">
        <f>'General Family Info'!E11</f>
        <v>0</v>
      </c>
      <c r="E9" s="505"/>
      <c r="F9" s="33"/>
      <c r="G9" s="33"/>
      <c r="H9" s="33"/>
      <c r="I9" s="33" t="s">
        <v>4</v>
      </c>
      <c r="J9" s="18"/>
      <c r="K9" s="503">
        <f>'General Family Info'!E10</f>
        <v>0</v>
      </c>
      <c r="L9" s="505"/>
      <c r="M9" s="18"/>
      <c r="N9" s="19"/>
      <c r="O9" s="201"/>
      <c r="P9" s="35"/>
      <c r="AH9" s="6" t="s">
        <v>70</v>
      </c>
      <c r="AI9" s="1">
        <v>7.5</v>
      </c>
      <c r="AJ9" s="1">
        <v>435000</v>
      </c>
    </row>
    <row r="10" spans="1:36" ht="5.25" customHeight="1" thickBot="1">
      <c r="A10" s="5"/>
      <c r="B10" s="16"/>
      <c r="C10" s="20"/>
      <c r="D10" s="20"/>
      <c r="E10" s="20"/>
      <c r="F10" s="18"/>
      <c r="G10" s="18"/>
      <c r="H10" s="18"/>
      <c r="I10" s="18"/>
      <c r="J10" s="18"/>
      <c r="K10" s="18"/>
      <c r="L10" s="18"/>
      <c r="M10" s="18"/>
      <c r="N10" s="19"/>
      <c r="O10" s="11"/>
      <c r="AH10" s="6"/>
      <c r="AI10" s="1" t="s">
        <v>54</v>
      </c>
    </row>
    <row r="11" spans="1:36" ht="15.75" customHeight="1" thickBot="1">
      <c r="A11" s="5"/>
      <c r="B11" s="16"/>
      <c r="C11" s="18" t="s">
        <v>11</v>
      </c>
      <c r="D11" s="496">
        <f>'General Family Info'!E15</f>
        <v>0</v>
      </c>
      <c r="E11" s="498"/>
      <c r="F11" s="28" t="str">
        <f>IF(D11="Tractor", "Class","")</f>
        <v/>
      </c>
      <c r="G11" s="36" t="str">
        <f>IF(D11="tractor",'General Family Info'!I18,"")</f>
        <v/>
      </c>
      <c r="H11" s="18"/>
      <c r="I11" s="20" t="s">
        <v>73</v>
      </c>
      <c r="J11" s="18"/>
      <c r="K11" s="506">
        <f>'General Family Info'!J12</f>
        <v>0</v>
      </c>
      <c r="L11" s="507"/>
      <c r="M11" s="18"/>
      <c r="N11" s="19"/>
      <c r="O11" s="11"/>
      <c r="AH11" s="6">
        <v>7</v>
      </c>
      <c r="AI11" s="1">
        <v>12.5</v>
      </c>
      <c r="AJ11" s="1">
        <v>185000</v>
      </c>
    </row>
    <row r="12" spans="1:36" ht="4.5" customHeight="1" thickBot="1">
      <c r="A12" s="5"/>
      <c r="B12" s="16"/>
      <c r="C12" s="20"/>
      <c r="D12" s="20"/>
      <c r="E12" s="28"/>
      <c r="F12" s="18"/>
      <c r="G12" s="18"/>
      <c r="H12" s="18"/>
      <c r="I12" s="18"/>
      <c r="J12" s="18"/>
      <c r="K12" s="18"/>
      <c r="L12" s="18"/>
      <c r="M12" s="18"/>
      <c r="N12" s="19"/>
      <c r="O12" s="11"/>
      <c r="AH12" s="6"/>
    </row>
    <row r="13" spans="1:36" ht="15.75" thickBot="1">
      <c r="A13" s="5"/>
      <c r="B13" s="16"/>
      <c r="C13" s="20" t="s">
        <v>68</v>
      </c>
      <c r="D13" s="496">
        <f>'General Family Info'!E16</f>
        <v>0</v>
      </c>
      <c r="E13" s="497"/>
      <c r="F13" s="497"/>
      <c r="G13" s="498"/>
      <c r="H13" s="18"/>
      <c r="I13" s="18"/>
      <c r="J13" s="18"/>
      <c r="K13" s="18"/>
      <c r="L13" s="18"/>
      <c r="M13" s="18"/>
      <c r="N13" s="19"/>
      <c r="O13" s="11"/>
      <c r="AH13" s="6">
        <v>8</v>
      </c>
      <c r="AI13" s="1">
        <v>19</v>
      </c>
      <c r="AJ13" s="1">
        <v>435000</v>
      </c>
    </row>
    <row r="14" spans="1:36" ht="8.25" customHeight="1" thickBot="1">
      <c r="A14" s="5"/>
      <c r="B14" s="21"/>
      <c r="C14" s="22"/>
      <c r="D14" s="22"/>
      <c r="E14" s="22"/>
      <c r="F14" s="22"/>
      <c r="G14" s="22"/>
      <c r="H14" s="22"/>
      <c r="I14" s="22"/>
      <c r="J14" s="22"/>
      <c r="K14" s="22"/>
      <c r="L14" s="22"/>
      <c r="M14" s="22"/>
      <c r="N14" s="23"/>
      <c r="O14" s="11"/>
    </row>
    <row r="15" spans="1:36" ht="6.75" customHeight="1" thickBot="1">
      <c r="A15" s="5"/>
      <c r="B15" s="4"/>
      <c r="C15" s="4"/>
      <c r="D15" s="4"/>
      <c r="E15" s="4"/>
      <c r="F15" s="4"/>
      <c r="G15" s="4"/>
      <c r="H15" s="4"/>
      <c r="I15" s="4"/>
      <c r="J15" s="4"/>
      <c r="K15" s="4"/>
      <c r="L15" s="4"/>
      <c r="M15" s="4"/>
      <c r="N15" s="4"/>
      <c r="O15" s="11"/>
    </row>
    <row r="16" spans="1:36" s="1" customFormat="1" ht="2.25" customHeight="1">
      <c r="A16" s="5"/>
      <c r="B16" s="12"/>
      <c r="C16" s="13"/>
      <c r="D16" s="13"/>
      <c r="E16" s="13"/>
      <c r="F16" s="13"/>
      <c r="G16" s="13"/>
      <c r="H16" s="13"/>
      <c r="I16" s="13"/>
      <c r="J16" s="13"/>
      <c r="K16" s="13"/>
      <c r="L16" s="13"/>
      <c r="M16" s="13"/>
      <c r="N16" s="15"/>
      <c r="O16" s="11"/>
    </row>
    <row r="17" spans="1:15" s="1" customFormat="1" ht="18" customHeight="1" thickBot="1">
      <c r="A17" s="5"/>
      <c r="B17" s="16"/>
      <c r="C17" s="235" t="s">
        <v>309</v>
      </c>
      <c r="D17" s="22"/>
      <c r="E17" s="22"/>
      <c r="F17" s="22"/>
      <c r="G17" s="22"/>
      <c r="H17" s="22"/>
      <c r="I17" s="22"/>
      <c r="J17" s="22"/>
      <c r="K17" s="22"/>
      <c r="L17" s="22"/>
      <c r="M17" s="22"/>
      <c r="N17" s="19"/>
      <c r="O17" s="11"/>
    </row>
    <row r="18" spans="1:15" s="1" customFormat="1">
      <c r="A18" s="5"/>
      <c r="B18" s="16"/>
      <c r="C18" s="551" t="s">
        <v>109</v>
      </c>
      <c r="D18" s="552"/>
      <c r="E18" s="552"/>
      <c r="F18" s="552"/>
      <c r="G18" s="553"/>
      <c r="H18" s="548" t="s">
        <v>298</v>
      </c>
      <c r="I18" s="549"/>
      <c r="J18" s="549"/>
      <c r="K18" s="550"/>
      <c r="L18" s="546" t="s">
        <v>110</v>
      </c>
      <c r="M18" s="547"/>
      <c r="N18" s="19"/>
      <c r="O18" s="11"/>
    </row>
    <row r="19" spans="1:15" s="1" customFormat="1" ht="75" customHeight="1">
      <c r="A19" s="5"/>
      <c r="B19" s="16"/>
      <c r="C19" s="211" t="s">
        <v>111</v>
      </c>
      <c r="D19" s="212" t="s">
        <v>112</v>
      </c>
      <c r="E19" s="212" t="s">
        <v>113</v>
      </c>
      <c r="F19" s="212" t="s">
        <v>114</v>
      </c>
      <c r="G19" s="214" t="s">
        <v>118</v>
      </c>
      <c r="H19" s="204" t="s">
        <v>121</v>
      </c>
      <c r="I19" s="205" t="s">
        <v>115</v>
      </c>
      <c r="J19" s="205" t="s">
        <v>116</v>
      </c>
      <c r="K19" s="218" t="s">
        <v>117</v>
      </c>
      <c r="L19" s="217" t="s">
        <v>119</v>
      </c>
      <c r="M19" s="213" t="s">
        <v>120</v>
      </c>
      <c r="N19" s="19"/>
      <c r="O19" s="11"/>
    </row>
    <row r="20" spans="1:15" s="1" customFormat="1">
      <c r="A20" s="5"/>
      <c r="B20" s="16"/>
      <c r="C20" s="168"/>
      <c r="D20" s="169"/>
      <c r="E20" s="169"/>
      <c r="F20" s="169"/>
      <c r="G20" s="215"/>
      <c r="H20" s="206"/>
      <c r="I20" s="207"/>
      <c r="J20" s="207"/>
      <c r="K20" s="219"/>
      <c r="L20" s="171"/>
      <c r="M20" s="210"/>
      <c r="N20" s="19"/>
      <c r="O20" s="11"/>
    </row>
    <row r="21" spans="1:15" s="1" customFormat="1">
      <c r="A21" s="5"/>
      <c r="B21" s="16"/>
      <c r="C21" s="168"/>
      <c r="D21" s="169"/>
      <c r="E21" s="169"/>
      <c r="F21" s="169"/>
      <c r="G21" s="215"/>
      <c r="H21" s="206"/>
      <c r="I21" s="207"/>
      <c r="J21" s="207"/>
      <c r="K21" s="219"/>
      <c r="L21" s="171"/>
      <c r="M21" s="170"/>
      <c r="N21" s="19"/>
      <c r="O21" s="11"/>
    </row>
    <row r="22" spans="1:15" s="1" customFormat="1">
      <c r="A22" s="5"/>
      <c r="B22" s="16"/>
      <c r="C22" s="168"/>
      <c r="D22" s="169"/>
      <c r="E22" s="169"/>
      <c r="F22" s="169"/>
      <c r="G22" s="215"/>
      <c r="H22" s="206"/>
      <c r="I22" s="207"/>
      <c r="J22" s="207"/>
      <c r="K22" s="219"/>
      <c r="L22" s="171"/>
      <c r="M22" s="170"/>
      <c r="N22" s="19"/>
      <c r="O22" s="11"/>
    </row>
    <row r="23" spans="1:15" s="1" customFormat="1">
      <c r="A23" s="5"/>
      <c r="B23" s="16"/>
      <c r="C23" s="168"/>
      <c r="D23" s="169"/>
      <c r="E23" s="169"/>
      <c r="F23" s="169"/>
      <c r="G23" s="215"/>
      <c r="H23" s="206"/>
      <c r="I23" s="207"/>
      <c r="J23" s="207"/>
      <c r="K23" s="219"/>
      <c r="L23" s="171"/>
      <c r="M23" s="170"/>
      <c r="N23" s="19"/>
      <c r="O23" s="11"/>
    </row>
    <row r="24" spans="1:15" s="1" customFormat="1">
      <c r="A24" s="5"/>
      <c r="B24" s="16"/>
      <c r="C24" s="168"/>
      <c r="D24" s="169"/>
      <c r="E24" s="169"/>
      <c r="F24" s="169"/>
      <c r="G24" s="215"/>
      <c r="H24" s="206"/>
      <c r="I24" s="207"/>
      <c r="J24" s="207"/>
      <c r="K24" s="218"/>
      <c r="L24" s="171"/>
      <c r="M24" s="170"/>
      <c r="N24" s="19"/>
      <c r="O24" s="11"/>
    </row>
    <row r="25" spans="1:15" s="1" customFormat="1">
      <c r="A25" s="5"/>
      <c r="B25" s="16"/>
      <c r="C25" s="168"/>
      <c r="D25" s="169"/>
      <c r="E25" s="169"/>
      <c r="F25" s="169"/>
      <c r="G25" s="215"/>
      <c r="H25" s="206"/>
      <c r="I25" s="207"/>
      <c r="J25" s="207"/>
      <c r="K25" s="219"/>
      <c r="L25" s="171"/>
      <c r="M25" s="170"/>
      <c r="N25" s="19"/>
      <c r="O25" s="11"/>
    </row>
    <row r="26" spans="1:15" s="1" customFormat="1">
      <c r="A26" s="5"/>
      <c r="B26" s="16"/>
      <c r="C26" s="168"/>
      <c r="D26" s="169"/>
      <c r="E26" s="169"/>
      <c r="F26" s="169"/>
      <c r="G26" s="215"/>
      <c r="H26" s="206"/>
      <c r="I26" s="207"/>
      <c r="J26" s="207"/>
      <c r="K26" s="219"/>
      <c r="L26" s="171"/>
      <c r="M26" s="170"/>
      <c r="N26" s="19"/>
      <c r="O26" s="11"/>
    </row>
    <row r="27" spans="1:15" s="1" customFormat="1">
      <c r="A27" s="5"/>
      <c r="B27" s="16"/>
      <c r="C27" s="168"/>
      <c r="D27" s="169"/>
      <c r="E27" s="169"/>
      <c r="F27" s="169"/>
      <c r="G27" s="215"/>
      <c r="H27" s="206"/>
      <c r="I27" s="207"/>
      <c r="J27" s="207"/>
      <c r="K27" s="219"/>
      <c r="L27" s="171"/>
      <c r="M27" s="170"/>
      <c r="N27" s="19"/>
      <c r="O27" s="11"/>
    </row>
    <row r="28" spans="1:15" s="1" customFormat="1">
      <c r="A28" s="5"/>
      <c r="B28" s="16"/>
      <c r="C28" s="168"/>
      <c r="D28" s="176"/>
      <c r="E28" s="176"/>
      <c r="F28" s="176"/>
      <c r="G28" s="215"/>
      <c r="H28" s="206"/>
      <c r="I28" s="207"/>
      <c r="J28" s="207"/>
      <c r="K28" s="219"/>
      <c r="L28" s="171"/>
      <c r="M28" s="170"/>
      <c r="N28" s="19"/>
      <c r="O28" s="11"/>
    </row>
    <row r="29" spans="1:15" s="1" customFormat="1">
      <c r="A29" s="5"/>
      <c r="B29" s="16"/>
      <c r="C29" s="168"/>
      <c r="D29" s="169"/>
      <c r="E29" s="169"/>
      <c r="F29" s="169"/>
      <c r="G29" s="215"/>
      <c r="H29" s="206"/>
      <c r="I29" s="207"/>
      <c r="J29" s="207"/>
      <c r="K29" s="219"/>
      <c r="L29" s="171"/>
      <c r="M29" s="170"/>
      <c r="N29" s="19"/>
      <c r="O29" s="11"/>
    </row>
    <row r="30" spans="1:15" s="1" customFormat="1">
      <c r="A30" s="5"/>
      <c r="B30" s="16"/>
      <c r="C30" s="168"/>
      <c r="D30" s="169"/>
      <c r="E30" s="169"/>
      <c r="F30" s="169"/>
      <c r="G30" s="215"/>
      <c r="H30" s="206"/>
      <c r="I30" s="207"/>
      <c r="J30" s="207"/>
      <c r="K30" s="219"/>
      <c r="L30" s="171"/>
      <c r="M30" s="170"/>
      <c r="N30" s="19"/>
      <c r="O30" s="11"/>
    </row>
    <row r="31" spans="1:15" s="1" customFormat="1">
      <c r="A31" s="5"/>
      <c r="B31" s="16"/>
      <c r="C31" s="168"/>
      <c r="D31" s="169"/>
      <c r="E31" s="169"/>
      <c r="F31" s="169"/>
      <c r="G31" s="215"/>
      <c r="H31" s="206"/>
      <c r="I31" s="207"/>
      <c r="J31" s="207"/>
      <c r="K31" s="219"/>
      <c r="L31" s="171"/>
      <c r="M31" s="170"/>
      <c r="N31" s="19"/>
      <c r="O31" s="11"/>
    </row>
    <row r="32" spans="1:15" s="1" customFormat="1">
      <c r="A32" s="5"/>
      <c r="B32" s="16"/>
      <c r="C32" s="168"/>
      <c r="D32" s="169"/>
      <c r="E32" s="169"/>
      <c r="F32" s="169"/>
      <c r="G32" s="215"/>
      <c r="H32" s="206"/>
      <c r="I32" s="207"/>
      <c r="J32" s="207"/>
      <c r="K32" s="219"/>
      <c r="L32" s="171"/>
      <c r="M32" s="170"/>
      <c r="N32" s="19"/>
      <c r="O32" s="11"/>
    </row>
    <row r="33" spans="1:15" s="1" customFormat="1">
      <c r="A33" s="5"/>
      <c r="B33" s="16"/>
      <c r="C33" s="168"/>
      <c r="D33" s="169"/>
      <c r="E33" s="169"/>
      <c r="F33" s="169"/>
      <c r="G33" s="215"/>
      <c r="H33" s="206"/>
      <c r="I33" s="207"/>
      <c r="J33" s="207"/>
      <c r="K33" s="219"/>
      <c r="L33" s="171"/>
      <c r="M33" s="170"/>
      <c r="N33" s="19"/>
      <c r="O33" s="11"/>
    </row>
    <row r="34" spans="1:15" s="1" customFormat="1">
      <c r="A34" s="5"/>
      <c r="B34" s="16"/>
      <c r="C34" s="168"/>
      <c r="D34" s="169"/>
      <c r="E34" s="169"/>
      <c r="F34" s="169"/>
      <c r="G34" s="215"/>
      <c r="H34" s="206"/>
      <c r="I34" s="207"/>
      <c r="J34" s="207"/>
      <c r="K34" s="219"/>
      <c r="L34" s="171"/>
      <c r="M34" s="170"/>
      <c r="N34" s="19"/>
      <c r="O34" s="11"/>
    </row>
    <row r="35" spans="1:15" s="1" customFormat="1">
      <c r="A35" s="5"/>
      <c r="B35" s="16"/>
      <c r="C35" s="168"/>
      <c r="D35" s="169"/>
      <c r="E35" s="169"/>
      <c r="F35" s="169"/>
      <c r="G35" s="215"/>
      <c r="H35" s="206"/>
      <c r="I35" s="207"/>
      <c r="J35" s="207"/>
      <c r="K35" s="219"/>
      <c r="L35" s="171"/>
      <c r="M35" s="170"/>
      <c r="N35" s="19"/>
      <c r="O35" s="11"/>
    </row>
    <row r="36" spans="1:15" s="1" customFormat="1">
      <c r="A36" s="5"/>
      <c r="B36" s="16"/>
      <c r="C36" s="168"/>
      <c r="D36" s="169"/>
      <c r="E36" s="169"/>
      <c r="F36" s="169"/>
      <c r="G36" s="215"/>
      <c r="H36" s="206"/>
      <c r="I36" s="207"/>
      <c r="J36" s="207"/>
      <c r="K36" s="219"/>
      <c r="L36" s="171"/>
      <c r="M36" s="170"/>
      <c r="N36" s="19"/>
      <c r="O36" s="11"/>
    </row>
    <row r="37" spans="1:15" s="1" customFormat="1">
      <c r="A37" s="5"/>
      <c r="B37" s="16"/>
      <c r="C37" s="168"/>
      <c r="D37" s="176"/>
      <c r="E37" s="176"/>
      <c r="F37" s="176"/>
      <c r="G37" s="215"/>
      <c r="H37" s="206"/>
      <c r="I37" s="207"/>
      <c r="J37" s="207"/>
      <c r="K37" s="219"/>
      <c r="L37" s="171"/>
      <c r="M37" s="170"/>
      <c r="N37" s="19"/>
      <c r="O37" s="11"/>
    </row>
    <row r="38" spans="1:15" s="1" customFormat="1">
      <c r="A38" s="5"/>
      <c r="B38" s="16"/>
      <c r="C38" s="227"/>
      <c r="D38" s="228"/>
      <c r="E38" s="228"/>
      <c r="F38" s="228"/>
      <c r="G38" s="229"/>
      <c r="H38" s="230"/>
      <c r="I38" s="231"/>
      <c r="J38" s="231"/>
      <c r="K38" s="232"/>
      <c r="L38" s="233"/>
      <c r="M38" s="234"/>
      <c r="N38" s="19"/>
      <c r="O38" s="11"/>
    </row>
    <row r="39" spans="1:15" s="1" customFormat="1" ht="15.75" thickBot="1">
      <c r="A39" s="5"/>
      <c r="B39" s="16"/>
      <c r="C39" s="172"/>
      <c r="D39" s="173"/>
      <c r="E39" s="173"/>
      <c r="F39" s="173"/>
      <c r="G39" s="216"/>
      <c r="H39" s="208"/>
      <c r="I39" s="209"/>
      <c r="J39" s="209"/>
      <c r="K39" s="220"/>
      <c r="L39" s="175"/>
      <c r="M39" s="174"/>
      <c r="N39" s="19"/>
      <c r="O39" s="11"/>
    </row>
    <row r="40" spans="1:15" s="1" customFormat="1" ht="9.75" customHeight="1" thickBot="1">
      <c r="A40" s="5"/>
      <c r="B40" s="21"/>
      <c r="C40" s="22"/>
      <c r="D40" s="22"/>
      <c r="E40" s="22"/>
      <c r="F40" s="22"/>
      <c r="G40" s="22"/>
      <c r="H40" s="22"/>
      <c r="I40" s="22"/>
      <c r="J40" s="22"/>
      <c r="K40" s="22"/>
      <c r="L40" s="22"/>
      <c r="M40" s="22"/>
      <c r="N40" s="23"/>
      <c r="O40" s="11"/>
    </row>
    <row r="41" spans="1:15" s="1" customFormat="1" ht="7.5" customHeight="1" thickBot="1">
      <c r="A41" s="5"/>
      <c r="B41" s="4"/>
      <c r="C41" s="4"/>
      <c r="D41" s="4"/>
      <c r="E41" s="4"/>
      <c r="F41" s="4"/>
      <c r="G41" s="4"/>
      <c r="H41" s="4"/>
      <c r="I41" s="4"/>
      <c r="J41" s="4"/>
      <c r="K41" s="4"/>
      <c r="L41" s="4"/>
      <c r="M41" s="4"/>
      <c r="N41" s="4"/>
      <c r="O41" s="11"/>
    </row>
    <row r="42" spans="1:15" s="1" customFormat="1" ht="4.5" customHeight="1">
      <c r="A42" s="5"/>
      <c r="B42" s="12"/>
      <c r="C42" s="13"/>
      <c r="D42" s="13"/>
      <c r="E42" s="13"/>
      <c r="F42" s="13"/>
      <c r="G42" s="13"/>
      <c r="H42" s="13"/>
      <c r="I42" s="13"/>
      <c r="J42" s="13"/>
      <c r="K42" s="13"/>
      <c r="L42" s="13"/>
      <c r="M42" s="13"/>
      <c r="N42" s="15"/>
      <c r="O42" s="11"/>
    </row>
    <row r="43" spans="1:15" s="1" customFormat="1">
      <c r="A43" s="5"/>
      <c r="B43" s="16"/>
      <c r="C43" s="17" t="s">
        <v>208</v>
      </c>
      <c r="D43" s="18"/>
      <c r="E43" s="18"/>
      <c r="F43" s="18"/>
      <c r="G43" s="18"/>
      <c r="H43" s="18"/>
      <c r="I43" s="18"/>
      <c r="J43" s="18"/>
      <c r="K43" s="18"/>
      <c r="L43" s="18"/>
      <c r="M43" s="18"/>
      <c r="N43" s="19"/>
      <c r="O43" s="11"/>
    </row>
    <row r="44" spans="1:15" s="1" customFormat="1">
      <c r="A44" s="5"/>
      <c r="B44" s="16"/>
      <c r="C44" s="92" t="s">
        <v>294</v>
      </c>
      <c r="D44" s="92"/>
      <c r="E44" s="92"/>
      <c r="F44" s="92"/>
      <c r="G44" s="92"/>
      <c r="H44" s="92"/>
      <c r="I44" s="18"/>
      <c r="J44" s="18"/>
      <c r="K44" s="18"/>
      <c r="L44" s="18"/>
      <c r="M44" s="18"/>
      <c r="N44" s="19"/>
      <c r="O44" s="11"/>
    </row>
    <row r="45" spans="1:15" s="1" customFormat="1" ht="15.75" thickBot="1">
      <c r="A45" s="5"/>
      <c r="B45" s="16"/>
      <c r="C45" s="92" t="s">
        <v>260</v>
      </c>
      <c r="D45" s="92"/>
      <c r="E45" s="92" t="s">
        <v>261</v>
      </c>
      <c r="F45" s="92"/>
      <c r="G45" s="92"/>
      <c r="H45" s="92" t="s">
        <v>261</v>
      </c>
      <c r="I45" s="92"/>
      <c r="J45" s="18"/>
      <c r="K45" s="92" t="s">
        <v>261</v>
      </c>
      <c r="L45" s="92"/>
      <c r="M45" s="18"/>
      <c r="N45" s="19"/>
      <c r="O45" s="11"/>
    </row>
    <row r="46" spans="1:15" s="1" customFormat="1">
      <c r="A46" s="5"/>
      <c r="B46" s="16"/>
      <c r="C46" s="554"/>
      <c r="D46" s="382"/>
      <c r="E46" s="382"/>
      <c r="F46" s="382"/>
      <c r="G46" s="382"/>
      <c r="H46" s="382"/>
      <c r="I46" s="382"/>
      <c r="J46" s="382"/>
      <c r="K46" s="382"/>
      <c r="L46" s="382"/>
      <c r="M46" s="383"/>
      <c r="N46" s="19"/>
      <c r="O46" s="11"/>
    </row>
    <row r="47" spans="1:15" s="1" customFormat="1">
      <c r="A47" s="5"/>
      <c r="B47" s="16"/>
      <c r="C47" s="555"/>
      <c r="D47" s="351"/>
      <c r="E47" s="351"/>
      <c r="F47" s="351"/>
      <c r="G47" s="351"/>
      <c r="H47" s="351"/>
      <c r="I47" s="351"/>
      <c r="J47" s="351"/>
      <c r="K47" s="351"/>
      <c r="L47" s="351"/>
      <c r="M47" s="352"/>
      <c r="N47" s="19"/>
      <c r="O47" s="11"/>
    </row>
    <row r="48" spans="1:15" s="1" customFormat="1">
      <c r="A48" s="5"/>
      <c r="B48" s="16"/>
      <c r="C48" s="555"/>
      <c r="D48" s="351"/>
      <c r="E48" s="351"/>
      <c r="F48" s="351"/>
      <c r="G48" s="351"/>
      <c r="H48" s="351"/>
      <c r="I48" s="351"/>
      <c r="J48" s="351"/>
      <c r="K48" s="351"/>
      <c r="L48" s="351"/>
      <c r="M48" s="352"/>
      <c r="N48" s="19"/>
      <c r="O48" s="11"/>
    </row>
    <row r="49" spans="1:15" s="1" customFormat="1">
      <c r="A49" s="5"/>
      <c r="B49" s="16"/>
      <c r="C49" s="555"/>
      <c r="D49" s="351"/>
      <c r="E49" s="351"/>
      <c r="F49" s="351"/>
      <c r="G49" s="351"/>
      <c r="H49" s="351"/>
      <c r="I49" s="351"/>
      <c r="J49" s="351"/>
      <c r="K49" s="351"/>
      <c r="L49" s="351"/>
      <c r="M49" s="352"/>
      <c r="N49" s="19"/>
      <c r="O49" s="11"/>
    </row>
    <row r="50" spans="1:15" s="1" customFormat="1">
      <c r="A50" s="5"/>
      <c r="B50" s="16"/>
      <c r="C50" s="555"/>
      <c r="D50" s="351"/>
      <c r="E50" s="351"/>
      <c r="F50" s="351"/>
      <c r="G50" s="351"/>
      <c r="H50" s="351"/>
      <c r="I50" s="351"/>
      <c r="J50" s="351"/>
      <c r="K50" s="351"/>
      <c r="L50" s="351"/>
      <c r="M50" s="352"/>
      <c r="N50" s="19"/>
      <c r="O50" s="11"/>
    </row>
    <row r="51" spans="1:15" s="1" customFormat="1">
      <c r="A51" s="5"/>
      <c r="B51" s="16"/>
      <c r="C51" s="555"/>
      <c r="D51" s="351"/>
      <c r="E51" s="351"/>
      <c r="F51" s="351"/>
      <c r="G51" s="351"/>
      <c r="H51" s="351"/>
      <c r="I51" s="351"/>
      <c r="J51" s="351"/>
      <c r="K51" s="351"/>
      <c r="L51" s="351"/>
      <c r="M51" s="352"/>
      <c r="N51" s="19"/>
      <c r="O51" s="11"/>
    </row>
    <row r="52" spans="1:15" s="1" customFormat="1">
      <c r="A52" s="5"/>
      <c r="B52" s="16"/>
      <c r="C52" s="555"/>
      <c r="D52" s="351"/>
      <c r="E52" s="351"/>
      <c r="F52" s="351"/>
      <c r="G52" s="351"/>
      <c r="H52" s="351"/>
      <c r="I52" s="351"/>
      <c r="J52" s="351"/>
      <c r="K52" s="351"/>
      <c r="L52" s="351"/>
      <c r="M52" s="352"/>
      <c r="N52" s="19"/>
      <c r="O52" s="11"/>
    </row>
    <row r="53" spans="1:15" s="1" customFormat="1" ht="15.75" thickBot="1">
      <c r="A53" s="5"/>
      <c r="B53" s="16"/>
      <c r="C53" s="556"/>
      <c r="D53" s="385"/>
      <c r="E53" s="385"/>
      <c r="F53" s="385"/>
      <c r="G53" s="385"/>
      <c r="H53" s="385"/>
      <c r="I53" s="385"/>
      <c r="J53" s="385"/>
      <c r="K53" s="385"/>
      <c r="L53" s="385"/>
      <c r="M53" s="386"/>
      <c r="N53" s="19"/>
      <c r="O53" s="11"/>
    </row>
    <row r="54" spans="1:15" s="1" customFormat="1" ht="11.25" customHeight="1" thickBot="1">
      <c r="A54" s="5"/>
      <c r="B54" s="21"/>
      <c r="C54" s="22"/>
      <c r="D54" s="22"/>
      <c r="E54" s="22"/>
      <c r="F54" s="22"/>
      <c r="G54" s="22"/>
      <c r="H54" s="22"/>
      <c r="I54" s="22"/>
      <c r="J54" s="22"/>
      <c r="K54" s="22"/>
      <c r="L54" s="22"/>
      <c r="M54" s="22"/>
      <c r="N54" s="23"/>
      <c r="O54" s="11"/>
    </row>
    <row r="55" spans="1:15" s="1" customFormat="1" ht="12" customHeight="1" thickBot="1">
      <c r="A55" s="163"/>
      <c r="B55" s="164"/>
      <c r="C55" s="164"/>
      <c r="D55" s="164"/>
      <c r="E55" s="164"/>
      <c r="F55" s="164"/>
      <c r="G55" s="164"/>
      <c r="H55" s="164"/>
      <c r="I55" s="164"/>
      <c r="J55" s="164"/>
      <c r="K55" s="164"/>
      <c r="L55" s="164"/>
      <c r="M55" s="164"/>
      <c r="N55" s="164"/>
      <c r="O55" s="165"/>
    </row>
    <row r="56" spans="1:15" s="1" customFormat="1"/>
    <row r="57" spans="1:15" s="1" customFormat="1"/>
    <row r="58" spans="1:15" s="1" customFormat="1"/>
    <row r="59" spans="1:15" s="1" customFormat="1"/>
    <row r="60" spans="1:15" s="1" customFormat="1"/>
    <row r="61" spans="1:15" s="1" customFormat="1"/>
    <row r="62" spans="1:15" s="1" customFormat="1"/>
    <row r="63" spans="1:15" s="1" customFormat="1"/>
    <row r="64" spans="1:15"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sheetData>
  <sheetProtection selectLockedCells="1"/>
  <mergeCells count="44">
    <mergeCell ref="H52:J52"/>
    <mergeCell ref="H53:J53"/>
    <mergeCell ref="K47:M47"/>
    <mergeCell ref="K48:M48"/>
    <mergeCell ref="K49:M49"/>
    <mergeCell ref="K50:M50"/>
    <mergeCell ref="K51:M51"/>
    <mergeCell ref="K52:M52"/>
    <mergeCell ref="K53:M53"/>
    <mergeCell ref="H48:J48"/>
    <mergeCell ref="H49:J49"/>
    <mergeCell ref="H50:J50"/>
    <mergeCell ref="H51:J51"/>
    <mergeCell ref="C52:D52"/>
    <mergeCell ref="C53:D53"/>
    <mergeCell ref="E47:G47"/>
    <mergeCell ref="E48:G48"/>
    <mergeCell ref="E49:G49"/>
    <mergeCell ref="E50:G50"/>
    <mergeCell ref="E51:G51"/>
    <mergeCell ref="E52:G52"/>
    <mergeCell ref="E53:G53"/>
    <mergeCell ref="C47:D47"/>
    <mergeCell ref="C48:D48"/>
    <mergeCell ref="C49:D49"/>
    <mergeCell ref="C50:D50"/>
    <mergeCell ref="C51:D51"/>
    <mergeCell ref="C46:D46"/>
    <mergeCell ref="E46:G46"/>
    <mergeCell ref="H46:J46"/>
    <mergeCell ref="K46:M46"/>
    <mergeCell ref="H47:J47"/>
    <mergeCell ref="B2:C2"/>
    <mergeCell ref="L18:M18"/>
    <mergeCell ref="D13:G13"/>
    <mergeCell ref="D7:F7"/>
    <mergeCell ref="K7:L7"/>
    <mergeCell ref="D9:E9"/>
    <mergeCell ref="K9:L9"/>
    <mergeCell ref="D11:E11"/>
    <mergeCell ref="K11:L11"/>
    <mergeCell ref="H18:K18"/>
    <mergeCell ref="C18:G18"/>
    <mergeCell ref="L2:N4"/>
  </mergeCells>
  <conditionalFormatting sqref="B15:N54">
    <cfRule type="expression" dxfId="0" priority="1">
      <formula>$D$11="vocational vehicle"</formula>
    </cfRule>
  </conditionalFormatting>
  <printOptions horizontalCentered="1" verticalCentered="1"/>
  <pageMargins left="0.25" right="0.25" top="0.85" bottom="0.3" header="0.54" footer="0.3"/>
  <pageSetup scale="61" orientation="landscape" r:id="rId1"/>
  <headerFooter>
    <oddHeader>&amp;L&amp;G&amp;C&amp;"-,Bold"&amp;20Greenhouse Gas Certification Template&amp;"-,Italic"&amp;14
&amp;16Heavy-duty tractors and vocational vehicles&amp;ROffice of Transportation and Air Quality
November 2011</oddHeader>
    <oddFooter>&amp;L&amp;F
&amp;A&amp;CForm number: 5900-249&amp;R&amp;P of &amp;P</oddFooter>
  </headerFooter>
  <legacyDrawingHF r:id="rId2"/>
</worksheet>
</file>

<file path=xl/worksheets/sheet6.xml><?xml version="1.0" encoding="utf-8"?>
<worksheet xmlns="http://schemas.openxmlformats.org/spreadsheetml/2006/main" xmlns:r="http://schemas.openxmlformats.org/officeDocument/2006/relationships">
  <sheetPr codeName="Sheet4"/>
  <dimension ref="A1:O21"/>
  <sheetViews>
    <sheetView zoomScale="80" zoomScaleNormal="80" workbookViewId="0">
      <selection activeCell="D1" sqref="D1:F3"/>
    </sheetView>
  </sheetViews>
  <sheetFormatPr defaultRowHeight="15"/>
  <cols>
    <col min="1" max="1" width="53.85546875" style="184" customWidth="1"/>
    <col min="2" max="2" width="38.42578125" style="184" customWidth="1"/>
    <col min="3" max="3" width="9.140625" style="184"/>
    <col min="4" max="4" width="10.28515625" style="184" bestFit="1" customWidth="1"/>
    <col min="5" max="5" width="9.140625" style="184"/>
    <col min="6" max="6" width="13.28515625" style="184" customWidth="1"/>
    <col min="7" max="7" width="13.42578125" style="184" customWidth="1"/>
    <col min="8" max="8" width="15.28515625" style="184" customWidth="1"/>
    <col min="9" max="9" width="17.5703125" style="184" customWidth="1"/>
    <col min="10" max="10" width="9.140625" style="184"/>
    <col min="11" max="11" width="9.140625" style="184" customWidth="1"/>
    <col min="12" max="16" width="9.140625" style="184"/>
    <col min="17" max="25" width="0" style="184" hidden="1" customWidth="1"/>
    <col min="26" max="16384" width="9.140625" style="184"/>
  </cols>
  <sheetData>
    <row r="1" spans="1:15" ht="18.75">
      <c r="A1" s="192" t="s">
        <v>268</v>
      </c>
      <c r="B1" s="183"/>
      <c r="C1" s="182"/>
      <c r="D1" s="349" t="s">
        <v>531</v>
      </c>
      <c r="E1" s="350"/>
      <c r="F1" s="350"/>
      <c r="G1" s="182"/>
      <c r="H1" s="182"/>
      <c r="I1" s="182"/>
      <c r="J1" s="182"/>
    </row>
    <row r="2" spans="1:15" ht="112.5">
      <c r="A2" s="193" t="s">
        <v>512</v>
      </c>
      <c r="B2" s="183"/>
      <c r="C2" s="182"/>
      <c r="D2" s="350"/>
      <c r="E2" s="350"/>
      <c r="F2" s="350"/>
      <c r="G2" s="182"/>
      <c r="H2" s="182"/>
      <c r="I2" s="182"/>
      <c r="J2" s="182"/>
    </row>
    <row r="3" spans="1:15" ht="15.75">
      <c r="A3" s="182"/>
      <c r="B3" s="183"/>
      <c r="C3" s="182"/>
      <c r="D3" s="350"/>
      <c r="E3" s="350"/>
      <c r="F3" s="350"/>
      <c r="G3" s="182"/>
      <c r="H3" s="182"/>
      <c r="I3" s="182"/>
      <c r="J3" s="182"/>
    </row>
    <row r="4" spans="1:15" ht="15.75">
      <c r="A4" s="182"/>
      <c r="B4" s="185"/>
      <c r="C4" s="182"/>
      <c r="D4" s="182"/>
      <c r="E4" s="182"/>
      <c r="F4" s="182"/>
      <c r="G4" s="182"/>
      <c r="H4" s="182"/>
      <c r="I4" s="182"/>
      <c r="J4" s="182"/>
    </row>
    <row r="5" spans="1:15" ht="15.75">
      <c r="A5" s="182"/>
      <c r="B5" s="183"/>
      <c r="C5" s="182"/>
      <c r="D5" s="182"/>
      <c r="E5" s="182"/>
      <c r="F5" s="182"/>
      <c r="G5" s="182"/>
      <c r="H5" s="182"/>
      <c r="I5" s="182"/>
      <c r="J5" s="182"/>
    </row>
    <row r="6" spans="1:15" ht="15.75">
      <c r="A6" s="182"/>
      <c r="B6" s="182"/>
      <c r="C6" s="182"/>
      <c r="D6" s="182"/>
      <c r="E6" s="182"/>
      <c r="F6" s="182"/>
      <c r="G6" s="182"/>
      <c r="H6" s="182"/>
      <c r="I6" s="182"/>
      <c r="J6" s="182"/>
    </row>
    <row r="7" spans="1:15" ht="15.75">
      <c r="A7" s="182"/>
      <c r="B7" s="182"/>
      <c r="C7" s="182"/>
      <c r="D7" s="182"/>
      <c r="E7" s="182"/>
      <c r="F7" s="182"/>
      <c r="G7" s="182"/>
      <c r="H7" s="182"/>
      <c r="I7" s="182"/>
      <c r="J7" s="182"/>
    </row>
    <row r="8" spans="1:15" ht="15.75">
      <c r="A8" s="182"/>
      <c r="B8" s="182"/>
      <c r="C8" s="182"/>
      <c r="D8" s="182"/>
      <c r="E8" s="182"/>
      <c r="F8" s="182"/>
      <c r="G8" s="182"/>
      <c r="H8" s="182"/>
      <c r="I8" s="182"/>
      <c r="J8" s="182"/>
    </row>
    <row r="9" spans="1:15" ht="15.75">
      <c r="A9" s="182"/>
      <c r="B9" s="182"/>
      <c r="C9" s="182"/>
      <c r="D9" s="182"/>
      <c r="E9" s="182"/>
      <c r="F9" s="182"/>
      <c r="G9" s="182"/>
      <c r="H9" s="182"/>
      <c r="I9" s="182"/>
      <c r="J9" s="182"/>
    </row>
    <row r="10" spans="1:15" ht="15.75">
      <c r="A10" s="186"/>
      <c r="B10" s="186"/>
      <c r="C10" s="557"/>
      <c r="D10" s="557"/>
      <c r="E10" s="557"/>
      <c r="F10" s="187"/>
      <c r="G10" s="187"/>
      <c r="H10" s="188"/>
      <c r="I10" s="188"/>
      <c r="J10" s="188"/>
    </row>
    <row r="11" spans="1:15" s="189" customFormat="1" ht="15.75">
      <c r="A11" s="187"/>
      <c r="B11" s="187"/>
      <c r="C11" s="187"/>
      <c r="D11" s="187"/>
      <c r="E11" s="187"/>
      <c r="F11" s="187"/>
      <c r="G11" s="187"/>
      <c r="H11" s="187"/>
      <c r="I11" s="187"/>
      <c r="J11" s="187"/>
      <c r="K11" s="184"/>
      <c r="L11" s="184"/>
      <c r="M11" s="184"/>
      <c r="N11" s="184"/>
      <c r="O11" s="184"/>
    </row>
    <row r="12" spans="1:15" ht="15.75">
      <c r="A12" s="183"/>
      <c r="B12" s="183"/>
      <c r="C12" s="183"/>
      <c r="D12" s="183"/>
      <c r="E12" s="190"/>
      <c r="F12" s="183"/>
      <c r="G12" s="183"/>
      <c r="H12" s="191"/>
      <c r="I12" s="183"/>
      <c r="J12" s="183"/>
    </row>
    <row r="13" spans="1:15" ht="15.75">
      <c r="A13" s="183"/>
      <c r="B13" s="183"/>
      <c r="C13" s="183"/>
      <c r="D13" s="183"/>
      <c r="E13" s="190"/>
      <c r="F13" s="183"/>
      <c r="G13" s="183"/>
      <c r="H13" s="191"/>
      <c r="I13" s="183"/>
      <c r="J13" s="183"/>
    </row>
    <row r="14" spans="1:15" ht="15.75">
      <c r="A14" s="183"/>
      <c r="B14" s="183"/>
      <c r="C14" s="183"/>
      <c r="D14" s="183"/>
      <c r="E14" s="190"/>
      <c r="F14" s="183"/>
      <c r="G14" s="183"/>
      <c r="H14" s="191"/>
      <c r="I14" s="183"/>
      <c r="J14" s="183"/>
    </row>
    <row r="15" spans="1:15" ht="15.75">
      <c r="A15" s="183"/>
      <c r="B15" s="183"/>
      <c r="C15" s="183"/>
      <c r="D15" s="183"/>
      <c r="E15" s="190"/>
      <c r="F15" s="183"/>
      <c r="G15" s="183"/>
      <c r="H15" s="191"/>
      <c r="I15" s="183"/>
      <c r="J15" s="183"/>
    </row>
    <row r="16" spans="1:15" ht="15.75">
      <c r="A16" s="183"/>
      <c r="B16" s="183"/>
      <c r="C16" s="183"/>
      <c r="D16" s="183"/>
      <c r="E16" s="190"/>
      <c r="F16" s="183"/>
      <c r="G16" s="183"/>
      <c r="H16" s="191"/>
      <c r="I16" s="183"/>
      <c r="J16" s="183"/>
    </row>
    <row r="17" spans="1:10" ht="15.75">
      <c r="A17" s="183"/>
      <c r="B17" s="183"/>
      <c r="C17" s="183"/>
      <c r="D17" s="183"/>
      <c r="E17" s="190"/>
      <c r="F17" s="183"/>
      <c r="G17" s="183"/>
      <c r="H17" s="191"/>
      <c r="I17" s="183"/>
      <c r="J17" s="183"/>
    </row>
    <row r="18" spans="1:10">
      <c r="A18" s="161"/>
      <c r="B18" s="161"/>
      <c r="C18" s="161"/>
      <c r="D18" s="161"/>
      <c r="E18" s="161"/>
      <c r="F18" s="161"/>
      <c r="G18" s="161"/>
      <c r="H18" s="161"/>
      <c r="I18" s="161"/>
      <c r="J18" s="161"/>
    </row>
    <row r="19" spans="1:10">
      <c r="A19" s="161"/>
      <c r="B19" s="161"/>
      <c r="C19" s="161"/>
      <c r="D19" s="161"/>
      <c r="E19" s="161"/>
      <c r="F19" s="161"/>
      <c r="G19" s="161"/>
      <c r="H19" s="161"/>
      <c r="I19" s="161"/>
      <c r="J19" s="161"/>
    </row>
    <row r="20" spans="1:10">
      <c r="A20" s="161"/>
      <c r="B20" s="161"/>
      <c r="C20" s="161"/>
      <c r="D20" s="161"/>
      <c r="E20" s="161"/>
      <c r="F20" s="161"/>
      <c r="G20" s="161"/>
      <c r="H20" s="161"/>
      <c r="I20" s="161"/>
      <c r="J20" s="161"/>
    </row>
    <row r="21" spans="1:10">
      <c r="A21" s="161"/>
      <c r="B21" s="161"/>
      <c r="C21" s="161"/>
      <c r="D21" s="161"/>
      <c r="E21" s="161"/>
      <c r="F21" s="161"/>
      <c r="G21" s="161"/>
      <c r="H21" s="161"/>
      <c r="I21" s="161"/>
      <c r="J21" s="161"/>
    </row>
  </sheetData>
  <mergeCells count="2">
    <mergeCell ref="C10:E10"/>
    <mergeCell ref="D1:F3"/>
  </mergeCells>
  <dataValidations count="2">
    <dataValidation type="list" allowBlank="1" showInputMessage="1" showErrorMessage="1" sqref="B4">
      <formula1>Regulatory_Subcategory</formula1>
    </dataValidation>
    <dataValidation type="list" allowBlank="1" showInputMessage="1" showErrorMessage="1" sqref="B2">
      <formula1>Model_Year</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5"/>
  <dimension ref="A1:O21"/>
  <sheetViews>
    <sheetView zoomScale="80" zoomScaleNormal="80" workbookViewId="0">
      <selection activeCell="B5" sqref="B5"/>
    </sheetView>
  </sheetViews>
  <sheetFormatPr defaultRowHeight="15"/>
  <cols>
    <col min="1" max="1" width="53.85546875" style="184" customWidth="1"/>
    <col min="2" max="2" width="38.42578125" style="184" customWidth="1"/>
    <col min="3" max="3" width="9.140625" style="184"/>
    <col min="4" max="4" width="10.28515625" style="184" bestFit="1" customWidth="1"/>
    <col min="5" max="5" width="9.140625" style="184"/>
    <col min="6" max="6" width="13.28515625" style="184" customWidth="1"/>
    <col min="7" max="7" width="13.42578125" style="184" customWidth="1"/>
    <col min="8" max="8" width="15.28515625" style="184" customWidth="1"/>
    <col min="9" max="9" width="17.5703125" style="184" customWidth="1"/>
    <col min="10" max="10" width="9.140625" style="184"/>
    <col min="11" max="11" width="9.140625" style="184" customWidth="1"/>
    <col min="12" max="16" width="9.140625" style="184"/>
    <col min="17" max="25" width="0" style="184" hidden="1" customWidth="1"/>
    <col min="26" max="16384" width="9.140625" style="184"/>
  </cols>
  <sheetData>
    <row r="1" spans="1:15" ht="18.75">
      <c r="A1" s="192" t="s">
        <v>269</v>
      </c>
      <c r="B1" s="183"/>
      <c r="C1" s="182"/>
      <c r="D1" s="182"/>
      <c r="E1" s="349" t="s">
        <v>531</v>
      </c>
      <c r="F1" s="350"/>
      <c r="G1" s="350"/>
      <c r="H1" s="182"/>
      <c r="I1" s="182"/>
      <c r="J1" s="182"/>
    </row>
    <row r="2" spans="1:15" ht="93.75">
      <c r="A2" s="193" t="s">
        <v>267</v>
      </c>
      <c r="B2" s="183"/>
      <c r="C2" s="182"/>
      <c r="D2" s="182"/>
      <c r="E2" s="350"/>
      <c r="F2" s="350"/>
      <c r="G2" s="350"/>
      <c r="H2" s="182"/>
      <c r="I2" s="182"/>
      <c r="J2" s="182"/>
    </row>
    <row r="3" spans="1:15" ht="15.75">
      <c r="A3" s="182"/>
      <c r="B3" s="183"/>
      <c r="C3" s="182"/>
      <c r="D3" s="182"/>
      <c r="E3" s="350"/>
      <c r="F3" s="350"/>
      <c r="G3" s="350"/>
      <c r="H3" s="182"/>
      <c r="I3" s="182"/>
      <c r="J3" s="182"/>
    </row>
    <row r="4" spans="1:15" ht="15.75">
      <c r="A4" s="182"/>
      <c r="B4" s="185"/>
      <c r="C4" s="182"/>
      <c r="D4" s="182"/>
      <c r="E4" s="182"/>
      <c r="F4" s="182"/>
      <c r="G4" s="182"/>
      <c r="H4" s="182"/>
      <c r="I4" s="182"/>
      <c r="J4" s="182"/>
    </row>
    <row r="5" spans="1:15" ht="15.75">
      <c r="A5" s="182"/>
      <c r="B5" s="183"/>
      <c r="C5" s="182"/>
      <c r="D5" s="182"/>
      <c r="E5" s="182"/>
      <c r="F5" s="182"/>
      <c r="G5" s="182"/>
      <c r="H5" s="182"/>
      <c r="I5" s="182"/>
      <c r="J5" s="182"/>
    </row>
    <row r="6" spans="1:15" ht="15.75">
      <c r="A6" s="182"/>
      <c r="B6" s="182"/>
      <c r="C6" s="182"/>
      <c r="D6" s="182"/>
      <c r="E6" s="182"/>
      <c r="F6" s="182"/>
      <c r="G6" s="182"/>
      <c r="H6" s="182"/>
      <c r="I6" s="182"/>
      <c r="J6" s="182"/>
    </row>
    <row r="7" spans="1:15" ht="15.75">
      <c r="A7" s="182"/>
      <c r="B7" s="182"/>
      <c r="C7" s="182"/>
      <c r="D7" s="182"/>
      <c r="E7" s="182"/>
      <c r="F7" s="182"/>
      <c r="G7" s="182"/>
      <c r="H7" s="182"/>
      <c r="I7" s="182"/>
      <c r="J7" s="182"/>
    </row>
    <row r="8" spans="1:15" ht="15.75">
      <c r="A8" s="182"/>
      <c r="B8" s="182"/>
      <c r="C8" s="182"/>
      <c r="D8" s="182"/>
      <c r="E8" s="182"/>
      <c r="F8" s="182"/>
      <c r="G8" s="182"/>
      <c r="H8" s="182"/>
      <c r="I8" s="182"/>
      <c r="J8" s="182"/>
    </row>
    <row r="9" spans="1:15" ht="15.75">
      <c r="A9" s="182"/>
      <c r="B9" s="182"/>
      <c r="C9" s="182"/>
      <c r="D9" s="182"/>
      <c r="E9" s="182"/>
      <c r="F9" s="182"/>
      <c r="G9" s="182"/>
      <c r="H9" s="182"/>
      <c r="I9" s="182"/>
      <c r="J9" s="182"/>
    </row>
    <row r="10" spans="1:15" ht="15.75">
      <c r="A10" s="186"/>
      <c r="B10" s="186"/>
      <c r="C10" s="557"/>
      <c r="D10" s="557"/>
      <c r="E10" s="557"/>
      <c r="F10" s="187"/>
      <c r="G10" s="187"/>
      <c r="H10" s="188"/>
      <c r="I10" s="188"/>
      <c r="J10" s="188"/>
    </row>
    <row r="11" spans="1:15" s="189" customFormat="1" ht="15.75">
      <c r="A11" s="187"/>
      <c r="B11" s="187"/>
      <c r="C11" s="187"/>
      <c r="D11" s="187"/>
      <c r="E11" s="187"/>
      <c r="F11" s="187"/>
      <c r="G11" s="187"/>
      <c r="H11" s="187"/>
      <c r="I11" s="187"/>
      <c r="J11" s="187"/>
      <c r="K11" s="184"/>
      <c r="L11" s="184"/>
      <c r="M11" s="184"/>
      <c r="N11" s="184"/>
      <c r="O11" s="184"/>
    </row>
    <row r="12" spans="1:15" ht="15.75">
      <c r="A12" s="183"/>
      <c r="B12" s="183"/>
      <c r="C12" s="183"/>
      <c r="D12" s="183"/>
      <c r="E12" s="190"/>
      <c r="F12" s="183"/>
      <c r="G12" s="183"/>
      <c r="H12" s="191"/>
      <c r="I12" s="183"/>
      <c r="J12" s="183"/>
    </row>
    <row r="13" spans="1:15" ht="15.75">
      <c r="A13" s="183"/>
      <c r="B13" s="183"/>
      <c r="C13" s="183"/>
      <c r="D13" s="183"/>
      <c r="E13" s="190"/>
      <c r="F13" s="183"/>
      <c r="G13" s="183"/>
      <c r="H13" s="191"/>
      <c r="I13" s="183"/>
      <c r="J13" s="183"/>
    </row>
    <row r="14" spans="1:15" ht="15.75">
      <c r="A14" s="183"/>
      <c r="B14" s="183"/>
      <c r="C14" s="183"/>
      <c r="D14" s="183"/>
      <c r="E14" s="190"/>
      <c r="F14" s="183"/>
      <c r="G14" s="183"/>
      <c r="H14" s="191"/>
      <c r="I14" s="183"/>
      <c r="J14" s="183"/>
    </row>
    <row r="15" spans="1:15" ht="15.75">
      <c r="A15" s="183"/>
      <c r="B15" s="183"/>
      <c r="C15" s="183"/>
      <c r="D15" s="183"/>
      <c r="E15" s="190"/>
      <c r="F15" s="183"/>
      <c r="G15" s="183"/>
      <c r="H15" s="191"/>
      <c r="I15" s="183"/>
      <c r="J15" s="183"/>
    </row>
    <row r="16" spans="1:15" ht="15.75">
      <c r="A16" s="183"/>
      <c r="B16" s="183"/>
      <c r="C16" s="183"/>
      <c r="D16" s="183"/>
      <c r="E16" s="190"/>
      <c r="F16" s="183"/>
      <c r="G16" s="183"/>
      <c r="H16" s="191"/>
      <c r="I16" s="183"/>
      <c r="J16" s="183"/>
    </row>
    <row r="17" spans="1:10" ht="15.75">
      <c r="A17" s="183"/>
      <c r="B17" s="183"/>
      <c r="C17" s="183"/>
      <c r="D17" s="183"/>
      <c r="E17" s="190"/>
      <c r="F17" s="183"/>
      <c r="G17" s="183"/>
      <c r="H17" s="191"/>
      <c r="I17" s="183"/>
      <c r="J17" s="183"/>
    </row>
    <row r="18" spans="1:10">
      <c r="A18" s="161"/>
      <c r="B18" s="161"/>
      <c r="C18" s="161"/>
      <c r="D18" s="161"/>
      <c r="E18" s="161"/>
      <c r="F18" s="161"/>
      <c r="G18" s="161"/>
      <c r="H18" s="161"/>
      <c r="I18" s="161"/>
      <c r="J18" s="161"/>
    </row>
    <row r="19" spans="1:10">
      <c r="A19" s="161"/>
      <c r="B19" s="161"/>
      <c r="C19" s="161"/>
      <c r="D19" s="161"/>
      <c r="E19" s="161"/>
      <c r="F19" s="161"/>
      <c r="G19" s="161"/>
      <c r="H19" s="161"/>
      <c r="I19" s="161"/>
      <c r="J19" s="161"/>
    </row>
    <row r="20" spans="1:10">
      <c r="A20" s="161"/>
      <c r="B20" s="161"/>
      <c r="C20" s="161"/>
      <c r="D20" s="161"/>
      <c r="E20" s="161"/>
      <c r="F20" s="161"/>
      <c r="G20" s="161"/>
      <c r="H20" s="161"/>
      <c r="I20" s="161"/>
      <c r="J20" s="161"/>
    </row>
    <row r="21" spans="1:10">
      <c r="A21" s="161"/>
      <c r="B21" s="161"/>
      <c r="C21" s="161"/>
      <c r="D21" s="161"/>
      <c r="E21" s="161"/>
      <c r="F21" s="161"/>
      <c r="G21" s="161"/>
      <c r="H21" s="161"/>
      <c r="I21" s="161"/>
      <c r="J21" s="161"/>
    </row>
  </sheetData>
  <mergeCells count="2">
    <mergeCell ref="C10:E10"/>
    <mergeCell ref="E1:G3"/>
  </mergeCells>
  <dataValidations count="2">
    <dataValidation type="list" allowBlank="1" showInputMessage="1" showErrorMessage="1" sqref="B2">
      <formula1>Model_Year</formula1>
    </dataValidation>
    <dataValidation type="list" allowBlank="1" showInputMessage="1" showErrorMessage="1" sqref="B4">
      <formula1>Regulatory_Subcategory</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6"/>
  <dimension ref="A1:HD2"/>
  <sheetViews>
    <sheetView topLeftCell="DE1" zoomScale="80" zoomScaleNormal="80" workbookViewId="0">
      <selection activeCell="EV2" sqref="EV2"/>
    </sheetView>
  </sheetViews>
  <sheetFormatPr defaultRowHeight="15"/>
  <cols>
    <col min="12" max="12" width="13.140625" customWidth="1"/>
    <col min="13" max="13" width="10.5703125" bestFit="1" customWidth="1"/>
    <col min="14" max="14" width="12.7109375" customWidth="1"/>
    <col min="18" max="18" width="10.7109375" customWidth="1"/>
    <col min="27" max="27" width="14.85546875" customWidth="1"/>
    <col min="28" max="28" width="16.7109375" customWidth="1"/>
    <col min="35" max="35" width="23.5703125" bestFit="1" customWidth="1"/>
    <col min="74" max="74" width="13" customWidth="1"/>
    <col min="75" max="77" width="9.42578125" bestFit="1" customWidth="1"/>
    <col min="95" max="95" width="9.85546875" bestFit="1" customWidth="1"/>
    <col min="96" max="96" width="11.85546875" customWidth="1"/>
    <col min="100" max="100" width="10" customWidth="1"/>
  </cols>
  <sheetData>
    <row r="1" spans="1:212">
      <c r="A1" s="269" t="s">
        <v>1</v>
      </c>
      <c r="B1" s="270" t="s">
        <v>4</v>
      </c>
      <c r="C1" s="270" t="s">
        <v>152</v>
      </c>
      <c r="D1" s="270" t="s">
        <v>58</v>
      </c>
      <c r="E1" s="270" t="s">
        <v>355</v>
      </c>
      <c r="F1" s="270" t="s">
        <v>356</v>
      </c>
      <c r="G1" s="270" t="s">
        <v>153</v>
      </c>
      <c r="H1" s="270" t="s">
        <v>154</v>
      </c>
      <c r="I1" s="270" t="s">
        <v>155</v>
      </c>
      <c r="J1" s="270" t="s">
        <v>156</v>
      </c>
      <c r="K1" s="270" t="s">
        <v>124</v>
      </c>
      <c r="L1" s="270" t="s">
        <v>157</v>
      </c>
      <c r="M1" s="270" t="s">
        <v>158</v>
      </c>
      <c r="N1" s="270" t="s">
        <v>357</v>
      </c>
      <c r="O1" s="270" t="s">
        <v>159</v>
      </c>
      <c r="P1" s="270" t="s">
        <v>361</v>
      </c>
      <c r="Q1" s="270" t="s">
        <v>348</v>
      </c>
      <c r="R1" s="270" t="s">
        <v>23</v>
      </c>
      <c r="S1" s="270" t="s">
        <v>360</v>
      </c>
      <c r="T1" s="270" t="s">
        <v>25</v>
      </c>
      <c r="U1" s="270" t="s">
        <v>362</v>
      </c>
      <c r="V1" s="270" t="s">
        <v>363</v>
      </c>
      <c r="W1" s="270" t="s">
        <v>364</v>
      </c>
      <c r="X1" s="270" t="s">
        <v>160</v>
      </c>
      <c r="Y1" s="270" t="s">
        <v>358</v>
      </c>
      <c r="Z1" s="270" t="s">
        <v>359</v>
      </c>
      <c r="AA1" s="270" t="s">
        <v>365</v>
      </c>
      <c r="AB1" s="270" t="s">
        <v>366</v>
      </c>
      <c r="AC1" s="270" t="s">
        <v>367</v>
      </c>
      <c r="AD1" s="270" t="s">
        <v>368</v>
      </c>
      <c r="AE1" s="270" t="s">
        <v>369</v>
      </c>
      <c r="AF1" s="270" t="s">
        <v>370</v>
      </c>
      <c r="AG1" s="270" t="s">
        <v>371</v>
      </c>
      <c r="AH1" s="270" t="s">
        <v>372</v>
      </c>
      <c r="AI1" s="270" t="s">
        <v>373</v>
      </c>
      <c r="AJ1" s="270" t="s">
        <v>374</v>
      </c>
      <c r="AK1" s="270" t="s">
        <v>375</v>
      </c>
      <c r="AL1" s="266" t="s">
        <v>376</v>
      </c>
      <c r="AM1" s="269" t="s">
        <v>161</v>
      </c>
      <c r="AN1" s="270" t="s">
        <v>377</v>
      </c>
      <c r="AO1" s="270" t="s">
        <v>378</v>
      </c>
      <c r="AP1" s="270" t="s">
        <v>379</v>
      </c>
      <c r="AQ1" s="270" t="s">
        <v>380</v>
      </c>
      <c r="AR1" s="270" t="s">
        <v>381</v>
      </c>
      <c r="AS1" s="270" t="s">
        <v>162</v>
      </c>
      <c r="AT1" s="266" t="s">
        <v>382</v>
      </c>
      <c r="AU1" s="269" t="s">
        <v>175</v>
      </c>
      <c r="AV1" s="270" t="s">
        <v>176</v>
      </c>
      <c r="AW1" s="270" t="s">
        <v>177</v>
      </c>
      <c r="AX1" s="270" t="s">
        <v>178</v>
      </c>
      <c r="AY1" s="270" t="s">
        <v>383</v>
      </c>
      <c r="AZ1" s="270" t="s">
        <v>384</v>
      </c>
      <c r="BA1" s="270" t="s">
        <v>385</v>
      </c>
      <c r="BB1" s="270" t="s">
        <v>386</v>
      </c>
      <c r="BC1" s="270" t="s">
        <v>179</v>
      </c>
      <c r="BD1" s="270" t="s">
        <v>180</v>
      </c>
      <c r="BE1" s="270" t="s">
        <v>181</v>
      </c>
      <c r="BF1" s="270" t="s">
        <v>182</v>
      </c>
      <c r="BG1" s="270" t="s">
        <v>387</v>
      </c>
      <c r="BH1" s="270" t="s">
        <v>388</v>
      </c>
      <c r="BI1" s="270" t="s">
        <v>389</v>
      </c>
      <c r="BJ1" s="270" t="s">
        <v>390</v>
      </c>
      <c r="BK1" s="269" t="s">
        <v>163</v>
      </c>
      <c r="BL1" s="270" t="s">
        <v>164</v>
      </c>
      <c r="BM1" s="270" t="s">
        <v>165</v>
      </c>
      <c r="BN1" s="270" t="s">
        <v>166</v>
      </c>
      <c r="BO1" s="270" t="s">
        <v>167</v>
      </c>
      <c r="BP1" s="270" t="s">
        <v>168</v>
      </c>
      <c r="BQ1" s="270" t="s">
        <v>169</v>
      </c>
      <c r="BR1" s="270" t="s">
        <v>170</v>
      </c>
      <c r="BS1" s="270" t="s">
        <v>171</v>
      </c>
      <c r="BT1" s="270" t="s">
        <v>172</v>
      </c>
      <c r="BU1" s="278" t="s">
        <v>426</v>
      </c>
      <c r="BV1" s="278" t="s">
        <v>427</v>
      </c>
      <c r="BW1" s="278" t="s">
        <v>428</v>
      </c>
      <c r="BX1" s="278" t="s">
        <v>429</v>
      </c>
      <c r="BY1" s="278" t="s">
        <v>430</v>
      </c>
      <c r="BZ1" s="270" t="s">
        <v>173</v>
      </c>
      <c r="CA1" s="270" t="s">
        <v>174</v>
      </c>
      <c r="CB1" s="269" t="s">
        <v>183</v>
      </c>
      <c r="CC1" s="270" t="s">
        <v>391</v>
      </c>
      <c r="CD1" s="270" t="s">
        <v>392</v>
      </c>
      <c r="CE1" s="270" t="s">
        <v>393</v>
      </c>
      <c r="CF1" s="270" t="s">
        <v>394</v>
      </c>
      <c r="CG1" s="278" t="s">
        <v>410</v>
      </c>
      <c r="CH1" s="278" t="s">
        <v>413</v>
      </c>
      <c r="CI1" s="278" t="s">
        <v>412</v>
      </c>
      <c r="CJ1" s="278" t="s">
        <v>411</v>
      </c>
      <c r="CK1" s="278" t="s">
        <v>414</v>
      </c>
      <c r="CL1" s="278" t="s">
        <v>415</v>
      </c>
      <c r="CM1" s="278" t="s">
        <v>416</v>
      </c>
      <c r="CN1" s="278" t="s">
        <v>417</v>
      </c>
      <c r="CO1" s="278" t="s">
        <v>422</v>
      </c>
      <c r="CP1" s="278" t="s">
        <v>423</v>
      </c>
      <c r="CQ1" s="278" t="s">
        <v>424</v>
      </c>
      <c r="CR1" s="278" t="s">
        <v>425</v>
      </c>
      <c r="CS1" s="270" t="s">
        <v>418</v>
      </c>
      <c r="CT1" s="270" t="s">
        <v>419</v>
      </c>
      <c r="CU1" s="270" t="s">
        <v>420</v>
      </c>
      <c r="CV1" s="270" t="s">
        <v>421</v>
      </c>
      <c r="CW1" s="279" t="s">
        <v>395</v>
      </c>
      <c r="CX1" s="278" t="s">
        <v>397</v>
      </c>
      <c r="CY1" s="278" t="s">
        <v>396</v>
      </c>
      <c r="CZ1" s="278" t="s">
        <v>398</v>
      </c>
      <c r="DA1" s="278" t="s">
        <v>399</v>
      </c>
      <c r="DB1" s="280" t="s">
        <v>400</v>
      </c>
      <c r="DC1" s="279" t="s">
        <v>406</v>
      </c>
      <c r="DD1" s="278" t="s">
        <v>407</v>
      </c>
      <c r="DE1" s="270" t="s">
        <v>528</v>
      </c>
      <c r="DF1" s="270" t="s">
        <v>527</v>
      </c>
      <c r="DG1" s="270" t="s">
        <v>526</v>
      </c>
      <c r="DH1" s="270" t="s">
        <v>525</v>
      </c>
      <c r="DI1" s="270" t="s">
        <v>524</v>
      </c>
      <c r="DJ1" s="270" t="s">
        <v>401</v>
      </c>
      <c r="DK1" s="270" t="s">
        <v>402</v>
      </c>
      <c r="DL1" s="270" t="s">
        <v>403</v>
      </c>
      <c r="DM1" s="270" t="s">
        <v>404</v>
      </c>
      <c r="DN1" s="266" t="s">
        <v>405</v>
      </c>
      <c r="DO1" s="269" t="s">
        <v>184</v>
      </c>
      <c r="DP1" s="270" t="s">
        <v>185</v>
      </c>
      <c r="DQ1" s="270" t="s">
        <v>186</v>
      </c>
      <c r="DR1" s="270" t="s">
        <v>187</v>
      </c>
      <c r="DS1" s="270" t="s">
        <v>188</v>
      </c>
      <c r="DT1" s="270" t="s">
        <v>189</v>
      </c>
      <c r="DU1" s="270" t="s">
        <v>408</v>
      </c>
      <c r="DV1" s="270" t="s">
        <v>518</v>
      </c>
      <c r="DW1" s="270" t="s">
        <v>519</v>
      </c>
      <c r="DX1" s="270" t="s">
        <v>520</v>
      </c>
      <c r="DY1" s="270" t="s">
        <v>521</v>
      </c>
      <c r="DZ1" s="270" t="s">
        <v>522</v>
      </c>
      <c r="EA1" s="270" t="s">
        <v>523</v>
      </c>
      <c r="EB1" s="270" t="s">
        <v>190</v>
      </c>
      <c r="EC1" s="270" t="s">
        <v>191</v>
      </c>
      <c r="ED1" s="270" t="s">
        <v>192</v>
      </c>
      <c r="EE1" s="270" t="s">
        <v>193</v>
      </c>
      <c r="EF1" s="270" t="s">
        <v>194</v>
      </c>
      <c r="EG1" s="266" t="s">
        <v>409</v>
      </c>
      <c r="EH1" s="279" t="s">
        <v>432</v>
      </c>
      <c r="EI1" s="278" t="s">
        <v>433</v>
      </c>
      <c r="EJ1" s="278" t="s">
        <v>434</v>
      </c>
      <c r="EK1" s="278" t="s">
        <v>435</v>
      </c>
      <c r="EL1" s="278" t="s">
        <v>436</v>
      </c>
      <c r="EM1" s="278" t="s">
        <v>437</v>
      </c>
      <c r="EN1" s="278" t="s">
        <v>438</v>
      </c>
      <c r="EO1" s="278" t="s">
        <v>439</v>
      </c>
      <c r="EP1" s="278" t="s">
        <v>440</v>
      </c>
      <c r="EQ1" s="278" t="s">
        <v>441</v>
      </c>
      <c r="ER1" s="278" t="s">
        <v>442</v>
      </c>
      <c r="ES1" s="278" t="s">
        <v>443</v>
      </c>
      <c r="ET1" s="278" t="s">
        <v>444</v>
      </c>
      <c r="EU1" s="278" t="s">
        <v>445</v>
      </c>
      <c r="EV1" s="278" t="s">
        <v>446</v>
      </c>
      <c r="EW1" s="278" t="s">
        <v>447</v>
      </c>
      <c r="EX1" s="278" t="s">
        <v>448</v>
      </c>
      <c r="EY1" s="278" t="s">
        <v>449</v>
      </c>
      <c r="EZ1" s="278" t="s">
        <v>450</v>
      </c>
      <c r="FA1" s="278" t="s">
        <v>451</v>
      </c>
      <c r="FB1" s="278" t="s">
        <v>452</v>
      </c>
      <c r="FC1" s="278" t="s">
        <v>453</v>
      </c>
      <c r="FD1" s="278" t="s">
        <v>454</v>
      </c>
      <c r="FE1" s="278" t="s">
        <v>455</v>
      </c>
      <c r="FF1" s="278" t="s">
        <v>456</v>
      </c>
      <c r="FG1" s="278" t="s">
        <v>457</v>
      </c>
      <c r="FH1" s="278" t="s">
        <v>458</v>
      </c>
      <c r="FI1" s="278" t="s">
        <v>459</v>
      </c>
      <c r="FJ1" s="278" t="s">
        <v>460</v>
      </c>
      <c r="FK1" s="278" t="s">
        <v>461</v>
      </c>
      <c r="FL1" s="278" t="s">
        <v>462</v>
      </c>
      <c r="FM1" s="278" t="s">
        <v>463</v>
      </c>
      <c r="FN1" s="278" t="s">
        <v>464</v>
      </c>
      <c r="FO1" s="278" t="s">
        <v>465</v>
      </c>
      <c r="FP1" s="278" t="s">
        <v>466</v>
      </c>
      <c r="FQ1" s="278" t="s">
        <v>467</v>
      </c>
      <c r="FR1" s="278" t="s">
        <v>468</v>
      </c>
      <c r="FS1" s="278" t="s">
        <v>469</v>
      </c>
      <c r="FT1" s="278" t="s">
        <v>470</v>
      </c>
      <c r="FU1" s="278" t="s">
        <v>471</v>
      </c>
      <c r="FV1" s="278" t="s">
        <v>472</v>
      </c>
      <c r="FW1" s="278" t="s">
        <v>473</v>
      </c>
      <c r="FX1" s="278" t="s">
        <v>474</v>
      </c>
      <c r="FY1" s="278" t="s">
        <v>475</v>
      </c>
      <c r="FZ1" s="278" t="s">
        <v>476</v>
      </c>
      <c r="GA1" s="278" t="s">
        <v>477</v>
      </c>
      <c r="GB1" s="278" t="s">
        <v>478</v>
      </c>
      <c r="GC1" s="278" t="s">
        <v>479</v>
      </c>
      <c r="GD1" s="278" t="s">
        <v>480</v>
      </c>
      <c r="GE1" s="278" t="s">
        <v>481</v>
      </c>
      <c r="GF1" s="278" t="s">
        <v>482</v>
      </c>
      <c r="GG1" s="278" t="s">
        <v>483</v>
      </c>
      <c r="GH1" s="278" t="s">
        <v>484</v>
      </c>
      <c r="GI1" s="278" t="s">
        <v>485</v>
      </c>
      <c r="GJ1" s="278" t="s">
        <v>486</v>
      </c>
      <c r="GK1" s="278" t="s">
        <v>487</v>
      </c>
      <c r="GL1" s="278" t="s">
        <v>488</v>
      </c>
      <c r="GM1" s="278" t="s">
        <v>489</v>
      </c>
      <c r="GN1" s="278" t="s">
        <v>490</v>
      </c>
      <c r="GO1" s="278" t="s">
        <v>491</v>
      </c>
      <c r="GP1" s="278" t="s">
        <v>492</v>
      </c>
      <c r="GQ1" s="278" t="s">
        <v>493</v>
      </c>
      <c r="GR1" s="278" t="s">
        <v>494</v>
      </c>
      <c r="GS1" s="278" t="s">
        <v>495</v>
      </c>
      <c r="GT1" s="278" t="s">
        <v>496</v>
      </c>
      <c r="GU1" s="278" t="s">
        <v>497</v>
      </c>
      <c r="GV1" s="278" t="s">
        <v>498</v>
      </c>
      <c r="GW1" s="278" t="s">
        <v>499</v>
      </c>
      <c r="GX1" s="278" t="s">
        <v>500</v>
      </c>
      <c r="GY1" s="278" t="s">
        <v>501</v>
      </c>
      <c r="GZ1" s="278" t="s">
        <v>502</v>
      </c>
      <c r="HA1" s="278" t="s">
        <v>503</v>
      </c>
      <c r="HB1" s="278" t="s">
        <v>504</v>
      </c>
      <c r="HC1" s="278" t="s">
        <v>505</v>
      </c>
      <c r="HD1" s="280" t="s">
        <v>506</v>
      </c>
    </row>
    <row r="2" spans="1:212" s="268" customFormat="1" ht="84.75" customHeight="1" thickBot="1">
      <c r="A2" s="271">
        <f>'General Family Info'!E9</f>
        <v>0</v>
      </c>
      <c r="B2" s="272">
        <f>'General Family Info'!E10</f>
        <v>0</v>
      </c>
      <c r="C2" s="272">
        <f>'General Family Info'!E11</f>
        <v>0</v>
      </c>
      <c r="D2" s="272">
        <f>'General Family Info'!E12</f>
        <v>0</v>
      </c>
      <c r="E2" s="272">
        <f>'General Family Info'!E13</f>
        <v>0</v>
      </c>
      <c r="F2" s="272">
        <f>'General Family Info'!E15</f>
        <v>0</v>
      </c>
      <c r="G2" s="272">
        <f>'General Family Info'!E16</f>
        <v>0</v>
      </c>
      <c r="H2" s="272" t="str">
        <f>'General Family Info'!E17</f>
        <v>10/185,000</v>
      </c>
      <c r="I2" s="272">
        <f>'General Family Info'!E18</f>
        <v>0</v>
      </c>
      <c r="J2" s="272">
        <f>'General Family Info'!E19</f>
        <v>0</v>
      </c>
      <c r="K2" s="272">
        <f>'General Family Info'!J9:K9</f>
        <v>0</v>
      </c>
      <c r="L2" s="274">
        <f>'General Family Info'!J10</f>
        <v>0</v>
      </c>
      <c r="M2" s="274">
        <f>'General Family Info'!N10</f>
        <v>0</v>
      </c>
      <c r="N2" s="274">
        <f>'General Family Info'!J11</f>
        <v>0</v>
      </c>
      <c r="O2" s="275">
        <f>'General Family Info'!J12</f>
        <v>0</v>
      </c>
      <c r="P2" s="275">
        <f>'General Family Info'!J13</f>
        <v>0</v>
      </c>
      <c r="Q2" s="275">
        <f>'General Family Info'!N13</f>
        <v>0</v>
      </c>
      <c r="R2" s="275">
        <f>'General Family Info'!I16</f>
        <v>0</v>
      </c>
      <c r="S2" s="275">
        <f>'General Family Info'!I17</f>
        <v>0</v>
      </c>
      <c r="T2" s="275">
        <f>'General Family Info'!I18</f>
        <v>7</v>
      </c>
      <c r="U2" s="275">
        <f>'General Family Info'!L16</f>
        <v>0</v>
      </c>
      <c r="V2" s="275">
        <f>'General Family Info'!P20</f>
        <v>0</v>
      </c>
      <c r="W2" s="275">
        <f>'General Family Info'!N26</f>
        <v>0</v>
      </c>
      <c r="X2" s="272">
        <f>'General Family Info'!E21</f>
        <v>0</v>
      </c>
      <c r="Y2" s="275">
        <f>'General Family Info'!E23</f>
        <v>0</v>
      </c>
      <c r="Z2" s="272">
        <f>'General Family Info'!E22</f>
        <v>0</v>
      </c>
      <c r="AA2" s="272">
        <f>'General Family Info'!C41</f>
        <v>0</v>
      </c>
      <c r="AB2" s="272">
        <f>'General Family Info'!C42</f>
        <v>0</v>
      </c>
      <c r="AC2" s="272">
        <f>'General Family Info'!C43</f>
        <v>0</v>
      </c>
      <c r="AD2" s="272">
        <f>'General Family Info'!C44</f>
        <v>0</v>
      </c>
      <c r="AE2" s="272">
        <f>'General Family Info'!C45</f>
        <v>0</v>
      </c>
      <c r="AF2" s="272">
        <f>'General Family Info'!C46</f>
        <v>0</v>
      </c>
      <c r="AG2" s="272">
        <f>'General Family Info'!C47</f>
        <v>0</v>
      </c>
      <c r="AH2" s="272">
        <f>'General Family Info'!C48</f>
        <v>0</v>
      </c>
      <c r="AI2" s="272">
        <f>'General Family Info'!C49</f>
        <v>0</v>
      </c>
      <c r="AJ2" s="272">
        <f>'General Family Info'!P42</f>
        <v>0</v>
      </c>
      <c r="AK2" s="272">
        <f>'General Family Info'!P45</f>
        <v>0</v>
      </c>
      <c r="AL2" s="273">
        <f>'General Family Info'!P47</f>
        <v>0</v>
      </c>
      <c r="AM2" s="271">
        <f>'General Family Info'!J54</f>
        <v>0</v>
      </c>
      <c r="AN2" s="272">
        <f>'General Family Info'!P54</f>
        <v>0</v>
      </c>
      <c r="AO2" s="272">
        <f>'General Family Info'!J56</f>
        <v>0</v>
      </c>
      <c r="AP2" s="272">
        <f>'General Family Info'!J58</f>
        <v>0</v>
      </c>
      <c r="AQ2" s="272">
        <f>'General Family Info'!J60</f>
        <v>0</v>
      </c>
      <c r="AR2" s="272">
        <f>'General Family Info'!J62</f>
        <v>0</v>
      </c>
      <c r="AS2" s="272">
        <f>'General Family Info'!J64</f>
        <v>0</v>
      </c>
      <c r="AT2" s="273">
        <f>'General Family Info'!J66</f>
        <v>0</v>
      </c>
      <c r="AU2" s="271">
        <f>'General Family Info'!E91</f>
        <v>0</v>
      </c>
      <c r="AV2" s="272">
        <f>'General Family Info'!E93</f>
        <v>0</v>
      </c>
      <c r="AW2" s="272">
        <f>'General Family Info'!E95</f>
        <v>0</v>
      </c>
      <c r="AX2" s="272">
        <f>'General Family Info'!E97</f>
        <v>0</v>
      </c>
      <c r="AY2" s="276">
        <f>'General Family Info'!E100</f>
        <v>0</v>
      </c>
      <c r="AZ2" s="276">
        <f>'General Family Info'!F100</f>
        <v>0</v>
      </c>
      <c r="BA2" s="276">
        <f>'General Family Info'!J100</f>
        <v>0</v>
      </c>
      <c r="BB2" s="276">
        <f>'General Family Info'!M100</f>
        <v>0</v>
      </c>
      <c r="BC2" s="276">
        <f>'General Family Info'!E101</f>
        <v>0</v>
      </c>
      <c r="BD2" s="276">
        <f>'General Family Info'!F101</f>
        <v>0</v>
      </c>
      <c r="BE2" s="276">
        <f>'General Family Info'!J101</f>
        <v>0</v>
      </c>
      <c r="BF2" s="276">
        <f>'General Family Info'!M101</f>
        <v>0</v>
      </c>
      <c r="BG2" s="277">
        <f>'General Family Info'!E103</f>
        <v>0</v>
      </c>
      <c r="BH2" s="277">
        <f>'General Family Info'!F103</f>
        <v>0</v>
      </c>
      <c r="BI2" s="277">
        <f>'General Family Info'!J103</f>
        <v>0</v>
      </c>
      <c r="BJ2" s="277">
        <f>'General Family Info'!M103</f>
        <v>0</v>
      </c>
      <c r="BK2" s="271">
        <f>'General Family Info'!F108</f>
        <v>0</v>
      </c>
      <c r="BL2" s="272">
        <f>'General Family Info'!G108</f>
        <v>0</v>
      </c>
      <c r="BM2" s="272">
        <f>'General Family Info'!K108</f>
        <v>0</v>
      </c>
      <c r="BN2" s="272">
        <f>'General Family Info'!M108</f>
        <v>0</v>
      </c>
      <c r="BO2" s="272">
        <f>'General Family Info'!O108</f>
        <v>0</v>
      </c>
      <c r="BP2" s="272">
        <f>'General Family Info'!F110</f>
        <v>0</v>
      </c>
      <c r="BQ2" s="272">
        <f>'General Family Info'!G110</f>
        <v>0</v>
      </c>
      <c r="BR2" s="272">
        <f>'General Family Info'!K110</f>
        <v>0</v>
      </c>
      <c r="BS2" s="272">
        <f>'General Family Info'!M110</f>
        <v>0</v>
      </c>
      <c r="BT2" s="272">
        <f>'General Family Info'!O110</f>
        <v>0</v>
      </c>
      <c r="BU2" s="274">
        <f>'General Family Info'!F112</f>
        <v>0</v>
      </c>
      <c r="BV2" s="274">
        <f>'General Family Info'!G112</f>
        <v>0</v>
      </c>
      <c r="BW2" s="274">
        <f>'General Family Info'!K112</f>
        <v>0</v>
      </c>
      <c r="BX2" s="274">
        <f>'General Family Info'!M112</f>
        <v>0</v>
      </c>
      <c r="BY2" s="274">
        <f>'General Family Info'!O112</f>
        <v>0</v>
      </c>
      <c r="BZ2" s="272">
        <f>'General Family Info'!D110</f>
        <v>0</v>
      </c>
      <c r="CA2" s="272">
        <f>'General Family Info'!C115</f>
        <v>0</v>
      </c>
      <c r="CB2" s="271">
        <f>'General Family Info'!E72</f>
        <v>0</v>
      </c>
      <c r="CC2" s="272">
        <f>'General Family Info'!E76</f>
        <v>0</v>
      </c>
      <c r="CD2" s="272">
        <f>'General Family Info'!F76</f>
        <v>0</v>
      </c>
      <c r="CE2" s="272">
        <f>'General Family Info'!J76</f>
        <v>0</v>
      </c>
      <c r="CF2" s="272">
        <f>'General Family Info'!M76</f>
        <v>0</v>
      </c>
      <c r="CG2" s="272">
        <f>'General Family Info'!E77</f>
        <v>0</v>
      </c>
      <c r="CH2" s="272">
        <f>'General Family Info'!F77</f>
        <v>0</v>
      </c>
      <c r="CI2" s="272">
        <f>'General Family Info'!J77</f>
        <v>0</v>
      </c>
      <c r="CJ2" s="272">
        <f>'General Family Info'!M77</f>
        <v>0</v>
      </c>
      <c r="CK2" s="272">
        <f>'General Family Info'!E79</f>
        <v>0</v>
      </c>
      <c r="CL2" s="272">
        <f>'General Family Info'!F79</f>
        <v>0</v>
      </c>
      <c r="CM2" s="272">
        <f>'General Family Info'!J79</f>
        <v>0</v>
      </c>
      <c r="CN2" s="272">
        <f>'General Family Info'!M79</f>
        <v>0</v>
      </c>
      <c r="CO2" s="276">
        <f>'General Family Info'!E83</f>
        <v>0</v>
      </c>
      <c r="CP2" s="276">
        <f>'General Family Info'!F83</f>
        <v>0</v>
      </c>
      <c r="CQ2" s="276">
        <f>'General Family Info'!J83</f>
        <v>0</v>
      </c>
      <c r="CR2" s="276">
        <f>'General Family Info'!M83</f>
        <v>0</v>
      </c>
      <c r="CS2" s="272">
        <f>'General Family Info'!E84</f>
        <v>0</v>
      </c>
      <c r="CT2" s="272">
        <f>'General Family Info'!F84</f>
        <v>0</v>
      </c>
      <c r="CU2" s="272">
        <f>'General Family Info'!J84</f>
        <v>0</v>
      </c>
      <c r="CV2" s="273">
        <f>'General Family Info'!M84</f>
        <v>0</v>
      </c>
      <c r="CW2" s="271">
        <f>'General Family Info'!P125</f>
        <v>0</v>
      </c>
      <c r="CX2" s="272">
        <f>'General Family Info'!P126</f>
        <v>0</v>
      </c>
      <c r="CY2" s="272">
        <f>'General Family Info'!P127</f>
        <v>0</v>
      </c>
      <c r="CZ2" s="272">
        <f>'General Family Info'!P128</f>
        <v>0</v>
      </c>
      <c r="DA2" s="272">
        <f>'General Family Info'!P129</f>
        <v>0</v>
      </c>
      <c r="DB2" s="273">
        <f>'General Family Info'!P130</f>
        <v>0</v>
      </c>
      <c r="DC2" s="271" t="str">
        <f>'Technology Worksheet'!C26</f>
        <v>Please enter description here…</v>
      </c>
      <c r="DD2" s="272" t="str">
        <f>'Technology Worksheet'!C36</f>
        <v>Please enter description here…</v>
      </c>
      <c r="DE2" s="272"/>
      <c r="DF2" s="272"/>
      <c r="DG2" s="272"/>
      <c r="DH2" s="272"/>
      <c r="DI2" s="272"/>
      <c r="DJ2" s="272"/>
      <c r="DK2" s="272"/>
      <c r="DL2" s="272"/>
      <c r="DM2" s="272"/>
      <c r="DN2" s="273"/>
      <c r="DO2" s="271" t="str">
        <f>'Technology Worksheet'!C49</f>
        <v>Please enter description here…</v>
      </c>
      <c r="DP2" s="272">
        <f>'Technology Worksheet'!C54</f>
        <v>0</v>
      </c>
      <c r="DQ2" s="272">
        <f>'Technology Worksheet'!C55</f>
        <v>0</v>
      </c>
      <c r="DR2" s="272">
        <f>'Technology Worksheet'!C56</f>
        <v>0</v>
      </c>
      <c r="DS2" s="272">
        <f>'Technology Worksheet'!C57</f>
        <v>0</v>
      </c>
      <c r="DT2" s="272">
        <f>'Technology Worksheet'!C58</f>
        <v>0</v>
      </c>
      <c r="DU2" s="272">
        <f>'Technology Worksheet'!C59</f>
        <v>0</v>
      </c>
      <c r="DV2" s="272">
        <f>'Technology Worksheet'!E54</f>
        <v>0</v>
      </c>
      <c r="DW2" s="272">
        <f>'Technology Worksheet'!E55</f>
        <v>0</v>
      </c>
      <c r="DX2" s="272">
        <f>'Technology Worksheet'!E56</f>
        <v>0</v>
      </c>
      <c r="DY2" s="272">
        <f>'Technology Worksheet'!E57</f>
        <v>0</v>
      </c>
      <c r="DZ2" s="272">
        <f>'Technology Worksheet'!E58</f>
        <v>0</v>
      </c>
      <c r="EA2" s="272">
        <f>'Technology Worksheet'!E59</f>
        <v>0</v>
      </c>
      <c r="EB2" s="276">
        <f>'Technology Worksheet'!F54</f>
        <v>0</v>
      </c>
      <c r="EC2" s="276">
        <f>'Technology Worksheet'!F55</f>
        <v>0</v>
      </c>
      <c r="ED2" s="276">
        <f>'Technology Worksheet'!F56</f>
        <v>0</v>
      </c>
      <c r="EE2" s="276">
        <f>'Technology Worksheet'!F57</f>
        <v>0</v>
      </c>
      <c r="EF2" s="276">
        <f>'Technology Worksheet'!F58</f>
        <v>0</v>
      </c>
      <c r="EG2" s="281">
        <f>'Technology Worksheet'!F59</f>
        <v>0</v>
      </c>
      <c r="EH2" s="271">
        <f>AECD!C21</f>
        <v>0</v>
      </c>
      <c r="EI2" s="272">
        <f>AECD!C22</f>
        <v>0</v>
      </c>
      <c r="EJ2" s="272">
        <f>AECD!C23</f>
        <v>0</v>
      </c>
      <c r="EK2" s="272">
        <f>AECD!C24</f>
        <v>0</v>
      </c>
      <c r="EL2" s="272">
        <f>AECD!C25</f>
        <v>0</v>
      </c>
      <c r="EM2" s="272">
        <f>AECD!C26</f>
        <v>0</v>
      </c>
      <c r="EN2" s="272">
        <f>AECD!C27</f>
        <v>0</v>
      </c>
      <c r="EO2" s="272">
        <f>AECD!C28</f>
        <v>0</v>
      </c>
      <c r="EP2" s="272">
        <f>AECD!C29</f>
        <v>0</v>
      </c>
      <c r="EQ2" s="272">
        <f>AECD!C30</f>
        <v>0</v>
      </c>
      <c r="ER2" s="272">
        <f>AECD!C31</f>
        <v>0</v>
      </c>
      <c r="ES2" s="272">
        <f>AECD!C32</f>
        <v>0</v>
      </c>
      <c r="ET2" s="272">
        <f>AECD!C33</f>
        <v>0</v>
      </c>
      <c r="EU2" s="272">
        <f>AECD!C34</f>
        <v>0</v>
      </c>
      <c r="EV2" s="272">
        <f>AECD!C35</f>
        <v>0</v>
      </c>
      <c r="EW2" s="272">
        <f>AECD!D21</f>
        <v>0</v>
      </c>
      <c r="EX2" s="272">
        <f>AECD!D22</f>
        <v>0</v>
      </c>
      <c r="EY2" s="272">
        <f>AECD!D23</f>
        <v>0</v>
      </c>
      <c r="EZ2" s="272">
        <f>AECD!D24</f>
        <v>0</v>
      </c>
      <c r="FA2" s="272">
        <f>AECD!D25</f>
        <v>0</v>
      </c>
      <c r="FB2" s="272">
        <f>AECD!D26</f>
        <v>0</v>
      </c>
      <c r="FC2" s="272">
        <f>AECD!D27</f>
        <v>0</v>
      </c>
      <c r="FD2" s="272">
        <f>AECD!D28</f>
        <v>0</v>
      </c>
      <c r="FE2" s="272">
        <f>AECD!D29</f>
        <v>0</v>
      </c>
      <c r="FF2" s="272">
        <f>AECD!D30</f>
        <v>0</v>
      </c>
      <c r="FG2" s="272">
        <f>AECD!D31</f>
        <v>0</v>
      </c>
      <c r="FH2" s="272">
        <f>AECD!D32</f>
        <v>0</v>
      </c>
      <c r="FI2" s="272">
        <f>AECD!D33</f>
        <v>0</v>
      </c>
      <c r="FJ2" s="272">
        <f>AECD!D34</f>
        <v>0</v>
      </c>
      <c r="FK2" s="272">
        <f>AECD!D35</f>
        <v>0</v>
      </c>
      <c r="FL2" s="272">
        <f>AECD!G21</f>
        <v>0</v>
      </c>
      <c r="FM2" s="272">
        <f>AECD!G22</f>
        <v>0</v>
      </c>
      <c r="FN2" s="272">
        <f>AECD!G23</f>
        <v>0</v>
      </c>
      <c r="FO2" s="272">
        <f>AECD!G24</f>
        <v>0</v>
      </c>
      <c r="FP2" s="272">
        <f>AECD!G25</f>
        <v>0</v>
      </c>
      <c r="FQ2" s="272">
        <f>AECD!G26</f>
        <v>0</v>
      </c>
      <c r="FR2" s="272">
        <f>AECD!G27</f>
        <v>0</v>
      </c>
      <c r="FS2" s="272">
        <f>AECD!G28</f>
        <v>0</v>
      </c>
      <c r="FT2" s="272">
        <f>AECD!G29</f>
        <v>0</v>
      </c>
      <c r="FU2" s="272">
        <f>AECD!G30</f>
        <v>0</v>
      </c>
      <c r="FV2" s="272">
        <f>AECD!G31</f>
        <v>0</v>
      </c>
      <c r="FW2" s="272">
        <f>AECD!G32</f>
        <v>0</v>
      </c>
      <c r="FX2" s="272">
        <f>AECD!G33</f>
        <v>0</v>
      </c>
      <c r="FY2" s="272">
        <f>AECD!G34</f>
        <v>0</v>
      </c>
      <c r="FZ2" s="272">
        <f>AECD!G35</f>
        <v>0</v>
      </c>
      <c r="GA2" s="272">
        <f>AECD!K21</f>
        <v>0</v>
      </c>
      <c r="GB2" s="272">
        <f>AECD!K22</f>
        <v>0</v>
      </c>
      <c r="GC2" s="272">
        <f>AECD!K23</f>
        <v>0</v>
      </c>
      <c r="GD2" s="272">
        <f>AECD!K24</f>
        <v>0</v>
      </c>
      <c r="GE2" s="272">
        <f>AECD!K25</f>
        <v>0</v>
      </c>
      <c r="GF2" s="272">
        <f>AECD!K26</f>
        <v>0</v>
      </c>
      <c r="GG2" s="272">
        <f>AECD!K27</f>
        <v>0</v>
      </c>
      <c r="GH2" s="272">
        <f>AECD!K28</f>
        <v>0</v>
      </c>
      <c r="GI2" s="272">
        <f>AECD!K29</f>
        <v>0</v>
      </c>
      <c r="GJ2" s="272">
        <f>AECD!K30</f>
        <v>0</v>
      </c>
      <c r="GK2" s="272">
        <f>AECD!K31</f>
        <v>0</v>
      </c>
      <c r="GL2" s="272">
        <f>AECD!K32</f>
        <v>0</v>
      </c>
      <c r="GM2" s="272">
        <f>AECD!K33</f>
        <v>0</v>
      </c>
      <c r="GN2" s="272">
        <f>AECD!K34</f>
        <v>0</v>
      </c>
      <c r="GO2" s="272">
        <f>AECD!K35</f>
        <v>0</v>
      </c>
      <c r="GP2" s="272">
        <f>AECD!O21</f>
        <v>0</v>
      </c>
      <c r="GQ2" s="272">
        <f>AECD!O22</f>
        <v>0</v>
      </c>
      <c r="GR2" s="272">
        <f>AECD!O23</f>
        <v>0</v>
      </c>
      <c r="GS2" s="272">
        <f>AECD!O24</f>
        <v>0</v>
      </c>
      <c r="GT2" s="272">
        <f>AECD!O25</f>
        <v>0</v>
      </c>
      <c r="GU2" s="272">
        <f>AECD!O26</f>
        <v>0</v>
      </c>
      <c r="GV2" s="272">
        <f>AECD!O27</f>
        <v>0</v>
      </c>
      <c r="GW2" s="272">
        <f>AECD!O28</f>
        <v>0</v>
      </c>
      <c r="GX2" s="272">
        <f>AECD!O29</f>
        <v>0</v>
      </c>
      <c r="GY2" s="272">
        <f>AECD!O30</f>
        <v>0</v>
      </c>
      <c r="GZ2" s="272">
        <f>AECD!O31</f>
        <v>0</v>
      </c>
      <c r="HA2" s="272">
        <f>AECD!O32</f>
        <v>0</v>
      </c>
      <c r="HB2" s="272">
        <f>AECD!O33</f>
        <v>0</v>
      </c>
      <c r="HC2" s="272">
        <f>AECD!O34</f>
        <v>0</v>
      </c>
      <c r="HD2" s="273">
        <f>AECD!O35</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7"/>
  <dimension ref="A1:E40"/>
  <sheetViews>
    <sheetView topLeftCell="A13" zoomScale="90" zoomScaleNormal="90" workbookViewId="0">
      <selection activeCell="D51" sqref="D51"/>
    </sheetView>
  </sheetViews>
  <sheetFormatPr defaultRowHeight="15"/>
  <cols>
    <col min="1" max="1" width="13.7109375" style="179" customWidth="1"/>
    <col min="2" max="2" width="77" style="179" customWidth="1"/>
    <col min="3" max="3" width="14.28515625" style="179" bestFit="1" customWidth="1"/>
    <col min="4" max="4" width="17.42578125" style="179" bestFit="1" customWidth="1"/>
    <col min="5" max="5" width="18.85546875" style="179" customWidth="1"/>
    <col min="6" max="16384" width="9.140625" style="179"/>
  </cols>
  <sheetData>
    <row r="1" spans="1:5">
      <c r="A1" s="177">
        <v>1037.2049999999999</v>
      </c>
      <c r="B1" s="178"/>
      <c r="C1" s="180" t="s">
        <v>251</v>
      </c>
      <c r="D1" s="180" t="s">
        <v>252</v>
      </c>
      <c r="E1" s="180" t="s">
        <v>253</v>
      </c>
    </row>
    <row r="2" spans="1:5">
      <c r="A2" s="180" t="s">
        <v>203</v>
      </c>
      <c r="B2" s="178" t="s">
        <v>205</v>
      </c>
      <c r="C2" s="180" t="s">
        <v>265</v>
      </c>
      <c r="D2" s="180"/>
      <c r="E2" s="180" t="s">
        <v>288</v>
      </c>
    </row>
    <row r="3" spans="1:5">
      <c r="A3" s="180" t="s">
        <v>204</v>
      </c>
      <c r="B3" s="178" t="s">
        <v>206</v>
      </c>
      <c r="C3" s="180" t="s">
        <v>265</v>
      </c>
      <c r="D3" s="180"/>
      <c r="E3" s="180" t="s">
        <v>288</v>
      </c>
    </row>
    <row r="4" spans="1:5">
      <c r="A4" s="180" t="s">
        <v>224</v>
      </c>
      <c r="B4" s="178" t="s">
        <v>207</v>
      </c>
      <c r="C4" s="180" t="s">
        <v>254</v>
      </c>
      <c r="D4" s="180"/>
      <c r="E4" s="180"/>
    </row>
    <row r="5" spans="1:5">
      <c r="A5" s="180" t="s">
        <v>225</v>
      </c>
      <c r="B5" s="178" t="s">
        <v>209</v>
      </c>
      <c r="C5" s="180" t="s">
        <v>255</v>
      </c>
      <c r="D5" s="180" t="s">
        <v>256</v>
      </c>
      <c r="E5" s="180" t="s">
        <v>288</v>
      </c>
    </row>
    <row r="6" spans="1:5">
      <c r="A6" s="180" t="s">
        <v>226</v>
      </c>
      <c r="B6" s="178" t="s">
        <v>210</v>
      </c>
      <c r="C6" s="180"/>
      <c r="D6" s="180" t="s">
        <v>262</v>
      </c>
      <c r="E6" s="180" t="s">
        <v>254</v>
      </c>
    </row>
    <row r="7" spans="1:5">
      <c r="A7" s="180" t="s">
        <v>227</v>
      </c>
      <c r="B7" s="178" t="s">
        <v>211</v>
      </c>
      <c r="C7" s="180"/>
      <c r="D7" s="180" t="s">
        <v>256</v>
      </c>
      <c r="E7" s="180"/>
    </row>
    <row r="8" spans="1:5">
      <c r="A8" s="180" t="s">
        <v>228</v>
      </c>
      <c r="B8" s="178" t="s">
        <v>212</v>
      </c>
      <c r="C8" s="180"/>
      <c r="D8" s="180"/>
      <c r="E8" s="180" t="s">
        <v>254</v>
      </c>
    </row>
    <row r="9" spans="1:5">
      <c r="A9" s="180" t="s">
        <v>229</v>
      </c>
      <c r="B9" s="178" t="s">
        <v>213</v>
      </c>
      <c r="C9" s="180" t="s">
        <v>254</v>
      </c>
      <c r="D9" s="180"/>
      <c r="E9" s="180"/>
    </row>
    <row r="10" spans="1:5">
      <c r="A10" s="180" t="s">
        <v>230</v>
      </c>
      <c r="B10" s="178" t="s">
        <v>214</v>
      </c>
      <c r="C10" s="180"/>
      <c r="D10" s="180" t="s">
        <v>257</v>
      </c>
      <c r="E10" s="180" t="s">
        <v>258</v>
      </c>
    </row>
    <row r="11" spans="1:5">
      <c r="A11" s="180" t="s">
        <v>231</v>
      </c>
      <c r="B11" s="178" t="s">
        <v>215</v>
      </c>
      <c r="C11" s="180"/>
      <c r="D11" s="180" t="s">
        <v>254</v>
      </c>
      <c r="E11" s="180"/>
    </row>
    <row r="12" spans="1:5">
      <c r="A12" s="180" t="s">
        <v>232</v>
      </c>
      <c r="B12" s="178" t="s">
        <v>216</v>
      </c>
      <c r="C12" s="180" t="s">
        <v>254</v>
      </c>
      <c r="D12" s="180"/>
      <c r="E12" s="180"/>
    </row>
    <row r="13" spans="1:5">
      <c r="A13" s="180" t="s">
        <v>233</v>
      </c>
      <c r="B13" s="178" t="s">
        <v>217</v>
      </c>
      <c r="C13" s="180" t="s">
        <v>254</v>
      </c>
      <c r="D13" s="180"/>
      <c r="E13" s="180"/>
    </row>
    <row r="14" spans="1:5">
      <c r="A14" s="180" t="s">
        <v>234</v>
      </c>
      <c r="B14" s="178" t="s">
        <v>218</v>
      </c>
      <c r="C14" s="180"/>
      <c r="D14" s="180"/>
      <c r="E14" s="180" t="s">
        <v>254</v>
      </c>
    </row>
    <row r="15" spans="1:5">
      <c r="A15" s="180" t="s">
        <v>235</v>
      </c>
      <c r="B15" s="178" t="s">
        <v>219</v>
      </c>
      <c r="C15" s="180" t="s">
        <v>254</v>
      </c>
      <c r="D15" s="180"/>
      <c r="E15" s="180"/>
    </row>
    <row r="16" spans="1:5">
      <c r="A16" s="180" t="s">
        <v>236</v>
      </c>
      <c r="B16" s="178" t="s">
        <v>220</v>
      </c>
      <c r="C16" s="180" t="s">
        <v>254</v>
      </c>
      <c r="D16" s="180"/>
      <c r="E16" s="180"/>
    </row>
    <row r="17" spans="1:5">
      <c r="A17" s="180" t="s">
        <v>237</v>
      </c>
      <c r="B17" s="178" t="s">
        <v>221</v>
      </c>
      <c r="C17" s="180" t="s">
        <v>254</v>
      </c>
      <c r="D17" s="180"/>
      <c r="E17" s="180"/>
    </row>
    <row r="18" spans="1:5">
      <c r="A18" s="180" t="s">
        <v>238</v>
      </c>
      <c r="B18" s="178" t="s">
        <v>222</v>
      </c>
      <c r="C18" s="180" t="s">
        <v>254</v>
      </c>
      <c r="D18" s="180"/>
      <c r="E18" s="180"/>
    </row>
    <row r="19" spans="1:5">
      <c r="A19" s="180" t="s">
        <v>239</v>
      </c>
      <c r="B19" s="178" t="s">
        <v>223</v>
      </c>
      <c r="C19" s="180" t="s">
        <v>254</v>
      </c>
      <c r="D19" s="180"/>
      <c r="E19" s="180"/>
    </row>
    <row r="20" spans="1:5">
      <c r="A20" s="180"/>
      <c r="B20" s="178"/>
      <c r="C20" s="180"/>
      <c r="D20" s="180"/>
      <c r="E20" s="180"/>
    </row>
    <row r="21" spans="1:5">
      <c r="A21" s="178" t="s">
        <v>240</v>
      </c>
      <c r="B21" s="178"/>
      <c r="C21" s="180"/>
      <c r="D21" s="180"/>
      <c r="E21" s="180"/>
    </row>
    <row r="22" spans="1:5">
      <c r="A22" s="178" t="s">
        <v>241</v>
      </c>
      <c r="B22" s="178"/>
      <c r="C22" s="180"/>
      <c r="D22" s="180"/>
      <c r="E22" s="180"/>
    </row>
    <row r="23" spans="1:5">
      <c r="A23" s="178"/>
      <c r="B23" s="178" t="s">
        <v>242</v>
      </c>
      <c r="C23" s="180" t="s">
        <v>254</v>
      </c>
      <c r="D23" s="180"/>
      <c r="E23" s="180"/>
    </row>
    <row r="24" spans="1:5">
      <c r="A24" s="178"/>
      <c r="B24" s="178" t="s">
        <v>14</v>
      </c>
      <c r="C24" s="180" t="s">
        <v>283</v>
      </c>
      <c r="D24" s="180" t="s">
        <v>256</v>
      </c>
      <c r="E24" s="180"/>
    </row>
    <row r="25" spans="1:5">
      <c r="A25" s="178"/>
      <c r="B25" s="178" t="s">
        <v>243</v>
      </c>
      <c r="C25" s="180" t="s">
        <v>282</v>
      </c>
      <c r="D25" s="180" t="s">
        <v>263</v>
      </c>
      <c r="E25" s="180" t="s">
        <v>259</v>
      </c>
    </row>
    <row r="26" spans="1:5">
      <c r="A26" s="178"/>
      <c r="B26" s="178" t="s">
        <v>16</v>
      </c>
      <c r="C26" s="180" t="s">
        <v>254</v>
      </c>
      <c r="D26" s="180"/>
      <c r="E26" s="180"/>
    </row>
    <row r="27" spans="1:5">
      <c r="A27" s="178"/>
      <c r="B27" s="178" t="s">
        <v>151</v>
      </c>
      <c r="C27" s="180" t="s">
        <v>254</v>
      </c>
      <c r="D27" s="180"/>
      <c r="E27" s="180"/>
    </row>
    <row r="28" spans="1:5">
      <c r="A28" s="178" t="s">
        <v>244</v>
      </c>
      <c r="B28" s="178"/>
      <c r="C28" s="180"/>
      <c r="D28" s="180"/>
      <c r="E28" s="180"/>
    </row>
    <row r="29" spans="1:5">
      <c r="A29" s="178"/>
      <c r="B29" s="178" t="s">
        <v>246</v>
      </c>
      <c r="C29" s="180" t="s">
        <v>254</v>
      </c>
      <c r="D29" s="180"/>
      <c r="E29" s="180"/>
    </row>
    <row r="30" spans="1:5">
      <c r="A30" s="178"/>
      <c r="B30" s="178" t="s">
        <v>245</v>
      </c>
      <c r="C30" s="180" t="s">
        <v>264</v>
      </c>
      <c r="D30" s="180"/>
      <c r="E30" s="180"/>
    </row>
    <row r="31" spans="1:5">
      <c r="A31" s="178" t="s">
        <v>247</v>
      </c>
      <c r="B31" s="178"/>
      <c r="C31" s="180"/>
      <c r="D31" s="180"/>
      <c r="E31" s="180"/>
    </row>
    <row r="32" spans="1:5">
      <c r="A32" s="178"/>
      <c r="B32" s="178" t="s">
        <v>248</v>
      </c>
      <c r="C32" s="180" t="s">
        <v>254</v>
      </c>
      <c r="D32" s="180"/>
      <c r="E32" s="180"/>
    </row>
    <row r="33" spans="1:5">
      <c r="A33" s="178"/>
      <c r="B33" s="178" t="s">
        <v>249</v>
      </c>
      <c r="C33" s="180"/>
      <c r="D33" s="180" t="s">
        <v>254</v>
      </c>
      <c r="E33" s="180"/>
    </row>
    <row r="34" spans="1:5">
      <c r="A34" s="178"/>
      <c r="B34" s="178" t="s">
        <v>250</v>
      </c>
      <c r="C34" s="180"/>
      <c r="D34" s="180" t="s">
        <v>254</v>
      </c>
      <c r="E34" s="180"/>
    </row>
    <row r="35" spans="1:5">
      <c r="A35" s="178" t="s">
        <v>284</v>
      </c>
      <c r="D35" s="180"/>
      <c r="E35" s="180"/>
    </row>
    <row r="36" spans="1:5">
      <c r="A36" s="178"/>
      <c r="B36" s="178" t="s">
        <v>346</v>
      </c>
      <c r="C36" s="180" t="s">
        <v>254</v>
      </c>
      <c r="D36" s="180"/>
      <c r="E36" s="180"/>
    </row>
    <row r="37" spans="1:5">
      <c r="B37" s="179" t="s">
        <v>349</v>
      </c>
      <c r="C37" s="265" t="s">
        <v>350</v>
      </c>
      <c r="D37" s="265"/>
      <c r="E37" s="265" t="s">
        <v>352</v>
      </c>
    </row>
    <row r="38" spans="1:5">
      <c r="B38" s="179" t="s">
        <v>351</v>
      </c>
      <c r="C38" s="265"/>
      <c r="D38" s="265"/>
      <c r="E38" s="265" t="s">
        <v>352</v>
      </c>
    </row>
    <row r="39" spans="1:5">
      <c r="B39" s="179" t="s">
        <v>347</v>
      </c>
      <c r="C39" s="265"/>
      <c r="D39" s="265"/>
      <c r="E39" s="265" t="s">
        <v>348</v>
      </c>
    </row>
    <row r="40" spans="1:5">
      <c r="C40" s="265"/>
      <c r="D40" s="265"/>
      <c r="E40" s="2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Please Read</vt:lpstr>
      <vt:lpstr>General Family Info</vt:lpstr>
      <vt:lpstr>AECD</vt:lpstr>
      <vt:lpstr>Technology Worksheet</vt:lpstr>
      <vt:lpstr>HFC Worksheet</vt:lpstr>
      <vt:lpstr>GEM Input</vt:lpstr>
      <vt:lpstr>GEM Output</vt:lpstr>
      <vt:lpstr>EPA Only</vt:lpstr>
      <vt:lpstr>Data Elements</vt:lpstr>
      <vt:lpstr>AECD!Print_Area</vt:lpstr>
      <vt:lpstr>'General Family Info'!Print_Area</vt:lpstr>
      <vt:lpstr>'HFC Worksheet'!Print_Area</vt:lpstr>
      <vt:lpstr>'Please Read'!Print_Area</vt:lpstr>
      <vt:lpstr>'Technology Worksheet'!Print_Area</vt:lpstr>
      <vt:lpstr>'General Family Info'!Print_Titles</vt:lpstr>
      <vt:lpstr>'Please Read'!Print_Titles</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HD GHG Vehicle Cert Template (11/2011)</dc:title>
  <dc:subject>Template used for certifying HD tractors and vocational vehicles</dc:subject>
  <dc:creator>US EPA OAR/OTAQ/CD (JDS)</dc:creator>
  <cp:keywords>cert template, heavy-duty, vehicle certification, vocational, tractor</cp:keywords>
  <cp:lastModifiedBy>Angela Cullen</cp:lastModifiedBy>
  <cp:lastPrinted>2012-02-06T14:06:34Z</cp:lastPrinted>
  <dcterms:created xsi:type="dcterms:W3CDTF">2011-08-31T18:50:55Z</dcterms:created>
  <dcterms:modified xsi:type="dcterms:W3CDTF">2012-02-06T14:33:11Z</dcterms:modified>
</cp:coreProperties>
</file>