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80" windowHeight="7305"/>
  </bookViews>
  <sheets>
    <sheet name="CHANGE TABLE" sheetId="1" r:id="rId1"/>
    <sheet name="Approved Reporting" sheetId="2" r:id="rId2"/>
    <sheet name="Approved Recordkeeping" sheetId="3" r:id="rId3"/>
    <sheet name="Requested Reporting" sheetId="5" r:id="rId4"/>
    <sheet name="Requested Recordkeeping" sheetId="6" r:id="rId5"/>
    <sheet name="Requested 3rd Party" sheetId="7" r:id="rId6"/>
  </sheets>
  <definedNames>
    <definedName name="_ftn1" localSheetId="2">'Approved Recordkeeping'!$B$21</definedName>
    <definedName name="_ftnref1" localSheetId="2">'Approved Recordkeeping'!$B$2</definedName>
    <definedName name="_xlnm.Print_Titles" localSheetId="2">'Approved Recordkeeping'!$1:$1</definedName>
    <definedName name="_xlnm.Print_Titles" localSheetId="0">'CHANGE TABLE'!$A:$B,'CHANGE TABLE'!$1:$8</definedName>
    <definedName name="_xlnm.Print_Titles" localSheetId="3">'Requested Reporting'!$1:$1</definedName>
  </definedNames>
  <calcPr calcId="125725"/>
</workbook>
</file>

<file path=xl/calcChain.xml><?xml version="1.0" encoding="utf-8"?>
<calcChain xmlns="http://schemas.openxmlformats.org/spreadsheetml/2006/main">
  <c r="I88" i="1"/>
  <c r="F115"/>
  <c r="E115"/>
  <c r="D115"/>
  <c r="Z111" l="1"/>
  <c r="T29"/>
  <c r="S29"/>
  <c r="Q29"/>
  <c r="K115"/>
  <c r="L115"/>
  <c r="M115"/>
  <c r="N115"/>
  <c r="O115"/>
  <c r="P115"/>
  <c r="G115"/>
  <c r="H115"/>
  <c r="C115"/>
  <c r="X111"/>
  <c r="Q111"/>
  <c r="W111"/>
  <c r="R9"/>
  <c r="R86"/>
  <c r="R10"/>
  <c r="R11"/>
  <c r="R12"/>
  <c r="R14"/>
  <c r="R15"/>
  <c r="R16"/>
  <c r="R17"/>
  <c r="R18"/>
  <c r="R19"/>
  <c r="R20"/>
  <c r="R21"/>
  <c r="R22"/>
  <c r="R87"/>
  <c r="R23"/>
  <c r="R88"/>
  <c r="R24"/>
  <c r="R25"/>
  <c r="R26"/>
  <c r="R89"/>
  <c r="R27"/>
  <c r="R28"/>
  <c r="R29"/>
  <c r="R90"/>
  <c r="R30"/>
  <c r="R31"/>
  <c r="R91"/>
  <c r="R92"/>
  <c r="R93"/>
  <c r="R32"/>
  <c r="R33"/>
  <c r="R94"/>
  <c r="R95"/>
  <c r="R96"/>
  <c r="R97"/>
  <c r="R34"/>
  <c r="R35"/>
  <c r="R36"/>
  <c r="R37"/>
  <c r="R38"/>
  <c r="R98"/>
  <c r="R112"/>
  <c r="R39"/>
  <c r="R113"/>
  <c r="R99"/>
  <c r="R100"/>
  <c r="R40"/>
  <c r="R41"/>
  <c r="R42"/>
  <c r="R101"/>
  <c r="R43"/>
  <c r="R44"/>
  <c r="R45"/>
  <c r="R46"/>
  <c r="R102"/>
  <c r="R47"/>
  <c r="R48"/>
  <c r="R13"/>
  <c r="R49"/>
  <c r="R50"/>
  <c r="R51"/>
  <c r="R52"/>
  <c r="R53"/>
  <c r="R54"/>
  <c r="R55"/>
  <c r="R103"/>
  <c r="R56"/>
  <c r="R57"/>
  <c r="R58"/>
  <c r="R59"/>
  <c r="R60"/>
  <c r="R61"/>
  <c r="R62"/>
  <c r="R63"/>
  <c r="R64"/>
  <c r="R65"/>
  <c r="R66"/>
  <c r="R104"/>
  <c r="R105"/>
  <c r="R106"/>
  <c r="R107"/>
  <c r="R67"/>
  <c r="R68"/>
  <c r="R69"/>
  <c r="R70"/>
  <c r="R71"/>
  <c r="R72"/>
  <c r="R73"/>
  <c r="R74"/>
  <c r="R75"/>
  <c r="R76"/>
  <c r="R77"/>
  <c r="R108"/>
  <c r="R78"/>
  <c r="R109"/>
  <c r="R79"/>
  <c r="R110"/>
  <c r="R114"/>
  <c r="R80"/>
  <c r="R81"/>
  <c r="R82"/>
  <c r="R83"/>
  <c r="R84"/>
  <c r="R111"/>
  <c r="R85"/>
  <c r="T111"/>
  <c r="S111"/>
  <c r="J85"/>
  <c r="J9"/>
  <c r="J86"/>
  <c r="J10"/>
  <c r="J11"/>
  <c r="J12"/>
  <c r="J14"/>
  <c r="J15"/>
  <c r="J16"/>
  <c r="J17"/>
  <c r="J18"/>
  <c r="J19"/>
  <c r="J20"/>
  <c r="J21"/>
  <c r="J22"/>
  <c r="J87"/>
  <c r="J23"/>
  <c r="J88"/>
  <c r="J24"/>
  <c r="J25"/>
  <c r="J26"/>
  <c r="J89"/>
  <c r="J27"/>
  <c r="J28"/>
  <c r="J29"/>
  <c r="J90"/>
  <c r="J30"/>
  <c r="J31"/>
  <c r="J91"/>
  <c r="J92"/>
  <c r="J93"/>
  <c r="J32"/>
  <c r="J33"/>
  <c r="J94"/>
  <c r="J95"/>
  <c r="J96"/>
  <c r="J97"/>
  <c r="J34"/>
  <c r="J35"/>
  <c r="J36"/>
  <c r="J37"/>
  <c r="J38"/>
  <c r="J98"/>
  <c r="J112"/>
  <c r="J39"/>
  <c r="J113"/>
  <c r="J99"/>
  <c r="J100"/>
  <c r="J40"/>
  <c r="J41"/>
  <c r="J42"/>
  <c r="J101"/>
  <c r="J43"/>
  <c r="J44"/>
  <c r="J45"/>
  <c r="J46"/>
  <c r="J102"/>
  <c r="J47"/>
  <c r="J48"/>
  <c r="J13"/>
  <c r="J49"/>
  <c r="J50"/>
  <c r="J51"/>
  <c r="J52"/>
  <c r="J53"/>
  <c r="J54"/>
  <c r="J55"/>
  <c r="J103"/>
  <c r="J56"/>
  <c r="J57"/>
  <c r="J58"/>
  <c r="J59"/>
  <c r="J60"/>
  <c r="J61"/>
  <c r="J62"/>
  <c r="J63"/>
  <c r="J64"/>
  <c r="J65"/>
  <c r="J66"/>
  <c r="J104"/>
  <c r="J105"/>
  <c r="J106"/>
  <c r="J107"/>
  <c r="J67"/>
  <c r="J68"/>
  <c r="J69"/>
  <c r="J70"/>
  <c r="J71"/>
  <c r="J72"/>
  <c r="J73"/>
  <c r="J74"/>
  <c r="J75"/>
  <c r="J76"/>
  <c r="J77"/>
  <c r="J108"/>
  <c r="J78"/>
  <c r="J109"/>
  <c r="J79"/>
  <c r="J110"/>
  <c r="J114"/>
  <c r="J80"/>
  <c r="J81"/>
  <c r="J82"/>
  <c r="J83"/>
  <c r="J84"/>
  <c r="J111"/>
  <c r="I111"/>
  <c r="V85"/>
  <c r="V9"/>
  <c r="V86"/>
  <c r="V10"/>
  <c r="V11"/>
  <c r="V12"/>
  <c r="V14"/>
  <c r="V15"/>
  <c r="V16"/>
  <c r="V17"/>
  <c r="V18"/>
  <c r="V19"/>
  <c r="V20"/>
  <c r="V21"/>
  <c r="V22"/>
  <c r="V87"/>
  <c r="V23"/>
  <c r="V88"/>
  <c r="V24"/>
  <c r="V25"/>
  <c r="V26"/>
  <c r="V89"/>
  <c r="V27"/>
  <c r="V28"/>
  <c r="V29"/>
  <c r="V90"/>
  <c r="V30"/>
  <c r="V31"/>
  <c r="V91"/>
  <c r="V92"/>
  <c r="V93"/>
  <c r="V32"/>
  <c r="V33"/>
  <c r="V94"/>
  <c r="V95"/>
  <c r="V96"/>
  <c r="V97"/>
  <c r="V34"/>
  <c r="V35"/>
  <c r="V36"/>
  <c r="V37"/>
  <c r="V38"/>
  <c r="V98"/>
  <c r="V112"/>
  <c r="V39"/>
  <c r="V113"/>
  <c r="V99"/>
  <c r="V100"/>
  <c r="V40"/>
  <c r="V41"/>
  <c r="V42"/>
  <c r="V101"/>
  <c r="V43"/>
  <c r="V44"/>
  <c r="V45"/>
  <c r="V46"/>
  <c r="V102"/>
  <c r="V47"/>
  <c r="V48"/>
  <c r="V13"/>
  <c r="V49"/>
  <c r="V50"/>
  <c r="V51"/>
  <c r="V52"/>
  <c r="V53"/>
  <c r="V54"/>
  <c r="V55"/>
  <c r="V103"/>
  <c r="V56"/>
  <c r="V57"/>
  <c r="V58"/>
  <c r="V59"/>
  <c r="V60"/>
  <c r="V61"/>
  <c r="V62"/>
  <c r="V63"/>
  <c r="V64"/>
  <c r="V65"/>
  <c r="V66"/>
  <c r="V104"/>
  <c r="V105"/>
  <c r="V106"/>
  <c r="V107"/>
  <c r="V67"/>
  <c r="V68"/>
  <c r="V69"/>
  <c r="V70"/>
  <c r="V76"/>
  <c r="V77"/>
  <c r="V108"/>
  <c r="V78"/>
  <c r="V109"/>
  <c r="V79"/>
  <c r="V110"/>
  <c r="V114"/>
  <c r="V80"/>
  <c r="V81"/>
  <c r="V82"/>
  <c r="V83"/>
  <c r="V84"/>
  <c r="V111"/>
  <c r="V71"/>
  <c r="V72"/>
  <c r="V73"/>
  <c r="V74"/>
  <c r="V75"/>
  <c r="U111"/>
  <c r="Q113"/>
  <c r="W113"/>
  <c r="X113"/>
  <c r="X97"/>
  <c r="W97"/>
  <c r="U97"/>
  <c r="T97"/>
  <c r="S97"/>
  <c r="Q97"/>
  <c r="I97"/>
  <c r="X96"/>
  <c r="W96"/>
  <c r="U96"/>
  <c r="T96"/>
  <c r="S96"/>
  <c r="Q96"/>
  <c r="I96"/>
  <c r="X95"/>
  <c r="W95"/>
  <c r="U95"/>
  <c r="T95"/>
  <c r="S95"/>
  <c r="Q95"/>
  <c r="I95"/>
  <c r="X94"/>
  <c r="W94"/>
  <c r="U94"/>
  <c r="T94"/>
  <c r="S94"/>
  <c r="Z94"/>
  <c r="Q94"/>
  <c r="I94"/>
  <c r="X33"/>
  <c r="W33"/>
  <c r="U33"/>
  <c r="T33"/>
  <c r="S33"/>
  <c r="Q33"/>
  <c r="I33"/>
  <c r="X32"/>
  <c r="W32"/>
  <c r="U32"/>
  <c r="T32"/>
  <c r="S32"/>
  <c r="Q32"/>
  <c r="I32"/>
  <c r="X93"/>
  <c r="W93"/>
  <c r="U93"/>
  <c r="T93"/>
  <c r="S93"/>
  <c r="Q93"/>
  <c r="I93"/>
  <c r="X92"/>
  <c r="W92"/>
  <c r="U92"/>
  <c r="T92"/>
  <c r="S92"/>
  <c r="Q92"/>
  <c r="I92"/>
  <c r="X91"/>
  <c r="W91"/>
  <c r="U91"/>
  <c r="T91"/>
  <c r="S91"/>
  <c r="Q91"/>
  <c r="I91"/>
  <c r="X31"/>
  <c r="W31"/>
  <c r="U31"/>
  <c r="T31"/>
  <c r="S31"/>
  <c r="Z31"/>
  <c r="Q31"/>
  <c r="I31"/>
  <c r="S9"/>
  <c r="T9"/>
  <c r="U9"/>
  <c r="W9"/>
  <c r="X9"/>
  <c r="S23"/>
  <c r="T23"/>
  <c r="U23"/>
  <c r="W23"/>
  <c r="X23"/>
  <c r="S36"/>
  <c r="T36"/>
  <c r="U36"/>
  <c r="W36"/>
  <c r="X36"/>
  <c r="S40"/>
  <c r="T40"/>
  <c r="U40"/>
  <c r="W40"/>
  <c r="X40"/>
  <c r="S44"/>
  <c r="T44"/>
  <c r="U44"/>
  <c r="W44"/>
  <c r="X44"/>
  <c r="S45"/>
  <c r="T45"/>
  <c r="U45"/>
  <c r="W45"/>
  <c r="X45"/>
  <c r="S46"/>
  <c r="T46"/>
  <c r="U46"/>
  <c r="W46"/>
  <c r="X46"/>
  <c r="S47"/>
  <c r="T47"/>
  <c r="U47"/>
  <c r="W47"/>
  <c r="X47"/>
  <c r="S48"/>
  <c r="T48"/>
  <c r="U48"/>
  <c r="W48"/>
  <c r="X48"/>
  <c r="S49"/>
  <c r="T49"/>
  <c r="U49"/>
  <c r="W49"/>
  <c r="X49"/>
  <c r="S50"/>
  <c r="T50"/>
  <c r="U50"/>
  <c r="W50"/>
  <c r="X50"/>
  <c r="S51"/>
  <c r="T51"/>
  <c r="U51"/>
  <c r="W51"/>
  <c r="X51"/>
  <c r="S52"/>
  <c r="T52"/>
  <c r="U52"/>
  <c r="W52"/>
  <c r="X52"/>
  <c r="S53"/>
  <c r="T53"/>
  <c r="U53"/>
  <c r="W53"/>
  <c r="X53"/>
  <c r="S54"/>
  <c r="T54"/>
  <c r="U54"/>
  <c r="W54"/>
  <c r="X54"/>
  <c r="S56"/>
  <c r="T56"/>
  <c r="U56"/>
  <c r="W56"/>
  <c r="X56"/>
  <c r="S57"/>
  <c r="T57"/>
  <c r="U57"/>
  <c r="W57"/>
  <c r="X57"/>
  <c r="S58"/>
  <c r="T58"/>
  <c r="U58"/>
  <c r="W58"/>
  <c r="X58"/>
  <c r="S59"/>
  <c r="T59"/>
  <c r="U59"/>
  <c r="W59"/>
  <c r="X59"/>
  <c r="S60"/>
  <c r="T60"/>
  <c r="U60"/>
  <c r="W60"/>
  <c r="X60"/>
  <c r="S61"/>
  <c r="T61"/>
  <c r="U61"/>
  <c r="W61"/>
  <c r="X61"/>
  <c r="S62"/>
  <c r="T62"/>
  <c r="U62"/>
  <c r="W62"/>
  <c r="X62"/>
  <c r="S63"/>
  <c r="T63"/>
  <c r="U63"/>
  <c r="W63"/>
  <c r="X63"/>
  <c r="S64"/>
  <c r="T64"/>
  <c r="U64"/>
  <c r="W64"/>
  <c r="X64"/>
  <c r="S14"/>
  <c r="T14"/>
  <c r="U14"/>
  <c r="W14"/>
  <c r="X14"/>
  <c r="S65"/>
  <c r="T65"/>
  <c r="U65"/>
  <c r="W65"/>
  <c r="X65"/>
  <c r="S66"/>
  <c r="T66"/>
  <c r="U66"/>
  <c r="W66"/>
  <c r="X66"/>
  <c r="S67"/>
  <c r="T67"/>
  <c r="U67"/>
  <c r="W67"/>
  <c r="X67"/>
  <c r="S68"/>
  <c r="T68"/>
  <c r="U68"/>
  <c r="W68"/>
  <c r="X68"/>
  <c r="S69"/>
  <c r="T69"/>
  <c r="U69"/>
  <c r="W69"/>
  <c r="X69"/>
  <c r="S70"/>
  <c r="T70"/>
  <c r="U70"/>
  <c r="W70"/>
  <c r="X70"/>
  <c r="S71"/>
  <c r="T71"/>
  <c r="U71"/>
  <c r="W71"/>
  <c r="X71"/>
  <c r="S72"/>
  <c r="T72"/>
  <c r="U72"/>
  <c r="W72"/>
  <c r="X72"/>
  <c r="S73"/>
  <c r="T73"/>
  <c r="U73"/>
  <c r="W73"/>
  <c r="X73"/>
  <c r="S74"/>
  <c r="T74"/>
  <c r="U74"/>
  <c r="W74"/>
  <c r="X74"/>
  <c r="S75"/>
  <c r="T75"/>
  <c r="U75"/>
  <c r="W75"/>
  <c r="X75"/>
  <c r="S76"/>
  <c r="T76"/>
  <c r="U76"/>
  <c r="W76"/>
  <c r="X76"/>
  <c r="S78"/>
  <c r="T78"/>
  <c r="U78"/>
  <c r="W78"/>
  <c r="X78"/>
  <c r="S79"/>
  <c r="T79"/>
  <c r="U79"/>
  <c r="W79"/>
  <c r="X79"/>
  <c r="S80"/>
  <c r="T80"/>
  <c r="U80"/>
  <c r="W80"/>
  <c r="X80"/>
  <c r="S81"/>
  <c r="T81"/>
  <c r="U81"/>
  <c r="W81"/>
  <c r="X81"/>
  <c r="S82"/>
  <c r="T82"/>
  <c r="U82"/>
  <c r="W82"/>
  <c r="X82"/>
  <c r="S83"/>
  <c r="T83"/>
  <c r="U83"/>
  <c r="W83"/>
  <c r="X83"/>
  <c r="S84"/>
  <c r="T84"/>
  <c r="U84"/>
  <c r="W84"/>
  <c r="X84"/>
  <c r="S16"/>
  <c r="T16"/>
  <c r="U16"/>
  <c r="W16"/>
  <c r="X16"/>
  <c r="S17"/>
  <c r="T17"/>
  <c r="U17"/>
  <c r="W17"/>
  <c r="X17"/>
  <c r="S18"/>
  <c r="T18"/>
  <c r="U18"/>
  <c r="W18"/>
  <c r="X18"/>
  <c r="S19"/>
  <c r="T19"/>
  <c r="U19"/>
  <c r="W19"/>
  <c r="X19"/>
  <c r="S20"/>
  <c r="T20"/>
  <c r="U20"/>
  <c r="W20"/>
  <c r="X20"/>
  <c r="S21"/>
  <c r="T21"/>
  <c r="U21"/>
  <c r="W21"/>
  <c r="X21"/>
  <c r="S22"/>
  <c r="T22"/>
  <c r="U22"/>
  <c r="W22"/>
  <c r="X22"/>
  <c r="S24"/>
  <c r="T24"/>
  <c r="U24"/>
  <c r="W24"/>
  <c r="X24"/>
  <c r="S25"/>
  <c r="T25"/>
  <c r="U25"/>
  <c r="W25"/>
  <c r="X25"/>
  <c r="S26"/>
  <c r="T26"/>
  <c r="U26"/>
  <c r="W26"/>
  <c r="X26"/>
  <c r="S27"/>
  <c r="T27"/>
  <c r="U27"/>
  <c r="W27"/>
  <c r="X27"/>
  <c r="S28"/>
  <c r="T28"/>
  <c r="U28"/>
  <c r="W28"/>
  <c r="X28"/>
  <c r="U29"/>
  <c r="W29"/>
  <c r="X29"/>
  <c r="S30"/>
  <c r="T30"/>
  <c r="U30"/>
  <c r="W30"/>
  <c r="X30"/>
  <c r="S10"/>
  <c r="T10"/>
  <c r="U10"/>
  <c r="W10"/>
  <c r="X10"/>
  <c r="S35"/>
  <c r="T35"/>
  <c r="U35"/>
  <c r="W35"/>
  <c r="X35"/>
  <c r="S37"/>
  <c r="T37"/>
  <c r="U37"/>
  <c r="W37"/>
  <c r="X37"/>
  <c r="S38"/>
  <c r="T38"/>
  <c r="U38"/>
  <c r="W38"/>
  <c r="X38"/>
  <c r="S39"/>
  <c r="T39"/>
  <c r="U39"/>
  <c r="W39"/>
  <c r="X39"/>
  <c r="S113"/>
  <c r="T113"/>
  <c r="U113"/>
  <c r="S41"/>
  <c r="T41"/>
  <c r="U41"/>
  <c r="W41"/>
  <c r="X41"/>
  <c r="S43"/>
  <c r="T43"/>
  <c r="U43"/>
  <c r="W43"/>
  <c r="X43"/>
  <c r="S11"/>
  <c r="T11"/>
  <c r="U11"/>
  <c r="W11"/>
  <c r="X11"/>
  <c r="S12"/>
  <c r="T12"/>
  <c r="U12"/>
  <c r="W12"/>
  <c r="X12"/>
  <c r="S13"/>
  <c r="T13"/>
  <c r="U13"/>
  <c r="W13"/>
  <c r="X13"/>
  <c r="S42"/>
  <c r="T42"/>
  <c r="U42"/>
  <c r="W42"/>
  <c r="X42"/>
  <c r="S102"/>
  <c r="T102"/>
  <c r="U102"/>
  <c r="W102"/>
  <c r="X102"/>
  <c r="S103"/>
  <c r="T103"/>
  <c r="U103"/>
  <c r="W103"/>
  <c r="X103"/>
  <c r="S104"/>
  <c r="T104"/>
  <c r="U104"/>
  <c r="W104"/>
  <c r="X104"/>
  <c r="S105"/>
  <c r="T105"/>
  <c r="U105"/>
  <c r="W105"/>
  <c r="X105"/>
  <c r="S106"/>
  <c r="T106"/>
  <c r="U106"/>
  <c r="W106"/>
  <c r="X106"/>
  <c r="S108"/>
  <c r="T108"/>
  <c r="U108"/>
  <c r="W108"/>
  <c r="X108"/>
  <c r="S109"/>
  <c r="T109"/>
  <c r="U109"/>
  <c r="W109"/>
  <c r="X109"/>
  <c r="S110"/>
  <c r="T110"/>
  <c r="U110"/>
  <c r="W110"/>
  <c r="X110"/>
  <c r="S114"/>
  <c r="T114"/>
  <c r="U114"/>
  <c r="W114"/>
  <c r="X114"/>
  <c r="S85"/>
  <c r="T85"/>
  <c r="U85"/>
  <c r="W85"/>
  <c r="X85"/>
  <c r="S87"/>
  <c r="T87"/>
  <c r="U87"/>
  <c r="W87"/>
  <c r="X87"/>
  <c r="S86"/>
  <c r="T86"/>
  <c r="U86"/>
  <c r="W86"/>
  <c r="X86"/>
  <c r="S89"/>
  <c r="T89"/>
  <c r="U89"/>
  <c r="W89"/>
  <c r="X89"/>
  <c r="S90"/>
  <c r="T90"/>
  <c r="U90"/>
  <c r="W90"/>
  <c r="X90"/>
  <c r="S98"/>
  <c r="T98"/>
  <c r="U98"/>
  <c r="W98"/>
  <c r="X98"/>
  <c r="S99"/>
  <c r="T99"/>
  <c r="U99"/>
  <c r="W99"/>
  <c r="X99"/>
  <c r="S100"/>
  <c r="T100"/>
  <c r="U100"/>
  <c r="W100"/>
  <c r="X100"/>
  <c r="S101"/>
  <c r="T101"/>
  <c r="U101"/>
  <c r="W101"/>
  <c r="X101"/>
  <c r="S55"/>
  <c r="T55"/>
  <c r="U55"/>
  <c r="W55"/>
  <c r="X55"/>
  <c r="S77"/>
  <c r="T77"/>
  <c r="U77"/>
  <c r="W77"/>
  <c r="X77"/>
  <c r="S34"/>
  <c r="T34"/>
  <c r="U34"/>
  <c r="W34"/>
  <c r="X34"/>
  <c r="S107"/>
  <c r="T107"/>
  <c r="U107"/>
  <c r="W107"/>
  <c r="X107"/>
  <c r="S88"/>
  <c r="T88"/>
  <c r="U88"/>
  <c r="W88"/>
  <c r="X88"/>
  <c r="S112"/>
  <c r="T112"/>
  <c r="U112"/>
  <c r="W112"/>
  <c r="X112"/>
  <c r="U15"/>
  <c r="W15"/>
  <c r="X15"/>
  <c r="T15"/>
  <c r="S15"/>
  <c r="Q102"/>
  <c r="Q103"/>
  <c r="Q104"/>
  <c r="Q105"/>
  <c r="Q106"/>
  <c r="Q108"/>
  <c r="Q109"/>
  <c r="Q110"/>
  <c r="Q114"/>
  <c r="Q85"/>
  <c r="Q87"/>
  <c r="Q86"/>
  <c r="Q89"/>
  <c r="Q90"/>
  <c r="Q98"/>
  <c r="Q99"/>
  <c r="Q100"/>
  <c r="Q101"/>
  <c r="Q55"/>
  <c r="Q77"/>
  <c r="Q34"/>
  <c r="Q107"/>
  <c r="Q88"/>
  <c r="Q112"/>
  <c r="I102"/>
  <c r="I103"/>
  <c r="I104"/>
  <c r="I105"/>
  <c r="I106"/>
  <c r="I108"/>
  <c r="I109"/>
  <c r="I110"/>
  <c r="I114"/>
  <c r="I85"/>
  <c r="I87"/>
  <c r="I86"/>
  <c r="I89"/>
  <c r="I90"/>
  <c r="I98"/>
  <c r="I99"/>
  <c r="I100"/>
  <c r="I101"/>
  <c r="I55"/>
  <c r="I77"/>
  <c r="I34"/>
  <c r="I107"/>
  <c r="I112"/>
  <c r="I9"/>
  <c r="Q9"/>
  <c r="I23"/>
  <c r="Q23"/>
  <c r="I36"/>
  <c r="Q36"/>
  <c r="I40"/>
  <c r="Q40"/>
  <c r="I44"/>
  <c r="Q44"/>
  <c r="I45"/>
  <c r="Q45"/>
  <c r="I46"/>
  <c r="Q46"/>
  <c r="I47"/>
  <c r="Q47"/>
  <c r="I48"/>
  <c r="Q48"/>
  <c r="I49"/>
  <c r="Q49"/>
  <c r="I50"/>
  <c r="Q50"/>
  <c r="I51"/>
  <c r="Q51"/>
  <c r="I52"/>
  <c r="Q52"/>
  <c r="I53"/>
  <c r="Q53"/>
  <c r="I54"/>
  <c r="Q54"/>
  <c r="I56"/>
  <c r="Q56"/>
  <c r="I57"/>
  <c r="Q57"/>
  <c r="I58"/>
  <c r="Q58"/>
  <c r="I59"/>
  <c r="Q59"/>
  <c r="I60"/>
  <c r="Q60"/>
  <c r="I61"/>
  <c r="Q61"/>
  <c r="I62"/>
  <c r="Q62"/>
  <c r="I63"/>
  <c r="Q63"/>
  <c r="I64"/>
  <c r="Q64"/>
  <c r="I14"/>
  <c r="Q14"/>
  <c r="I65"/>
  <c r="Q65"/>
  <c r="I66"/>
  <c r="Q66"/>
  <c r="I67"/>
  <c r="Q67"/>
  <c r="I68"/>
  <c r="Q68"/>
  <c r="I69"/>
  <c r="Q69"/>
  <c r="I70"/>
  <c r="Q70"/>
  <c r="I71"/>
  <c r="Q71"/>
  <c r="I72"/>
  <c r="Q72"/>
  <c r="I73"/>
  <c r="Q73"/>
  <c r="I74"/>
  <c r="Q74"/>
  <c r="I75"/>
  <c r="Q75"/>
  <c r="I76"/>
  <c r="Q76"/>
  <c r="I78"/>
  <c r="Q78"/>
  <c r="I79"/>
  <c r="Q79"/>
  <c r="I80"/>
  <c r="Q80"/>
  <c r="I81"/>
  <c r="Q81"/>
  <c r="I82"/>
  <c r="Q82"/>
  <c r="I83"/>
  <c r="Q83"/>
  <c r="I84"/>
  <c r="Q84"/>
  <c r="I16"/>
  <c r="Q16"/>
  <c r="I17"/>
  <c r="Q17"/>
  <c r="I18"/>
  <c r="Q18"/>
  <c r="I19"/>
  <c r="Q19"/>
  <c r="I20"/>
  <c r="Q20"/>
  <c r="I21"/>
  <c r="Q21"/>
  <c r="I22"/>
  <c r="Q22"/>
  <c r="I24"/>
  <c r="Q24"/>
  <c r="I25"/>
  <c r="Q25"/>
  <c r="I26"/>
  <c r="Q26"/>
  <c r="I27"/>
  <c r="Q27"/>
  <c r="I28"/>
  <c r="Q28"/>
  <c r="I29"/>
  <c r="I30"/>
  <c r="Q30"/>
  <c r="I10"/>
  <c r="Q10"/>
  <c r="I35"/>
  <c r="Q35"/>
  <c r="I37"/>
  <c r="Q37"/>
  <c r="I38"/>
  <c r="Q38"/>
  <c r="I39"/>
  <c r="Q39"/>
  <c r="I113"/>
  <c r="I41"/>
  <c r="Q41"/>
  <c r="I43"/>
  <c r="Q43"/>
  <c r="I11"/>
  <c r="Q11"/>
  <c r="I12"/>
  <c r="Q12"/>
  <c r="I13"/>
  <c r="Q13"/>
  <c r="I42"/>
  <c r="Q42"/>
  <c r="Q15"/>
  <c r="I15"/>
  <c r="X115" l="1"/>
  <c r="U115"/>
  <c r="W115"/>
  <c r="V115"/>
  <c r="J115"/>
  <c r="S115"/>
  <c r="I115"/>
  <c r="Q115"/>
  <c r="T115"/>
  <c r="R115"/>
  <c r="Y94"/>
  <c r="Y29"/>
  <c r="Y32"/>
  <c r="Y93"/>
  <c r="Y111"/>
  <c r="Y91"/>
  <c r="Y95"/>
  <c r="Y113"/>
  <c r="Z113"/>
  <c r="Z97"/>
  <c r="Z91"/>
  <c r="Z93"/>
  <c r="Z32"/>
  <c r="Y31"/>
  <c r="Y92"/>
  <c r="Z33"/>
  <c r="Z95"/>
  <c r="Z96"/>
  <c r="Y97"/>
  <c r="Z92"/>
  <c r="Y33"/>
  <c r="Y96"/>
  <c r="Y99"/>
  <c r="Y89"/>
  <c r="Y85"/>
  <c r="Y108"/>
  <c r="Y104"/>
  <c r="Y107"/>
  <c r="Y34"/>
  <c r="Z107"/>
  <c r="Z34"/>
  <c r="Z77"/>
  <c r="Y88"/>
  <c r="Y15"/>
  <c r="Z101"/>
  <c r="Z99"/>
  <c r="Z89"/>
  <c r="Z85"/>
  <c r="Z110"/>
  <c r="Z108"/>
  <c r="Z106"/>
  <c r="Z104"/>
  <c r="Z102"/>
  <c r="Z42"/>
  <c r="Z13"/>
  <c r="Z11"/>
  <c r="Z41"/>
  <c r="Z39"/>
  <c r="Z37"/>
  <c r="Z10"/>
  <c r="Z29"/>
  <c r="Z27"/>
  <c r="Z24"/>
  <c r="Z21"/>
  <c r="Z19"/>
  <c r="Z16"/>
  <c r="Z83"/>
  <c r="Z81"/>
  <c r="Z79"/>
  <c r="Z76"/>
  <c r="Z74"/>
  <c r="Z72"/>
  <c r="Z70"/>
  <c r="Z67"/>
  <c r="Z65"/>
  <c r="Z64"/>
  <c r="Z62"/>
  <c r="Z59"/>
  <c r="Z57"/>
  <c r="Z54"/>
  <c r="Z52"/>
  <c r="Z50"/>
  <c r="Z46"/>
  <c r="Z40"/>
  <c r="Z23"/>
  <c r="Z112"/>
  <c r="Z88"/>
  <c r="Z55"/>
  <c r="Z100"/>
  <c r="Z98"/>
  <c r="Z90"/>
  <c r="Z86"/>
  <c r="Z87"/>
  <c r="Z114"/>
  <c r="Z109"/>
  <c r="Z105"/>
  <c r="Z103"/>
  <c r="Z12"/>
  <c r="Z43"/>
  <c r="Z38"/>
  <c r="Z35"/>
  <c r="Z30"/>
  <c r="Z28"/>
  <c r="Z26"/>
  <c r="Z25"/>
  <c r="Z22"/>
  <c r="Z20"/>
  <c r="Z18"/>
  <c r="Z17"/>
  <c r="Z84"/>
  <c r="Z82"/>
  <c r="Z80"/>
  <c r="Z78"/>
  <c r="Z75"/>
  <c r="Z73"/>
  <c r="Z71"/>
  <c r="Z69"/>
  <c r="Z68"/>
  <c r="Z66"/>
  <c r="Z14"/>
  <c r="Z63"/>
  <c r="Z61"/>
  <c r="Z60"/>
  <c r="Z58"/>
  <c r="Z56"/>
  <c r="Z53"/>
  <c r="Z51"/>
  <c r="Z49"/>
  <c r="Z48"/>
  <c r="Z47"/>
  <c r="Z45"/>
  <c r="Z44"/>
  <c r="Z36"/>
  <c r="Z9"/>
  <c r="Y77"/>
  <c r="Y101"/>
  <c r="Y110"/>
  <c r="Y106"/>
  <c r="Y102"/>
  <c r="Z15"/>
  <c r="Y42"/>
  <c r="Y13"/>
  <c r="Y12"/>
  <c r="Y11"/>
  <c r="Y43"/>
  <c r="Y41"/>
  <c r="Y39"/>
  <c r="Y38"/>
  <c r="Y37"/>
  <c r="Y35"/>
  <c r="Y10"/>
  <c r="Y30"/>
  <c r="Y28"/>
  <c r="Y27"/>
  <c r="Y26"/>
  <c r="Y25"/>
  <c r="Y24"/>
  <c r="Y22"/>
  <c r="Y21"/>
  <c r="Y20"/>
  <c r="Y19"/>
  <c r="Y18"/>
  <c r="Y17"/>
  <c r="Y16"/>
  <c r="Y84"/>
  <c r="Y83"/>
  <c r="Y82"/>
  <c r="Y81"/>
  <c r="Y80"/>
  <c r="Y79"/>
  <c r="Y78"/>
  <c r="Y76"/>
  <c r="Y75"/>
  <c r="Y74"/>
  <c r="Y73"/>
  <c r="Y72"/>
  <c r="Y71"/>
  <c r="Y70"/>
  <c r="Y69"/>
  <c r="Y68"/>
  <c r="Y67"/>
  <c r="Y66"/>
  <c r="Y65"/>
  <c r="Y14"/>
  <c r="Y64"/>
  <c r="Y63"/>
  <c r="Y62"/>
  <c r="Y61"/>
  <c r="Y60"/>
  <c r="Y59"/>
  <c r="Y58"/>
  <c r="Y57"/>
  <c r="Y56"/>
  <c r="Y54"/>
  <c r="Y53"/>
  <c r="Y52"/>
  <c r="Y51"/>
  <c r="Y50"/>
  <c r="Y49"/>
  <c r="Y48"/>
  <c r="Y47"/>
  <c r="Y46"/>
  <c r="Y45"/>
  <c r="Y44"/>
  <c r="Y40"/>
  <c r="Y36"/>
  <c r="Y23"/>
  <c r="Y9"/>
  <c r="Y112"/>
  <c r="Y55"/>
  <c r="Y100"/>
  <c r="Y98"/>
  <c r="Y90"/>
  <c r="Y86"/>
  <c r="Y87"/>
  <c r="Y114"/>
  <c r="Y109"/>
  <c r="Y105"/>
  <c r="Y103"/>
  <c r="F5" i="7"/>
  <c r="D5"/>
  <c r="D28" i="6"/>
  <c r="F77" i="5"/>
  <c r="D77"/>
  <c r="E84" i="2"/>
  <c r="G84"/>
  <c r="E30" i="3"/>
  <c r="C30"/>
  <c r="Z115" i="1" l="1"/>
  <c r="Y115"/>
</calcChain>
</file>

<file path=xl/sharedStrings.xml><?xml version="1.0" encoding="utf-8"?>
<sst xmlns="http://schemas.openxmlformats.org/spreadsheetml/2006/main" count="619" uniqueCount="168">
  <si>
    <t>U.S. Nuclear Regulatory Commission</t>
  </si>
  <si>
    <t>Burden Source</t>
  </si>
  <si>
    <t>Section</t>
  </si>
  <si>
    <t>Reporting</t>
  </si>
  <si>
    <t>3rd Party</t>
  </si>
  <si>
    <t>Renewal</t>
  </si>
  <si>
    <t>TOTAL</t>
  </si>
  <si>
    <t>Created: October 24, 2011</t>
  </si>
  <si>
    <t>Number of Respondents</t>
  </si>
  <si>
    <t>Total Annual Responses</t>
  </si>
  <si>
    <t>Burden Hrs Per Response</t>
  </si>
  <si>
    <t>Total Annual Burden (Hrs)</t>
  </si>
  <si>
    <t>72.16 (burden includes license application preparation)</t>
  </si>
  <si>
    <t>72.22 (Included in 72.16)</t>
  </si>
  <si>
    <t>72.24 (Included in 72.16)</t>
  </si>
  <si>
    <t>72.26 (Included in 72.16)</t>
  </si>
  <si>
    <t>72.28 (Included in 72.16)</t>
  </si>
  <si>
    <t>72.30 (Included in 72.16)</t>
  </si>
  <si>
    <t>72.32 (Included in 72.16)</t>
  </si>
  <si>
    <t>72.34 (see OMB clearance 3150-0021)</t>
  </si>
  <si>
    <t>72.42 - (Included in 72.16)</t>
  </si>
  <si>
    <t>72.44(b)(3)  - (Included in 72.16)</t>
  </si>
  <si>
    <t>72.44(b)(4) -  (Included in 72.16)</t>
  </si>
  <si>
    <t>72.44(b)(6)</t>
  </si>
  <si>
    <t>72.44(d) - (Included in 72.16)</t>
  </si>
  <si>
    <t>72.44(e)</t>
  </si>
  <si>
    <t>72.44(f)</t>
  </si>
  <si>
    <t>72.48(c)(2) - (Included in 72.56)</t>
  </si>
  <si>
    <t>72.48(d)(2)</t>
  </si>
  <si>
    <t>72.50 (no transfers anticipated)</t>
  </si>
  <si>
    <t>72.52(b) - (Included in 72.56)</t>
  </si>
  <si>
    <t>72.54(d)</t>
  </si>
  <si>
    <t>72.54(f)</t>
  </si>
  <si>
    <t>72.54(g) - (Included in 72.54(d))</t>
  </si>
  <si>
    <t xml:space="preserve">72.54(j)(2) </t>
  </si>
  <si>
    <t>72.54(k)</t>
  </si>
  <si>
    <t xml:space="preserve">72.54(l) </t>
  </si>
  <si>
    <t>72.62(d) - (this is a contingency provision)</t>
  </si>
  <si>
    <t>72.70 - (all sections included)</t>
  </si>
  <si>
    <t>72.74 - (this is a contingency provision)</t>
  </si>
  <si>
    <t>72.75(a)</t>
  </si>
  <si>
    <t>72.75(b)</t>
  </si>
  <si>
    <t>72.75(c)</t>
  </si>
  <si>
    <t xml:space="preserve">72.75(d)(1) - (2) (included in 72.75(a), (b), and (c)) </t>
  </si>
  <si>
    <t>72.75(e)(1)-(3)</t>
  </si>
  <si>
    <t>72.75(f)</t>
  </si>
  <si>
    <t>72.75(g)(1)-(7)</t>
  </si>
  <si>
    <t>72.75(h)</t>
  </si>
  <si>
    <t>72.76  - (see OMB Clearance 3150-0004)</t>
  </si>
  <si>
    <t>72.78  - (see OMB Clearance 3150-0003)</t>
  </si>
  <si>
    <t>72.80(b)</t>
  </si>
  <si>
    <t>72.80(e)</t>
  </si>
  <si>
    <t>72.80(g)</t>
  </si>
  <si>
    <t xml:space="preserve">72.90 - (included in 72.16 or 72.56) </t>
  </si>
  <si>
    <t>72.92 -(included in 72.16 or 72.56)</t>
  </si>
  <si>
    <t xml:space="preserve">72.94 - (included in 72.16 or 72.56) </t>
  </si>
  <si>
    <t xml:space="preserve">72.98 - (included in 72.16 or 72.56) </t>
  </si>
  <si>
    <t xml:space="preserve">72.100 - (included in 72.16 or 72.56) </t>
  </si>
  <si>
    <t xml:space="preserve">72.102 - (included in 72.16 or 72.56) </t>
  </si>
  <si>
    <t xml:space="preserve">72.104 - (included in 72.16 or 72.56) </t>
  </si>
  <si>
    <t xml:space="preserve">72.108 - (included in 72.16 or 72.56) </t>
  </si>
  <si>
    <t xml:space="preserve">72.120 - (included in 72.16 or 72.56) </t>
  </si>
  <si>
    <t xml:space="preserve">72.126(d) - (included in 72.16 or 72.56) </t>
  </si>
  <si>
    <t xml:space="preserve">72.140 thru 72.176  - (included in 72.16 or 72.56) </t>
  </si>
  <si>
    <t xml:space="preserve">72.180 - (included in 72.16) </t>
  </si>
  <si>
    <t xml:space="preserve">72.182 - (included in 72.16) </t>
  </si>
  <si>
    <t xml:space="preserve">72.184(a) - (included in 72.16) </t>
  </si>
  <si>
    <t xml:space="preserve">72.184(b) - (included in 72.16) </t>
  </si>
  <si>
    <t xml:space="preserve">72.186(a) - (included in 72.16) </t>
  </si>
  <si>
    <t>72.186(b)</t>
  </si>
  <si>
    <t xml:space="preserve">72.192 - (included in 72.16) </t>
  </si>
  <si>
    <t>72.212(b)(1)(i)</t>
  </si>
  <si>
    <t>72.212(b)(1)(ii)</t>
  </si>
  <si>
    <t>72.218(a)  - (see OMB Clearance No. 3150-0011)</t>
  </si>
  <si>
    <t>72.218(c)</t>
  </si>
  <si>
    <t>72.230(a) and (b)</t>
  </si>
  <si>
    <t>72.232(d)</t>
  </si>
  <si>
    <t>72.234(d)</t>
  </si>
  <si>
    <t xml:space="preserve">72.234(e)  - (included in Section 72.234(d)) </t>
  </si>
  <si>
    <t>72.234(f)</t>
  </si>
  <si>
    <t>72.240(a) &amp; (b)</t>
  </si>
  <si>
    <t>72.242(d) - (this is a contingency provision)</t>
  </si>
  <si>
    <t>Number of Recordkeepers</t>
  </si>
  <si>
    <t>Hours Per Recordkeeper</t>
  </si>
  <si>
    <t>Total Annual Burden Hours</t>
  </si>
  <si>
    <t>72.80(a)  - (included in other specific reqmts)</t>
  </si>
  <si>
    <t>72.80(c)  -  (Included in other specific reqmts)</t>
  </si>
  <si>
    <t>72.30(d)</t>
  </si>
  <si>
    <t>72.212(b)(4)  -  (Included in 72.212(b)(2))</t>
  </si>
  <si>
    <t>Burden source</t>
  </si>
  <si>
    <t>§ 72.7</t>
  </si>
  <si>
    <t>§ 72.42(a)-(b)</t>
  </si>
  <si>
    <t>§ 72.212(b)(2)</t>
  </si>
  <si>
    <t>§ 72.212(b)(4)</t>
  </si>
  <si>
    <t>§ 72.240(c)</t>
  </si>
  <si>
    <t>License and CoC Terms Final Rule</t>
  </si>
  <si>
    <t xml:space="preserve"> Responses Per Respondent</t>
  </si>
  <si>
    <t>72.48(d)(1)</t>
  </si>
  <si>
    <t>72.72(a)</t>
  </si>
  <si>
    <t>72.72(b)</t>
  </si>
  <si>
    <t xml:space="preserve">72.72(c) </t>
  </si>
  <si>
    <t xml:space="preserve">72.72(d)  - (included in 72.72(b) </t>
  </si>
  <si>
    <t>72.80(f)</t>
  </si>
  <si>
    <t>72.140(d)</t>
  </si>
  <si>
    <t xml:space="preserve">72.174(c) </t>
  </si>
  <si>
    <t>72.184(b)</t>
  </si>
  <si>
    <t>72.212(b)(2)</t>
  </si>
  <si>
    <t>72.212(b)(7)</t>
  </si>
  <si>
    <t>72.212(b)(8)</t>
  </si>
  <si>
    <t>72.212(b)(9)</t>
  </si>
  <si>
    <t>72.236(k)</t>
  </si>
  <si>
    <t xml:space="preserve">72.242 (a)-(c) </t>
  </si>
  <si>
    <t>Responses</t>
  </si>
  <si>
    <t>Hours</t>
  </si>
  <si>
    <t>Number of Responses Per Respondent</t>
  </si>
  <si>
    <t>72.48(c)(2) - (Included in 72.56 and 72.244)</t>
  </si>
  <si>
    <t>72.212(b)(1)</t>
  </si>
  <si>
    <t>72.212(b)(4)</t>
  </si>
  <si>
    <t>72.218(a) and (b)  - (see OMB Clearance No. 3150-0011)</t>
  </si>
  <si>
    <t>72.240(c)</t>
  </si>
  <si>
    <t>TOTAL REQUESTED REPORTING</t>
  </si>
  <si>
    <t>72.212(b)(6)  -  (Included in 72.212(b)(5))</t>
  </si>
  <si>
    <t>72.212(b)(8) - (Included in 2.212(b)(5))</t>
  </si>
  <si>
    <t>72.72(d)  - (included in 72.72(b)</t>
  </si>
  <si>
    <t>72.174(c)</t>
  </si>
  <si>
    <t>72.212(b)(5)</t>
  </si>
  <si>
    <t>72.212(b)(11)</t>
  </si>
  <si>
    <t>72.212(b)(12)</t>
  </si>
  <si>
    <t>72.212(b)(13)</t>
  </si>
  <si>
    <t>72.234(d)(3)</t>
  </si>
  <si>
    <t>TOTAL REQUESTED RECORDKEEPING</t>
  </si>
  <si>
    <t>TOTAL REQUESTED 3RD PARTY DISCLOSURE</t>
  </si>
  <si>
    <t>TOTAL APPROVED REPORTING</t>
  </si>
  <si>
    <t>TOTAL APPROVED RECORDKEEPING</t>
  </si>
  <si>
    <t>72.212(b)(5)&amp;(6)</t>
  </si>
  <si>
    <t>Recordkping</t>
  </si>
  <si>
    <t>REPORTING</t>
  </si>
  <si>
    <t>THIRD PARTY</t>
  </si>
  <si>
    <t>PART 72, APPROVED BURDEN</t>
  </si>
  <si>
    <t>PART 72, REQUESTED BURDEN</t>
  </si>
  <si>
    <t>PART 72, BURDEN CHANGE</t>
  </si>
  <si>
    <t>Table</t>
  </si>
  <si>
    <t>This requirement was contained in 72.212(b)(1)(i) prior to the final rule</t>
  </si>
  <si>
    <t>72.212(b)(8) - (Included in 72.212(b)(5))</t>
  </si>
  <si>
    <t>The requirement to perform evaluations was included in 72.212(b)(5) &amp; (6) prior to the final rule</t>
  </si>
  <si>
    <t>Each rdkeeper counted with a single rdkeeping response</t>
  </si>
  <si>
    <t>Notes</t>
  </si>
  <si>
    <t>RECORDKEEPING</t>
  </si>
  <si>
    <t>Hours for license renewals moved to 72.42 (burden previously combined with license applications under 72.16)</t>
  </si>
  <si>
    <t>Previous estimate only included additional renewal requirements from final rule (other burden was previously captured in 72.16).  Current estimate represents total burden for license renewal.</t>
  </si>
  <si>
    <t>No reports received in past 5 years, none anticipated in the next 3 years</t>
  </si>
  <si>
    <t>Requirement moved to 3rd party table, previously on reporting table</t>
  </si>
  <si>
    <t>Increase from 2 to 68 recordkeepers</t>
  </si>
  <si>
    <t>Increase from 7 to 15 recordkeepers</t>
  </si>
  <si>
    <t>Requirement contained in 72.212(b)(7) prior to the final rule, increase from 2 to 48 recordkeepers</t>
  </si>
  <si>
    <t>Requirement contained in 72.212(b)(8) prior to the final rule, increase from 10 to 48 recordkeepers</t>
  </si>
  <si>
    <t>Requirement contained in 72.212(b)(9) prior to the final rule, increase from 2 to 48 recordkeepers</t>
  </si>
  <si>
    <t>Increase from 2 to 48 recordkeepers</t>
  </si>
  <si>
    <t>Decrease from 9 to 5 recordkeepers</t>
  </si>
  <si>
    <t>Decrease from 33 to 5 recordkeepers</t>
  </si>
  <si>
    <t>Increase from 2 to 61 recordkeepers</t>
  </si>
  <si>
    <t>Increase from 50 to 63 recordkeepers</t>
  </si>
  <si>
    <t>Increase from 2 to 63 recordkeepers</t>
  </si>
  <si>
    <t>Increase from 8 to 61 recordkeepers</t>
  </si>
  <si>
    <t>Requirement moved to 3rd party table, previously on rdkeeping table.  Moving it to 3rd party table adds responses.</t>
  </si>
  <si>
    <t>NOTE: Totals were rounded prior to entry into ROCIS (for example 484.53 responses = 485 responses in ROCIS.)</t>
  </si>
  <si>
    <t>The requirement to register casks was previously contained in 72.212(b)(1)(ii) prior to the final rule.  The final rule also added a requirement to report the amendment number when registering a cask, which increased the estimate for the registration requirement from 1 hr to 1.2 hours.  In the rule package, each report of the amendment number was counted as a separate response.  However, the registration of the cask (including reporting of the amendment number) is a single response.  The renewal corrects for this, and results in a decrease in responses for this requirement.</t>
  </si>
  <si>
    <t>10 CFR Part 72 Renewal OMB New Crosswalk Table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</si>
</sst>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0" borderId="0" xfId="1" applyFont="1" applyFill="1" applyAlignment="1">
      <alignment horizontal="left"/>
    </xf>
    <xf numFmtId="0" fontId="0" fillId="0" borderId="1" xfId="0" applyFont="1" applyBorder="1"/>
    <xf numFmtId="3" fontId="0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right" wrapText="1"/>
    </xf>
    <xf numFmtId="4" fontId="3" fillId="2" borderId="1" xfId="1" applyNumberFormat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 wrapText="1"/>
    </xf>
    <xf numFmtId="0" fontId="2" fillId="0" borderId="0" xfId="0" applyFont="1" applyAlignment="1"/>
    <xf numFmtId="4" fontId="2" fillId="0" borderId="0" xfId="0" applyNumberFormat="1" applyFont="1" applyAlignment="1"/>
    <xf numFmtId="0" fontId="0" fillId="0" borderId="2" xfId="0" applyFont="1" applyBorder="1" applyAlignment="1">
      <alignment vertical="top" wrapText="1"/>
    </xf>
    <xf numFmtId="0" fontId="4" fillId="0" borderId="0" xfId="0" applyFont="1" applyAlignment="1"/>
    <xf numFmtId="0" fontId="5" fillId="0" borderId="0" xfId="0" applyFont="1" applyAlignment="1"/>
    <xf numFmtId="4" fontId="3" fillId="3" borderId="1" xfId="1" applyNumberFormat="1" applyFont="1" applyFill="1" applyBorder="1" applyAlignment="1">
      <alignment horizontal="center"/>
    </xf>
    <xf numFmtId="4" fontId="3" fillId="4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top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16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 vertical="top"/>
    </xf>
    <xf numFmtId="0" fontId="3" fillId="0" borderId="0" xfId="0" applyFont="1" applyAlignment="1"/>
    <xf numFmtId="4" fontId="3" fillId="0" borderId="0" xfId="0" applyNumberFormat="1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4" fillId="0" borderId="0" xfId="0" applyNumberFormat="1" applyFont="1" applyAlignment="1"/>
    <xf numFmtId="0" fontId="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horizontal="left" vertical="top"/>
    </xf>
    <xf numFmtId="164" fontId="2" fillId="0" borderId="2" xfId="0" applyNumberFormat="1" applyFont="1" applyFill="1" applyBorder="1" applyAlignment="1"/>
    <xf numFmtId="164" fontId="2" fillId="0" borderId="0" xfId="0" applyNumberFormat="1" applyFont="1" applyFill="1" applyAlignment="1">
      <alignment wrapText="1"/>
    </xf>
    <xf numFmtId="164" fontId="2" fillId="0" borderId="6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right" vertical="top"/>
    </xf>
    <xf numFmtId="4" fontId="8" fillId="0" borderId="0" xfId="0" applyNumberFormat="1" applyFont="1" applyAlignment="1"/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4" fontId="3" fillId="3" borderId="1" xfId="1" applyNumberFormat="1" applyFont="1" applyFill="1" applyBorder="1" applyAlignment="1">
      <alignment horizontal="center"/>
    </xf>
    <xf numFmtId="4" fontId="3" fillId="3" borderId="3" xfId="1" applyNumberFormat="1" applyFont="1" applyFill="1" applyBorder="1" applyAlignment="1">
      <alignment horizontal="center"/>
    </xf>
    <xf numFmtId="4" fontId="3" fillId="3" borderId="6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4" fontId="3" fillId="2" borderId="1" xfId="1" applyNumberFormat="1" applyFont="1" applyFill="1" applyBorder="1" applyAlignment="1">
      <alignment horizontal="center"/>
    </xf>
    <xf numFmtId="4" fontId="3" fillId="4" borderId="1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4" borderId="3" xfId="1" applyNumberFormat="1" applyFont="1" applyFill="1" applyBorder="1" applyAlignment="1">
      <alignment horizontal="center"/>
    </xf>
    <xf numFmtId="4" fontId="3" fillId="4" borderId="6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CC99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117"/>
  <sheetViews>
    <sheetView tabSelected="1" workbookViewId="0">
      <pane xSplit="2" ySplit="8" topLeftCell="C26" activePane="bottomRight" state="frozen"/>
      <selection pane="topRight" activeCell="D1" sqref="D1"/>
      <selection pane="bottomLeft" activeCell="A9" sqref="A9"/>
      <selection pane="bottomRight" activeCell="B4" sqref="B4"/>
    </sheetView>
  </sheetViews>
  <sheetFormatPr defaultRowHeight="12.75"/>
  <cols>
    <col min="1" max="1" width="12" style="17" bestFit="1" customWidth="1"/>
    <col min="2" max="2" width="49" style="17" bestFit="1" customWidth="1"/>
    <col min="3" max="18" width="12.5703125" style="17" customWidth="1"/>
    <col min="19" max="26" width="12.5703125" style="16" customWidth="1"/>
    <col min="27" max="27" width="98" style="55" customWidth="1"/>
    <col min="28" max="16384" width="9.140625" style="16"/>
  </cols>
  <sheetData>
    <row r="1" spans="1:27" s="19" customFormat="1">
      <c r="A1" s="1" t="s">
        <v>0</v>
      </c>
      <c r="S1" s="16"/>
      <c r="T1" s="20"/>
      <c r="AA1" s="54"/>
    </row>
    <row r="2" spans="1:27" s="19" customFormat="1">
      <c r="A2" s="1" t="s">
        <v>167</v>
      </c>
      <c r="S2" s="16"/>
      <c r="T2" s="20"/>
      <c r="AA2" s="54"/>
    </row>
    <row r="3" spans="1:27" s="19" customFormat="1">
      <c r="A3" s="1" t="s">
        <v>7</v>
      </c>
      <c r="D3" s="58"/>
      <c r="S3" s="16"/>
      <c r="T3" s="20"/>
      <c r="AA3" s="54"/>
    </row>
    <row r="4" spans="1:27" s="19" customFormat="1">
      <c r="S4" s="16"/>
      <c r="T4" s="20"/>
      <c r="AA4" s="54"/>
    </row>
    <row r="5" spans="1:27" s="19" customFormat="1">
      <c r="S5" s="16"/>
      <c r="T5" s="20"/>
      <c r="AA5" s="54"/>
    </row>
    <row r="6" spans="1:27">
      <c r="A6" s="73" t="s">
        <v>141</v>
      </c>
      <c r="B6" s="76" t="s">
        <v>2</v>
      </c>
      <c r="C6" s="78" t="s">
        <v>138</v>
      </c>
      <c r="D6" s="78"/>
      <c r="E6" s="78"/>
      <c r="F6" s="78"/>
      <c r="G6" s="78"/>
      <c r="H6" s="78"/>
      <c r="I6" s="78"/>
      <c r="J6" s="78"/>
      <c r="K6" s="82" t="s">
        <v>139</v>
      </c>
      <c r="L6" s="82"/>
      <c r="M6" s="82"/>
      <c r="N6" s="82"/>
      <c r="O6" s="82"/>
      <c r="P6" s="82"/>
      <c r="Q6" s="82"/>
      <c r="R6" s="82"/>
      <c r="S6" s="83" t="s">
        <v>140</v>
      </c>
      <c r="T6" s="83"/>
      <c r="U6" s="83"/>
      <c r="V6" s="83"/>
      <c r="W6" s="83"/>
      <c r="X6" s="83"/>
      <c r="Y6" s="83"/>
      <c r="Z6" s="83"/>
      <c r="AA6" s="81" t="s">
        <v>146</v>
      </c>
    </row>
    <row r="7" spans="1:27">
      <c r="A7" s="74"/>
      <c r="B7" s="76"/>
      <c r="C7" s="78" t="s">
        <v>136</v>
      </c>
      <c r="D7" s="78"/>
      <c r="E7" s="79" t="s">
        <v>147</v>
      </c>
      <c r="F7" s="80"/>
      <c r="G7" s="78" t="s">
        <v>137</v>
      </c>
      <c r="H7" s="78"/>
      <c r="I7" s="78" t="s">
        <v>6</v>
      </c>
      <c r="J7" s="78"/>
      <c r="K7" s="82" t="s">
        <v>136</v>
      </c>
      <c r="L7" s="82"/>
      <c r="M7" s="84" t="s">
        <v>147</v>
      </c>
      <c r="N7" s="85"/>
      <c r="O7" s="82" t="s">
        <v>137</v>
      </c>
      <c r="P7" s="82"/>
      <c r="Q7" s="82" t="s">
        <v>6</v>
      </c>
      <c r="R7" s="82"/>
      <c r="S7" s="83" t="s">
        <v>136</v>
      </c>
      <c r="T7" s="83"/>
      <c r="U7" s="86" t="s">
        <v>147</v>
      </c>
      <c r="V7" s="87"/>
      <c r="W7" s="83" t="s">
        <v>137</v>
      </c>
      <c r="X7" s="83"/>
      <c r="Y7" s="83" t="s">
        <v>6</v>
      </c>
      <c r="Z7" s="83"/>
      <c r="AA7" s="81"/>
    </row>
    <row r="8" spans="1:27">
      <c r="A8" s="75"/>
      <c r="B8" s="77"/>
      <c r="C8" s="21" t="s">
        <v>113</v>
      </c>
      <c r="D8" s="21" t="s">
        <v>112</v>
      </c>
      <c r="E8" s="21" t="s">
        <v>113</v>
      </c>
      <c r="F8" s="21" t="s">
        <v>112</v>
      </c>
      <c r="G8" s="21" t="s">
        <v>113</v>
      </c>
      <c r="H8" s="21" t="s">
        <v>112</v>
      </c>
      <c r="I8" s="21" t="s">
        <v>113</v>
      </c>
      <c r="J8" s="21" t="s">
        <v>112</v>
      </c>
      <c r="K8" s="12" t="s">
        <v>113</v>
      </c>
      <c r="L8" s="12" t="s">
        <v>112</v>
      </c>
      <c r="M8" s="12" t="s">
        <v>113</v>
      </c>
      <c r="N8" s="13" t="s">
        <v>112</v>
      </c>
      <c r="O8" s="12" t="s">
        <v>113</v>
      </c>
      <c r="P8" s="12" t="s">
        <v>112</v>
      </c>
      <c r="Q8" s="12" t="s">
        <v>113</v>
      </c>
      <c r="R8" s="12" t="s">
        <v>112</v>
      </c>
      <c r="S8" s="22" t="s">
        <v>113</v>
      </c>
      <c r="T8" s="22" t="s">
        <v>112</v>
      </c>
      <c r="U8" s="22" t="s">
        <v>113</v>
      </c>
      <c r="V8" s="22" t="s">
        <v>112</v>
      </c>
      <c r="W8" s="22" t="s">
        <v>113</v>
      </c>
      <c r="X8" s="22" t="s">
        <v>112</v>
      </c>
      <c r="Y8" s="22" t="s">
        <v>113</v>
      </c>
      <c r="Z8" s="22" t="s">
        <v>112</v>
      </c>
      <c r="AA8" s="81"/>
    </row>
    <row r="9" spans="1:27" s="26" customFormat="1">
      <c r="A9" s="23" t="s">
        <v>3</v>
      </c>
      <c r="B9" s="27">
        <v>72.11</v>
      </c>
      <c r="C9" s="34">
        <v>1.5</v>
      </c>
      <c r="D9" s="34">
        <v>1.5</v>
      </c>
      <c r="E9" s="30">
        <v>0</v>
      </c>
      <c r="F9" s="34">
        <v>0</v>
      </c>
      <c r="G9" s="30">
        <v>0</v>
      </c>
      <c r="H9" s="30">
        <v>0</v>
      </c>
      <c r="I9" s="30">
        <f t="shared" ref="I9:I40" si="0">SUM(G9,E9,C9)</f>
        <v>1.5</v>
      </c>
      <c r="J9" s="29">
        <f t="shared" ref="J9:J40" si="1">SUM(D9,F9,H9)</f>
        <v>1.5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f t="shared" ref="Q9:Q40" si="2">SUM(O9,M9,K9)</f>
        <v>0</v>
      </c>
      <c r="R9" s="30">
        <f t="shared" ref="R9:R40" si="3">SUM(L9,N9,P9)</f>
        <v>0</v>
      </c>
      <c r="S9" s="32">
        <f t="shared" ref="S9:S40" si="4">K9-C9</f>
        <v>-1.5</v>
      </c>
      <c r="T9" s="32">
        <f t="shared" ref="T9:T40" si="5">L9-D9</f>
        <v>-1.5</v>
      </c>
      <c r="U9" s="32">
        <f t="shared" ref="U9:U40" si="6">M9-E9</f>
        <v>0</v>
      </c>
      <c r="V9" s="32">
        <f t="shared" ref="V9:V40" si="7">N9-F9</f>
        <v>0</v>
      </c>
      <c r="W9" s="32">
        <f t="shared" ref="W9:W40" si="8">O9-G9</f>
        <v>0</v>
      </c>
      <c r="X9" s="32">
        <f t="shared" ref="X9:X40" si="9">P9-H9</f>
        <v>0</v>
      </c>
      <c r="Y9" s="32">
        <f t="shared" ref="Y9:Y40" si="10">Q9-I9</f>
        <v>-1.5</v>
      </c>
      <c r="Z9" s="32">
        <f t="shared" ref="Z9:Z40" si="11">R9-J9</f>
        <v>-1.5</v>
      </c>
      <c r="AA9" s="56"/>
    </row>
    <row r="10" spans="1:27" s="26" customFormat="1">
      <c r="A10" s="23" t="s">
        <v>3</v>
      </c>
      <c r="B10" s="27">
        <v>72.206000000000003</v>
      </c>
      <c r="C10" s="34">
        <v>0.4</v>
      </c>
      <c r="D10" s="34">
        <v>0.4</v>
      </c>
      <c r="E10" s="30">
        <v>0</v>
      </c>
      <c r="F10" s="34">
        <v>0</v>
      </c>
      <c r="G10" s="30">
        <v>0</v>
      </c>
      <c r="H10" s="30">
        <v>0</v>
      </c>
      <c r="I10" s="30">
        <f t="shared" si="0"/>
        <v>0.4</v>
      </c>
      <c r="J10" s="29">
        <f t="shared" si="1"/>
        <v>0.4</v>
      </c>
      <c r="K10" s="30">
        <v>0.4</v>
      </c>
      <c r="L10" s="30">
        <v>0.4</v>
      </c>
      <c r="M10" s="30">
        <v>0</v>
      </c>
      <c r="N10" s="30">
        <v>0</v>
      </c>
      <c r="O10" s="30">
        <v>0</v>
      </c>
      <c r="P10" s="30">
        <v>0</v>
      </c>
      <c r="Q10" s="30">
        <f t="shared" si="2"/>
        <v>0.4</v>
      </c>
      <c r="R10" s="30">
        <f t="shared" si="3"/>
        <v>0.4</v>
      </c>
      <c r="S10" s="32">
        <f t="shared" si="4"/>
        <v>0</v>
      </c>
      <c r="T10" s="32">
        <f t="shared" si="5"/>
        <v>0</v>
      </c>
      <c r="U10" s="32">
        <f t="shared" si="6"/>
        <v>0</v>
      </c>
      <c r="V10" s="32">
        <f t="shared" si="7"/>
        <v>0</v>
      </c>
      <c r="W10" s="32">
        <f t="shared" si="8"/>
        <v>0</v>
      </c>
      <c r="X10" s="32">
        <f t="shared" si="9"/>
        <v>0</v>
      </c>
      <c r="Y10" s="32">
        <f t="shared" si="10"/>
        <v>0</v>
      </c>
      <c r="Z10" s="32">
        <f t="shared" si="11"/>
        <v>0</v>
      </c>
      <c r="AA10" s="56"/>
    </row>
    <row r="11" spans="1:27" s="26" customFormat="1">
      <c r="A11" s="23" t="s">
        <v>3</v>
      </c>
      <c r="B11" s="27">
        <v>72.244</v>
      </c>
      <c r="C11" s="34">
        <v>720</v>
      </c>
      <c r="D11" s="34">
        <v>6</v>
      </c>
      <c r="E11" s="30">
        <v>0</v>
      </c>
      <c r="F11" s="34">
        <v>0</v>
      </c>
      <c r="G11" s="30">
        <v>0</v>
      </c>
      <c r="H11" s="30">
        <v>0</v>
      </c>
      <c r="I11" s="30">
        <f t="shared" si="0"/>
        <v>720</v>
      </c>
      <c r="J11" s="29">
        <f t="shared" si="1"/>
        <v>6</v>
      </c>
      <c r="K11" s="30">
        <v>1440</v>
      </c>
      <c r="L11" s="30">
        <v>12</v>
      </c>
      <c r="M11" s="30">
        <v>0</v>
      </c>
      <c r="N11" s="30">
        <v>0</v>
      </c>
      <c r="O11" s="30">
        <v>0</v>
      </c>
      <c r="P11" s="30">
        <v>0</v>
      </c>
      <c r="Q11" s="30">
        <f t="shared" si="2"/>
        <v>1440</v>
      </c>
      <c r="R11" s="30">
        <f t="shared" si="3"/>
        <v>12</v>
      </c>
      <c r="S11" s="32">
        <f t="shared" si="4"/>
        <v>720</v>
      </c>
      <c r="T11" s="32">
        <f t="shared" si="5"/>
        <v>6</v>
      </c>
      <c r="U11" s="32">
        <f t="shared" si="6"/>
        <v>0</v>
      </c>
      <c r="V11" s="32">
        <f t="shared" si="7"/>
        <v>0</v>
      </c>
      <c r="W11" s="32">
        <f t="shared" si="8"/>
        <v>0</v>
      </c>
      <c r="X11" s="32">
        <f t="shared" si="9"/>
        <v>0</v>
      </c>
      <c r="Y11" s="32">
        <f t="shared" si="10"/>
        <v>720</v>
      </c>
      <c r="Z11" s="32">
        <f t="shared" si="11"/>
        <v>6</v>
      </c>
      <c r="AA11" s="56"/>
    </row>
    <row r="12" spans="1:27" s="26" customFormat="1">
      <c r="A12" s="23" t="s">
        <v>3</v>
      </c>
      <c r="B12" s="27">
        <v>72.248000000000005</v>
      </c>
      <c r="C12" s="34">
        <v>240</v>
      </c>
      <c r="D12" s="34">
        <v>6</v>
      </c>
      <c r="E12" s="30">
        <v>0</v>
      </c>
      <c r="F12" s="34">
        <v>0</v>
      </c>
      <c r="G12" s="30">
        <v>0</v>
      </c>
      <c r="H12" s="30">
        <v>0</v>
      </c>
      <c r="I12" s="30">
        <f t="shared" si="0"/>
        <v>240</v>
      </c>
      <c r="J12" s="29">
        <f t="shared" si="1"/>
        <v>6</v>
      </c>
      <c r="K12" s="30">
        <v>240</v>
      </c>
      <c r="L12" s="30">
        <v>6</v>
      </c>
      <c r="M12" s="30">
        <v>0</v>
      </c>
      <c r="N12" s="30">
        <v>0</v>
      </c>
      <c r="O12" s="30">
        <v>0</v>
      </c>
      <c r="P12" s="30">
        <v>0</v>
      </c>
      <c r="Q12" s="30">
        <f t="shared" si="2"/>
        <v>240</v>
      </c>
      <c r="R12" s="30">
        <f t="shared" si="3"/>
        <v>6</v>
      </c>
      <c r="S12" s="32">
        <f t="shared" si="4"/>
        <v>0</v>
      </c>
      <c r="T12" s="32">
        <f t="shared" si="5"/>
        <v>0</v>
      </c>
      <c r="U12" s="32">
        <f t="shared" si="6"/>
        <v>0</v>
      </c>
      <c r="V12" s="32">
        <f t="shared" si="7"/>
        <v>0</v>
      </c>
      <c r="W12" s="32">
        <f t="shared" si="8"/>
        <v>0</v>
      </c>
      <c r="X12" s="32">
        <f t="shared" si="9"/>
        <v>0</v>
      </c>
      <c r="Y12" s="32">
        <f t="shared" si="10"/>
        <v>0</v>
      </c>
      <c r="Z12" s="32">
        <f t="shared" si="11"/>
        <v>0</v>
      </c>
      <c r="AA12" s="56"/>
    </row>
    <row r="13" spans="1:27" s="26" customFormat="1" ht="25.5">
      <c r="A13" s="23" t="s">
        <v>3</v>
      </c>
      <c r="B13" s="59">
        <v>72.42</v>
      </c>
      <c r="C13" s="33">
        <v>53</v>
      </c>
      <c r="D13" s="33">
        <v>1.33</v>
      </c>
      <c r="E13" s="30">
        <v>0</v>
      </c>
      <c r="F13" s="34">
        <v>0</v>
      </c>
      <c r="G13" s="30">
        <v>0</v>
      </c>
      <c r="H13" s="30">
        <v>0</v>
      </c>
      <c r="I13" s="30">
        <f t="shared" si="0"/>
        <v>53</v>
      </c>
      <c r="J13" s="29">
        <f t="shared" si="1"/>
        <v>1.33</v>
      </c>
      <c r="K13" s="30">
        <v>6000</v>
      </c>
      <c r="L13" s="30">
        <v>1</v>
      </c>
      <c r="M13" s="30">
        <v>0</v>
      </c>
      <c r="N13" s="30">
        <v>0</v>
      </c>
      <c r="O13" s="30">
        <v>0</v>
      </c>
      <c r="P13" s="30">
        <v>0</v>
      </c>
      <c r="Q13" s="30">
        <f t="shared" si="2"/>
        <v>6000</v>
      </c>
      <c r="R13" s="30">
        <f t="shared" si="3"/>
        <v>1</v>
      </c>
      <c r="S13" s="32">
        <f t="shared" si="4"/>
        <v>5947</v>
      </c>
      <c r="T13" s="32">
        <f t="shared" si="5"/>
        <v>-0.33000000000000007</v>
      </c>
      <c r="U13" s="32">
        <f t="shared" si="6"/>
        <v>0</v>
      </c>
      <c r="V13" s="32">
        <f t="shared" si="7"/>
        <v>0</v>
      </c>
      <c r="W13" s="32">
        <f t="shared" si="8"/>
        <v>0</v>
      </c>
      <c r="X13" s="32">
        <f t="shared" si="9"/>
        <v>0</v>
      </c>
      <c r="Y13" s="32">
        <f t="shared" si="10"/>
        <v>5947</v>
      </c>
      <c r="Z13" s="32">
        <f t="shared" si="11"/>
        <v>-0.33000000000000007</v>
      </c>
      <c r="AA13" s="56" t="s">
        <v>149</v>
      </c>
    </row>
    <row r="14" spans="1:27" s="26" customFormat="1" ht="13.5" customHeight="1">
      <c r="A14" s="23" t="s">
        <v>3</v>
      </c>
      <c r="B14" s="27">
        <v>72.56</v>
      </c>
      <c r="C14" s="34">
        <v>240</v>
      </c>
      <c r="D14" s="34">
        <v>2</v>
      </c>
      <c r="E14" s="30">
        <v>0</v>
      </c>
      <c r="F14" s="34">
        <v>0</v>
      </c>
      <c r="G14" s="30">
        <v>0</v>
      </c>
      <c r="H14" s="30">
        <v>0</v>
      </c>
      <c r="I14" s="30">
        <f t="shared" si="0"/>
        <v>240</v>
      </c>
      <c r="J14" s="29">
        <f t="shared" si="1"/>
        <v>2</v>
      </c>
      <c r="K14" s="30">
        <v>480</v>
      </c>
      <c r="L14" s="30">
        <v>4</v>
      </c>
      <c r="M14" s="30">
        <v>0</v>
      </c>
      <c r="N14" s="30">
        <v>0</v>
      </c>
      <c r="O14" s="30">
        <v>0</v>
      </c>
      <c r="P14" s="30">
        <v>0</v>
      </c>
      <c r="Q14" s="30">
        <f t="shared" si="2"/>
        <v>480</v>
      </c>
      <c r="R14" s="30">
        <f t="shared" si="3"/>
        <v>4</v>
      </c>
      <c r="S14" s="32">
        <f t="shared" si="4"/>
        <v>240</v>
      </c>
      <c r="T14" s="32">
        <f t="shared" si="5"/>
        <v>2</v>
      </c>
      <c r="U14" s="32">
        <f t="shared" si="6"/>
        <v>0</v>
      </c>
      <c r="V14" s="32">
        <f t="shared" si="7"/>
        <v>0</v>
      </c>
      <c r="W14" s="32">
        <f t="shared" si="8"/>
        <v>0</v>
      </c>
      <c r="X14" s="32">
        <f t="shared" si="9"/>
        <v>0</v>
      </c>
      <c r="Y14" s="32">
        <f t="shared" si="10"/>
        <v>240</v>
      </c>
      <c r="Z14" s="32">
        <f t="shared" si="11"/>
        <v>2</v>
      </c>
      <c r="AA14" s="56"/>
    </row>
    <row r="15" spans="1:27" s="26" customFormat="1">
      <c r="A15" s="23" t="s">
        <v>3</v>
      </c>
      <c r="B15" s="68">
        <v>72.7</v>
      </c>
      <c r="C15" s="69">
        <v>840</v>
      </c>
      <c r="D15" s="69">
        <v>1</v>
      </c>
      <c r="E15" s="30">
        <v>0</v>
      </c>
      <c r="F15" s="69">
        <v>0</v>
      </c>
      <c r="G15" s="30">
        <v>0</v>
      </c>
      <c r="H15" s="30">
        <v>0</v>
      </c>
      <c r="I15" s="30">
        <f t="shared" si="0"/>
        <v>840</v>
      </c>
      <c r="J15" s="29">
        <f t="shared" si="1"/>
        <v>1</v>
      </c>
      <c r="K15" s="30">
        <v>800</v>
      </c>
      <c r="L15" s="30">
        <v>4</v>
      </c>
      <c r="M15" s="30">
        <v>0</v>
      </c>
      <c r="N15" s="30">
        <v>0</v>
      </c>
      <c r="O15" s="30">
        <v>0</v>
      </c>
      <c r="P15" s="30">
        <v>0</v>
      </c>
      <c r="Q15" s="30">
        <f t="shared" si="2"/>
        <v>800</v>
      </c>
      <c r="R15" s="30">
        <f t="shared" si="3"/>
        <v>4</v>
      </c>
      <c r="S15" s="32">
        <f t="shared" si="4"/>
        <v>-40</v>
      </c>
      <c r="T15" s="32">
        <f t="shared" si="5"/>
        <v>3</v>
      </c>
      <c r="U15" s="32">
        <f t="shared" si="6"/>
        <v>0</v>
      </c>
      <c r="V15" s="32">
        <f t="shared" si="7"/>
        <v>0</v>
      </c>
      <c r="W15" s="32">
        <f t="shared" si="8"/>
        <v>0</v>
      </c>
      <c r="X15" s="32">
        <f t="shared" si="9"/>
        <v>0</v>
      </c>
      <c r="Y15" s="32">
        <f t="shared" si="10"/>
        <v>-40</v>
      </c>
      <c r="Z15" s="32">
        <f t="shared" si="11"/>
        <v>3</v>
      </c>
      <c r="AA15" s="56"/>
    </row>
    <row r="16" spans="1:27" s="26" customFormat="1">
      <c r="A16" s="23" t="s">
        <v>3</v>
      </c>
      <c r="B16" s="60" t="s">
        <v>57</v>
      </c>
      <c r="C16" s="34">
        <v>0</v>
      </c>
      <c r="D16" s="34">
        <v>0</v>
      </c>
      <c r="E16" s="30">
        <v>0</v>
      </c>
      <c r="F16" s="34">
        <v>0</v>
      </c>
      <c r="G16" s="30">
        <v>0</v>
      </c>
      <c r="H16" s="30">
        <v>0</v>
      </c>
      <c r="I16" s="30">
        <f t="shared" si="0"/>
        <v>0</v>
      </c>
      <c r="J16" s="29">
        <f t="shared" si="1"/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f t="shared" si="2"/>
        <v>0</v>
      </c>
      <c r="R16" s="30">
        <f t="shared" si="3"/>
        <v>0</v>
      </c>
      <c r="S16" s="32">
        <f t="shared" si="4"/>
        <v>0</v>
      </c>
      <c r="T16" s="32">
        <f t="shared" si="5"/>
        <v>0</v>
      </c>
      <c r="U16" s="32">
        <f t="shared" si="6"/>
        <v>0</v>
      </c>
      <c r="V16" s="32">
        <f t="shared" si="7"/>
        <v>0</v>
      </c>
      <c r="W16" s="32">
        <f t="shared" si="8"/>
        <v>0</v>
      </c>
      <c r="X16" s="32">
        <f t="shared" si="9"/>
        <v>0</v>
      </c>
      <c r="Y16" s="32">
        <f t="shared" si="10"/>
        <v>0</v>
      </c>
      <c r="Z16" s="32">
        <f t="shared" si="11"/>
        <v>0</v>
      </c>
      <c r="AA16" s="56"/>
    </row>
    <row r="17" spans="1:27" s="26" customFormat="1">
      <c r="A17" s="23" t="s">
        <v>3</v>
      </c>
      <c r="B17" s="27" t="s">
        <v>58</v>
      </c>
      <c r="C17" s="34">
        <v>0</v>
      </c>
      <c r="D17" s="34">
        <v>0</v>
      </c>
      <c r="E17" s="30">
        <v>0</v>
      </c>
      <c r="F17" s="34">
        <v>0</v>
      </c>
      <c r="G17" s="30">
        <v>0</v>
      </c>
      <c r="H17" s="30">
        <v>0</v>
      </c>
      <c r="I17" s="30">
        <f t="shared" si="0"/>
        <v>0</v>
      </c>
      <c r="J17" s="29">
        <f t="shared" si="1"/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f t="shared" si="2"/>
        <v>0</v>
      </c>
      <c r="R17" s="30">
        <f t="shared" si="3"/>
        <v>0</v>
      </c>
      <c r="S17" s="32">
        <f t="shared" si="4"/>
        <v>0</v>
      </c>
      <c r="T17" s="32">
        <f t="shared" si="5"/>
        <v>0</v>
      </c>
      <c r="U17" s="32">
        <f t="shared" si="6"/>
        <v>0</v>
      </c>
      <c r="V17" s="32">
        <f t="shared" si="7"/>
        <v>0</v>
      </c>
      <c r="W17" s="32">
        <f t="shared" si="8"/>
        <v>0</v>
      </c>
      <c r="X17" s="32">
        <f t="shared" si="9"/>
        <v>0</v>
      </c>
      <c r="Y17" s="32">
        <f t="shared" si="10"/>
        <v>0</v>
      </c>
      <c r="Z17" s="32">
        <f t="shared" si="11"/>
        <v>0</v>
      </c>
      <c r="AA17" s="56"/>
    </row>
    <row r="18" spans="1:27" s="26" customFormat="1">
      <c r="A18" s="23" t="s">
        <v>3</v>
      </c>
      <c r="B18" s="27" t="s">
        <v>59</v>
      </c>
      <c r="C18" s="34">
        <v>0</v>
      </c>
      <c r="D18" s="34">
        <v>0</v>
      </c>
      <c r="E18" s="30">
        <v>0</v>
      </c>
      <c r="F18" s="34">
        <v>0</v>
      </c>
      <c r="G18" s="30">
        <v>0</v>
      </c>
      <c r="H18" s="30">
        <v>0</v>
      </c>
      <c r="I18" s="30">
        <f t="shared" si="0"/>
        <v>0</v>
      </c>
      <c r="J18" s="29">
        <f t="shared" si="1"/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f t="shared" si="2"/>
        <v>0</v>
      </c>
      <c r="R18" s="30">
        <f t="shared" si="3"/>
        <v>0</v>
      </c>
      <c r="S18" s="32">
        <f t="shared" si="4"/>
        <v>0</v>
      </c>
      <c r="T18" s="32">
        <f t="shared" si="5"/>
        <v>0</v>
      </c>
      <c r="U18" s="32">
        <f t="shared" si="6"/>
        <v>0</v>
      </c>
      <c r="V18" s="32">
        <f t="shared" si="7"/>
        <v>0</v>
      </c>
      <c r="W18" s="32">
        <f t="shared" si="8"/>
        <v>0</v>
      </c>
      <c r="X18" s="32">
        <f t="shared" si="9"/>
        <v>0</v>
      </c>
      <c r="Y18" s="32">
        <f t="shared" si="10"/>
        <v>0</v>
      </c>
      <c r="Z18" s="32">
        <f t="shared" si="11"/>
        <v>0</v>
      </c>
      <c r="AA18" s="56"/>
    </row>
    <row r="19" spans="1:27" s="26" customFormat="1">
      <c r="A19" s="23" t="s">
        <v>3</v>
      </c>
      <c r="B19" s="61" t="s">
        <v>60</v>
      </c>
      <c r="C19" s="62">
        <v>0</v>
      </c>
      <c r="D19" s="62">
        <v>0</v>
      </c>
      <c r="E19" s="30">
        <v>0</v>
      </c>
      <c r="F19" s="34">
        <v>0</v>
      </c>
      <c r="G19" s="30">
        <v>0</v>
      </c>
      <c r="H19" s="30">
        <v>0</v>
      </c>
      <c r="I19" s="30">
        <f t="shared" si="0"/>
        <v>0</v>
      </c>
      <c r="J19" s="29">
        <f t="shared" si="1"/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f t="shared" si="2"/>
        <v>0</v>
      </c>
      <c r="R19" s="30">
        <f t="shared" si="3"/>
        <v>0</v>
      </c>
      <c r="S19" s="32">
        <f t="shared" si="4"/>
        <v>0</v>
      </c>
      <c r="T19" s="32">
        <f t="shared" si="5"/>
        <v>0</v>
      </c>
      <c r="U19" s="32">
        <f t="shared" si="6"/>
        <v>0</v>
      </c>
      <c r="V19" s="32">
        <f t="shared" si="7"/>
        <v>0</v>
      </c>
      <c r="W19" s="32">
        <f t="shared" si="8"/>
        <v>0</v>
      </c>
      <c r="X19" s="32">
        <f t="shared" si="9"/>
        <v>0</v>
      </c>
      <c r="Y19" s="32">
        <f t="shared" si="10"/>
        <v>0</v>
      </c>
      <c r="Z19" s="32">
        <f t="shared" si="11"/>
        <v>0</v>
      </c>
      <c r="AA19" s="56"/>
    </row>
    <row r="20" spans="1:27" s="26" customFormat="1">
      <c r="A20" s="23" t="s">
        <v>3</v>
      </c>
      <c r="B20" s="27" t="s">
        <v>61</v>
      </c>
      <c r="C20" s="34">
        <v>0</v>
      </c>
      <c r="D20" s="34">
        <v>0</v>
      </c>
      <c r="E20" s="30">
        <v>0</v>
      </c>
      <c r="F20" s="34">
        <v>0</v>
      </c>
      <c r="G20" s="30">
        <v>0</v>
      </c>
      <c r="H20" s="30">
        <v>0</v>
      </c>
      <c r="I20" s="30">
        <f t="shared" si="0"/>
        <v>0</v>
      </c>
      <c r="J20" s="29">
        <f t="shared" si="1"/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f t="shared" si="2"/>
        <v>0</v>
      </c>
      <c r="R20" s="30">
        <f t="shared" si="3"/>
        <v>0</v>
      </c>
      <c r="S20" s="32">
        <f t="shared" si="4"/>
        <v>0</v>
      </c>
      <c r="T20" s="32">
        <f t="shared" si="5"/>
        <v>0</v>
      </c>
      <c r="U20" s="32">
        <f t="shared" si="6"/>
        <v>0</v>
      </c>
      <c r="V20" s="32">
        <f t="shared" si="7"/>
        <v>0</v>
      </c>
      <c r="W20" s="32">
        <f t="shared" si="8"/>
        <v>0</v>
      </c>
      <c r="X20" s="32">
        <f t="shared" si="9"/>
        <v>0</v>
      </c>
      <c r="Y20" s="32">
        <f t="shared" si="10"/>
        <v>0</v>
      </c>
      <c r="Z20" s="32">
        <f t="shared" si="11"/>
        <v>0</v>
      </c>
      <c r="AA20" s="56"/>
    </row>
    <row r="21" spans="1:27" s="26" customFormat="1">
      <c r="A21" s="23" t="s">
        <v>3</v>
      </c>
      <c r="B21" s="27" t="s">
        <v>62</v>
      </c>
      <c r="C21" s="34">
        <v>0</v>
      </c>
      <c r="D21" s="34">
        <v>0</v>
      </c>
      <c r="E21" s="30">
        <v>0</v>
      </c>
      <c r="F21" s="34">
        <v>0</v>
      </c>
      <c r="G21" s="30">
        <v>0</v>
      </c>
      <c r="H21" s="30">
        <v>0</v>
      </c>
      <c r="I21" s="30">
        <f t="shared" si="0"/>
        <v>0</v>
      </c>
      <c r="J21" s="29">
        <f t="shared" si="1"/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f t="shared" si="2"/>
        <v>0</v>
      </c>
      <c r="R21" s="30">
        <f t="shared" si="3"/>
        <v>0</v>
      </c>
      <c r="S21" s="32">
        <f t="shared" si="4"/>
        <v>0</v>
      </c>
      <c r="T21" s="32">
        <f t="shared" si="5"/>
        <v>0</v>
      </c>
      <c r="U21" s="32">
        <f t="shared" si="6"/>
        <v>0</v>
      </c>
      <c r="V21" s="32">
        <f t="shared" si="7"/>
        <v>0</v>
      </c>
      <c r="W21" s="32">
        <f t="shared" si="8"/>
        <v>0</v>
      </c>
      <c r="X21" s="32">
        <f t="shared" si="9"/>
        <v>0</v>
      </c>
      <c r="Y21" s="32">
        <f t="shared" si="10"/>
        <v>0</v>
      </c>
      <c r="Z21" s="32">
        <f t="shared" si="11"/>
        <v>0</v>
      </c>
      <c r="AA21" s="56"/>
    </row>
    <row r="22" spans="1:27" s="26" customFormat="1">
      <c r="A22" s="23" t="s">
        <v>3</v>
      </c>
      <c r="B22" s="27" t="s">
        <v>63</v>
      </c>
      <c r="C22" s="34">
        <v>0</v>
      </c>
      <c r="D22" s="34">
        <v>0</v>
      </c>
      <c r="E22" s="30">
        <v>0</v>
      </c>
      <c r="F22" s="34">
        <v>0</v>
      </c>
      <c r="G22" s="30">
        <v>0</v>
      </c>
      <c r="H22" s="30">
        <v>0</v>
      </c>
      <c r="I22" s="30">
        <f t="shared" si="0"/>
        <v>0</v>
      </c>
      <c r="J22" s="29">
        <f t="shared" si="1"/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f t="shared" si="2"/>
        <v>0</v>
      </c>
      <c r="R22" s="30">
        <f t="shared" si="3"/>
        <v>0</v>
      </c>
      <c r="S22" s="32">
        <f t="shared" si="4"/>
        <v>0</v>
      </c>
      <c r="T22" s="32">
        <f t="shared" si="5"/>
        <v>0</v>
      </c>
      <c r="U22" s="32">
        <f t="shared" si="6"/>
        <v>0</v>
      </c>
      <c r="V22" s="32">
        <f t="shared" si="7"/>
        <v>0</v>
      </c>
      <c r="W22" s="32">
        <f t="shared" si="8"/>
        <v>0</v>
      </c>
      <c r="X22" s="32">
        <f t="shared" si="9"/>
        <v>0</v>
      </c>
      <c r="Y22" s="32">
        <f t="shared" si="10"/>
        <v>0</v>
      </c>
      <c r="Z22" s="32">
        <f t="shared" si="11"/>
        <v>0</v>
      </c>
      <c r="AA22" s="56"/>
    </row>
    <row r="23" spans="1:27" s="26" customFormat="1">
      <c r="A23" s="23" t="s">
        <v>3</v>
      </c>
      <c r="B23" s="60" t="s">
        <v>12</v>
      </c>
      <c r="C23" s="34">
        <v>15278.4</v>
      </c>
      <c r="D23" s="34">
        <v>1.2</v>
      </c>
      <c r="E23" s="30">
        <v>0</v>
      </c>
      <c r="F23" s="34">
        <v>0</v>
      </c>
      <c r="G23" s="30">
        <v>0</v>
      </c>
      <c r="H23" s="30">
        <v>0</v>
      </c>
      <c r="I23" s="30">
        <f t="shared" si="0"/>
        <v>15278.4</v>
      </c>
      <c r="J23" s="29">
        <f t="shared" si="1"/>
        <v>1.2</v>
      </c>
      <c r="K23" s="30">
        <v>12732</v>
      </c>
      <c r="L23" s="30">
        <v>1</v>
      </c>
      <c r="M23" s="30">
        <v>0</v>
      </c>
      <c r="N23" s="30">
        <v>0</v>
      </c>
      <c r="O23" s="30">
        <v>0</v>
      </c>
      <c r="P23" s="30">
        <v>0</v>
      </c>
      <c r="Q23" s="30">
        <f t="shared" si="2"/>
        <v>12732</v>
      </c>
      <c r="R23" s="30">
        <f t="shared" si="3"/>
        <v>1</v>
      </c>
      <c r="S23" s="32">
        <f t="shared" si="4"/>
        <v>-2546.3999999999996</v>
      </c>
      <c r="T23" s="32">
        <f t="shared" si="5"/>
        <v>-0.19999999999999996</v>
      </c>
      <c r="U23" s="32">
        <f t="shared" si="6"/>
        <v>0</v>
      </c>
      <c r="V23" s="32">
        <f t="shared" si="7"/>
        <v>0</v>
      </c>
      <c r="W23" s="32">
        <f t="shared" si="8"/>
        <v>0</v>
      </c>
      <c r="X23" s="32">
        <f t="shared" si="9"/>
        <v>0</v>
      </c>
      <c r="Y23" s="32">
        <f t="shared" si="10"/>
        <v>-2546.3999999999996</v>
      </c>
      <c r="Z23" s="32">
        <f t="shared" si="11"/>
        <v>-0.19999999999999996</v>
      </c>
      <c r="AA23" s="56" t="s">
        <v>148</v>
      </c>
    </row>
    <row r="24" spans="1:27" s="26" customFormat="1">
      <c r="A24" s="23" t="s">
        <v>3</v>
      </c>
      <c r="B24" s="27" t="s">
        <v>64</v>
      </c>
      <c r="C24" s="34">
        <v>0</v>
      </c>
      <c r="D24" s="34">
        <v>0</v>
      </c>
      <c r="E24" s="30">
        <v>0</v>
      </c>
      <c r="F24" s="34">
        <v>0</v>
      </c>
      <c r="G24" s="30">
        <v>0</v>
      </c>
      <c r="H24" s="30">
        <v>0</v>
      </c>
      <c r="I24" s="30">
        <f t="shared" si="0"/>
        <v>0</v>
      </c>
      <c r="J24" s="29">
        <f t="shared" si="1"/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f t="shared" si="2"/>
        <v>0</v>
      </c>
      <c r="R24" s="30">
        <f t="shared" si="3"/>
        <v>0</v>
      </c>
      <c r="S24" s="32">
        <f t="shared" si="4"/>
        <v>0</v>
      </c>
      <c r="T24" s="32">
        <f t="shared" si="5"/>
        <v>0</v>
      </c>
      <c r="U24" s="32">
        <f t="shared" si="6"/>
        <v>0</v>
      </c>
      <c r="V24" s="32">
        <f t="shared" si="7"/>
        <v>0</v>
      </c>
      <c r="W24" s="32">
        <f t="shared" si="8"/>
        <v>0</v>
      </c>
      <c r="X24" s="32">
        <f t="shared" si="9"/>
        <v>0</v>
      </c>
      <c r="Y24" s="32">
        <f t="shared" si="10"/>
        <v>0</v>
      </c>
      <c r="Z24" s="32">
        <f t="shared" si="11"/>
        <v>0</v>
      </c>
      <c r="AA24" s="56"/>
    </row>
    <row r="25" spans="1:27" s="26" customFormat="1">
      <c r="A25" s="23" t="s">
        <v>3</v>
      </c>
      <c r="B25" s="27" t="s">
        <v>65</v>
      </c>
      <c r="C25" s="34">
        <v>0</v>
      </c>
      <c r="D25" s="34">
        <v>0</v>
      </c>
      <c r="E25" s="30">
        <v>0</v>
      </c>
      <c r="F25" s="34">
        <v>0</v>
      </c>
      <c r="G25" s="30">
        <v>0</v>
      </c>
      <c r="H25" s="30">
        <v>0</v>
      </c>
      <c r="I25" s="30">
        <f t="shared" si="0"/>
        <v>0</v>
      </c>
      <c r="J25" s="29">
        <f t="shared" si="1"/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f t="shared" si="2"/>
        <v>0</v>
      </c>
      <c r="R25" s="30">
        <f t="shared" si="3"/>
        <v>0</v>
      </c>
      <c r="S25" s="32">
        <f t="shared" si="4"/>
        <v>0</v>
      </c>
      <c r="T25" s="32">
        <f t="shared" si="5"/>
        <v>0</v>
      </c>
      <c r="U25" s="32">
        <f t="shared" si="6"/>
        <v>0</v>
      </c>
      <c r="V25" s="32">
        <f t="shared" si="7"/>
        <v>0</v>
      </c>
      <c r="W25" s="32">
        <f t="shared" si="8"/>
        <v>0</v>
      </c>
      <c r="X25" s="32">
        <f t="shared" si="9"/>
        <v>0</v>
      </c>
      <c r="Y25" s="32">
        <f t="shared" si="10"/>
        <v>0</v>
      </c>
      <c r="Z25" s="32">
        <f t="shared" si="11"/>
        <v>0</v>
      </c>
      <c r="AA25" s="56"/>
    </row>
    <row r="26" spans="1:27" s="26" customFormat="1">
      <c r="A26" s="23" t="s">
        <v>3</v>
      </c>
      <c r="B26" s="27" t="s">
        <v>66</v>
      </c>
      <c r="C26" s="34">
        <v>0</v>
      </c>
      <c r="D26" s="34">
        <v>0</v>
      </c>
      <c r="E26" s="30">
        <v>0</v>
      </c>
      <c r="F26" s="34">
        <v>0</v>
      </c>
      <c r="G26" s="30">
        <v>0</v>
      </c>
      <c r="H26" s="30">
        <v>0</v>
      </c>
      <c r="I26" s="30">
        <f t="shared" si="0"/>
        <v>0</v>
      </c>
      <c r="J26" s="29">
        <f t="shared" si="1"/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f t="shared" si="2"/>
        <v>0</v>
      </c>
      <c r="R26" s="30">
        <f t="shared" si="3"/>
        <v>0</v>
      </c>
      <c r="S26" s="32">
        <f t="shared" si="4"/>
        <v>0</v>
      </c>
      <c r="T26" s="32">
        <f t="shared" si="5"/>
        <v>0</v>
      </c>
      <c r="U26" s="32">
        <f t="shared" si="6"/>
        <v>0</v>
      </c>
      <c r="V26" s="32">
        <f t="shared" si="7"/>
        <v>0</v>
      </c>
      <c r="W26" s="32">
        <f t="shared" si="8"/>
        <v>0</v>
      </c>
      <c r="X26" s="32">
        <f t="shared" si="9"/>
        <v>0</v>
      </c>
      <c r="Y26" s="32">
        <f t="shared" si="10"/>
        <v>0</v>
      </c>
      <c r="Z26" s="32">
        <f t="shared" si="11"/>
        <v>0</v>
      </c>
      <c r="AA26" s="56"/>
    </row>
    <row r="27" spans="1:27" s="26" customFormat="1">
      <c r="A27" s="23" t="s">
        <v>3</v>
      </c>
      <c r="B27" s="27" t="s">
        <v>67</v>
      </c>
      <c r="C27" s="34">
        <v>0</v>
      </c>
      <c r="D27" s="34">
        <v>0</v>
      </c>
      <c r="E27" s="30">
        <v>0</v>
      </c>
      <c r="F27" s="34">
        <v>0</v>
      </c>
      <c r="G27" s="30">
        <v>0</v>
      </c>
      <c r="H27" s="30">
        <v>0</v>
      </c>
      <c r="I27" s="30">
        <f t="shared" si="0"/>
        <v>0</v>
      </c>
      <c r="J27" s="29">
        <f t="shared" si="1"/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f t="shared" si="2"/>
        <v>0</v>
      </c>
      <c r="R27" s="30">
        <f t="shared" si="3"/>
        <v>0</v>
      </c>
      <c r="S27" s="32">
        <f t="shared" si="4"/>
        <v>0</v>
      </c>
      <c r="T27" s="32">
        <f t="shared" si="5"/>
        <v>0</v>
      </c>
      <c r="U27" s="32">
        <f t="shared" si="6"/>
        <v>0</v>
      </c>
      <c r="V27" s="32">
        <f t="shared" si="7"/>
        <v>0</v>
      </c>
      <c r="W27" s="32">
        <f t="shared" si="8"/>
        <v>0</v>
      </c>
      <c r="X27" s="32">
        <f t="shared" si="9"/>
        <v>0</v>
      </c>
      <c r="Y27" s="32">
        <f t="shared" si="10"/>
        <v>0</v>
      </c>
      <c r="Z27" s="32">
        <f t="shared" si="11"/>
        <v>0</v>
      </c>
      <c r="AA27" s="56"/>
    </row>
    <row r="28" spans="1:27" s="26" customFormat="1">
      <c r="A28" s="23" t="s">
        <v>3</v>
      </c>
      <c r="B28" s="27" t="s">
        <v>68</v>
      </c>
      <c r="C28" s="34">
        <v>0</v>
      </c>
      <c r="D28" s="34">
        <v>0</v>
      </c>
      <c r="E28" s="30">
        <v>0</v>
      </c>
      <c r="F28" s="34">
        <v>0</v>
      </c>
      <c r="G28" s="30">
        <v>0</v>
      </c>
      <c r="H28" s="30">
        <v>0</v>
      </c>
      <c r="I28" s="30">
        <f t="shared" si="0"/>
        <v>0</v>
      </c>
      <c r="J28" s="29">
        <f t="shared" si="1"/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f t="shared" si="2"/>
        <v>0</v>
      </c>
      <c r="R28" s="30">
        <f t="shared" si="3"/>
        <v>0</v>
      </c>
      <c r="S28" s="32">
        <f t="shared" si="4"/>
        <v>0</v>
      </c>
      <c r="T28" s="32">
        <f t="shared" si="5"/>
        <v>0</v>
      </c>
      <c r="U28" s="32">
        <f t="shared" si="6"/>
        <v>0</v>
      </c>
      <c r="V28" s="32">
        <f t="shared" si="7"/>
        <v>0</v>
      </c>
      <c r="W28" s="32">
        <f t="shared" si="8"/>
        <v>0</v>
      </c>
      <c r="X28" s="32">
        <f t="shared" si="9"/>
        <v>0</v>
      </c>
      <c r="Y28" s="32">
        <f t="shared" si="10"/>
        <v>0</v>
      </c>
      <c r="Z28" s="32">
        <f t="shared" si="11"/>
        <v>0</v>
      </c>
      <c r="AA28" s="56"/>
    </row>
    <row r="29" spans="1:27" s="26" customFormat="1">
      <c r="A29" s="23" t="s">
        <v>3</v>
      </c>
      <c r="B29" s="27" t="s">
        <v>69</v>
      </c>
      <c r="C29" s="34">
        <v>20</v>
      </c>
      <c r="D29" s="34">
        <v>2</v>
      </c>
      <c r="E29" s="30">
        <v>0</v>
      </c>
      <c r="F29" s="34">
        <v>0</v>
      </c>
      <c r="G29" s="30">
        <v>0</v>
      </c>
      <c r="H29" s="30">
        <v>0</v>
      </c>
      <c r="I29" s="30">
        <f t="shared" si="0"/>
        <v>20</v>
      </c>
      <c r="J29" s="29">
        <f t="shared" si="1"/>
        <v>2</v>
      </c>
      <c r="K29" s="31">
        <v>20</v>
      </c>
      <c r="L29" s="31">
        <v>2</v>
      </c>
      <c r="M29" s="30">
        <v>0</v>
      </c>
      <c r="N29" s="30">
        <v>0</v>
      </c>
      <c r="O29" s="30">
        <v>0</v>
      </c>
      <c r="P29" s="30">
        <v>0</v>
      </c>
      <c r="Q29" s="30">
        <f t="shared" si="2"/>
        <v>20</v>
      </c>
      <c r="R29" s="30">
        <f t="shared" si="3"/>
        <v>2</v>
      </c>
      <c r="S29" s="32">
        <f t="shared" si="4"/>
        <v>0</v>
      </c>
      <c r="T29" s="32">
        <f t="shared" si="5"/>
        <v>0</v>
      </c>
      <c r="U29" s="32">
        <f t="shared" si="6"/>
        <v>0</v>
      </c>
      <c r="V29" s="32">
        <f t="shared" si="7"/>
        <v>0</v>
      </c>
      <c r="W29" s="32">
        <f t="shared" si="8"/>
        <v>0</v>
      </c>
      <c r="X29" s="32">
        <f t="shared" si="9"/>
        <v>0</v>
      </c>
      <c r="Y29" s="32">
        <f t="shared" si="10"/>
        <v>0</v>
      </c>
      <c r="Z29" s="32">
        <f t="shared" si="11"/>
        <v>0</v>
      </c>
      <c r="AA29" s="56"/>
    </row>
    <row r="30" spans="1:27" s="26" customFormat="1">
      <c r="A30" s="23" t="s">
        <v>3</v>
      </c>
      <c r="B30" s="27" t="s">
        <v>70</v>
      </c>
      <c r="C30" s="34">
        <v>0</v>
      </c>
      <c r="D30" s="34">
        <v>0</v>
      </c>
      <c r="E30" s="30">
        <v>0</v>
      </c>
      <c r="F30" s="34">
        <v>0</v>
      </c>
      <c r="G30" s="30">
        <v>0</v>
      </c>
      <c r="H30" s="30">
        <v>0</v>
      </c>
      <c r="I30" s="30">
        <f t="shared" si="0"/>
        <v>0</v>
      </c>
      <c r="J30" s="29">
        <f t="shared" si="1"/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f t="shared" si="2"/>
        <v>0</v>
      </c>
      <c r="R30" s="30">
        <f t="shared" si="3"/>
        <v>0</v>
      </c>
      <c r="S30" s="32">
        <f t="shared" si="4"/>
        <v>0</v>
      </c>
      <c r="T30" s="32">
        <f t="shared" si="5"/>
        <v>0</v>
      </c>
      <c r="U30" s="32">
        <f t="shared" si="6"/>
        <v>0</v>
      </c>
      <c r="V30" s="32">
        <f t="shared" si="7"/>
        <v>0</v>
      </c>
      <c r="W30" s="32">
        <f t="shared" si="8"/>
        <v>0</v>
      </c>
      <c r="X30" s="32">
        <f t="shared" si="9"/>
        <v>0</v>
      </c>
      <c r="Y30" s="32">
        <f t="shared" si="10"/>
        <v>0</v>
      </c>
      <c r="Z30" s="32">
        <f t="shared" si="11"/>
        <v>0</v>
      </c>
      <c r="AA30" s="56"/>
    </row>
    <row r="31" spans="1:27" s="26" customFormat="1">
      <c r="A31" s="24" t="s">
        <v>3</v>
      </c>
      <c r="B31" s="25" t="s">
        <v>116</v>
      </c>
      <c r="C31" s="29">
        <v>3</v>
      </c>
      <c r="D31" s="29">
        <v>3</v>
      </c>
      <c r="E31" s="29">
        <v>0</v>
      </c>
      <c r="F31" s="34">
        <v>0</v>
      </c>
      <c r="G31" s="29">
        <v>0</v>
      </c>
      <c r="H31" s="29">
        <v>0</v>
      </c>
      <c r="I31" s="30">
        <f t="shared" si="0"/>
        <v>3</v>
      </c>
      <c r="J31" s="29">
        <f t="shared" si="1"/>
        <v>3</v>
      </c>
      <c r="K31" s="31">
        <v>4</v>
      </c>
      <c r="L31" s="31">
        <v>4</v>
      </c>
      <c r="M31" s="29">
        <v>0</v>
      </c>
      <c r="N31" s="30">
        <v>0</v>
      </c>
      <c r="O31" s="29">
        <v>0</v>
      </c>
      <c r="P31" s="29">
        <v>0</v>
      </c>
      <c r="Q31" s="30">
        <f t="shared" si="2"/>
        <v>4</v>
      </c>
      <c r="R31" s="30">
        <f t="shared" si="3"/>
        <v>4</v>
      </c>
      <c r="S31" s="32">
        <f t="shared" si="4"/>
        <v>1</v>
      </c>
      <c r="T31" s="32">
        <f t="shared" si="5"/>
        <v>1</v>
      </c>
      <c r="U31" s="32">
        <f t="shared" si="6"/>
        <v>0</v>
      </c>
      <c r="V31" s="32">
        <f t="shared" si="7"/>
        <v>0</v>
      </c>
      <c r="W31" s="32">
        <f t="shared" si="8"/>
        <v>0</v>
      </c>
      <c r="X31" s="32">
        <f t="shared" si="9"/>
        <v>0</v>
      </c>
      <c r="Y31" s="32">
        <f t="shared" si="10"/>
        <v>1</v>
      </c>
      <c r="Z31" s="32">
        <f t="shared" si="11"/>
        <v>1</v>
      </c>
      <c r="AA31" s="56" t="s">
        <v>142</v>
      </c>
    </row>
    <row r="32" spans="1:27" s="26" customFormat="1" ht="76.5">
      <c r="A32" s="24" t="s">
        <v>3</v>
      </c>
      <c r="B32" s="71" t="s">
        <v>106</v>
      </c>
      <c r="C32" s="33">
        <v>121</v>
      </c>
      <c r="D32" s="33">
        <v>205</v>
      </c>
      <c r="E32" s="29">
        <v>0</v>
      </c>
      <c r="F32" s="33">
        <v>0</v>
      </c>
      <c r="G32" s="29">
        <v>0</v>
      </c>
      <c r="H32" s="29">
        <v>0</v>
      </c>
      <c r="I32" s="30">
        <f t="shared" si="0"/>
        <v>121</v>
      </c>
      <c r="J32" s="29">
        <f t="shared" si="1"/>
        <v>205</v>
      </c>
      <c r="K32" s="72">
        <v>96</v>
      </c>
      <c r="L32" s="72">
        <v>80</v>
      </c>
      <c r="M32" s="29">
        <v>0</v>
      </c>
      <c r="N32" s="30">
        <v>0</v>
      </c>
      <c r="O32" s="29">
        <v>0</v>
      </c>
      <c r="P32" s="29">
        <v>0</v>
      </c>
      <c r="Q32" s="30">
        <f t="shared" si="2"/>
        <v>96</v>
      </c>
      <c r="R32" s="30">
        <f t="shared" si="3"/>
        <v>80</v>
      </c>
      <c r="S32" s="32">
        <f t="shared" si="4"/>
        <v>-25</v>
      </c>
      <c r="T32" s="32">
        <f t="shared" si="5"/>
        <v>-125</v>
      </c>
      <c r="U32" s="32">
        <f t="shared" si="6"/>
        <v>0</v>
      </c>
      <c r="V32" s="32">
        <f t="shared" si="7"/>
        <v>0</v>
      </c>
      <c r="W32" s="32">
        <f t="shared" si="8"/>
        <v>0</v>
      </c>
      <c r="X32" s="32">
        <f t="shared" si="9"/>
        <v>0</v>
      </c>
      <c r="Y32" s="32">
        <f t="shared" si="10"/>
        <v>-25</v>
      </c>
      <c r="Z32" s="32">
        <f t="shared" si="11"/>
        <v>-125</v>
      </c>
      <c r="AA32" s="56" t="s">
        <v>166</v>
      </c>
    </row>
    <row r="33" spans="1:27" s="26" customFormat="1">
      <c r="A33" s="24" t="s">
        <v>3</v>
      </c>
      <c r="B33" s="25" t="s">
        <v>117</v>
      </c>
      <c r="C33" s="29">
        <v>4</v>
      </c>
      <c r="D33" s="29">
        <v>4</v>
      </c>
      <c r="E33" s="29">
        <v>0</v>
      </c>
      <c r="F33" s="34">
        <v>0</v>
      </c>
      <c r="G33" s="29">
        <v>0</v>
      </c>
      <c r="H33" s="29">
        <v>0</v>
      </c>
      <c r="I33" s="30">
        <f t="shared" si="0"/>
        <v>4</v>
      </c>
      <c r="J33" s="29">
        <f t="shared" si="1"/>
        <v>4</v>
      </c>
      <c r="K33" s="31">
        <v>4.8</v>
      </c>
      <c r="L33" s="31">
        <v>4.8</v>
      </c>
      <c r="M33" s="29">
        <v>0</v>
      </c>
      <c r="N33" s="30">
        <v>0</v>
      </c>
      <c r="O33" s="29">
        <v>0</v>
      </c>
      <c r="P33" s="29">
        <v>0</v>
      </c>
      <c r="Q33" s="30">
        <f t="shared" si="2"/>
        <v>4.8</v>
      </c>
      <c r="R33" s="30">
        <f t="shared" si="3"/>
        <v>4.8</v>
      </c>
      <c r="S33" s="32">
        <f t="shared" si="4"/>
        <v>0.79999999999999982</v>
      </c>
      <c r="T33" s="32">
        <f t="shared" si="5"/>
        <v>0.79999999999999982</v>
      </c>
      <c r="U33" s="32">
        <f t="shared" si="6"/>
        <v>0</v>
      </c>
      <c r="V33" s="32">
        <f t="shared" si="7"/>
        <v>0</v>
      </c>
      <c r="W33" s="32">
        <f t="shared" si="8"/>
        <v>0</v>
      </c>
      <c r="X33" s="32">
        <f t="shared" si="9"/>
        <v>0</v>
      </c>
      <c r="Y33" s="32">
        <f t="shared" si="10"/>
        <v>0.79999999999999982</v>
      </c>
      <c r="Z33" s="32">
        <f t="shared" si="11"/>
        <v>0.79999999999999982</v>
      </c>
      <c r="AA33" s="56"/>
    </row>
    <row r="34" spans="1:27" s="26" customFormat="1">
      <c r="A34" s="24" t="s">
        <v>3</v>
      </c>
      <c r="B34" s="63" t="s">
        <v>118</v>
      </c>
      <c r="C34" s="64">
        <v>0</v>
      </c>
      <c r="D34" s="64">
        <v>0</v>
      </c>
      <c r="E34" s="29">
        <v>0</v>
      </c>
      <c r="F34" s="34">
        <v>0</v>
      </c>
      <c r="G34" s="29">
        <v>0</v>
      </c>
      <c r="H34" s="29">
        <v>0</v>
      </c>
      <c r="I34" s="30">
        <f t="shared" si="0"/>
        <v>0</v>
      </c>
      <c r="J34" s="29">
        <f t="shared" si="1"/>
        <v>0</v>
      </c>
      <c r="K34" s="31">
        <v>0</v>
      </c>
      <c r="L34" s="31">
        <v>0</v>
      </c>
      <c r="M34" s="29">
        <v>0</v>
      </c>
      <c r="N34" s="30">
        <v>0</v>
      </c>
      <c r="O34" s="29">
        <v>0</v>
      </c>
      <c r="P34" s="29">
        <v>0</v>
      </c>
      <c r="Q34" s="30">
        <f t="shared" si="2"/>
        <v>0</v>
      </c>
      <c r="R34" s="30">
        <f t="shared" si="3"/>
        <v>0</v>
      </c>
      <c r="S34" s="32">
        <f t="shared" si="4"/>
        <v>0</v>
      </c>
      <c r="T34" s="32">
        <f t="shared" si="5"/>
        <v>0</v>
      </c>
      <c r="U34" s="32">
        <f t="shared" si="6"/>
        <v>0</v>
      </c>
      <c r="V34" s="32">
        <f t="shared" si="7"/>
        <v>0</v>
      </c>
      <c r="W34" s="32">
        <f t="shared" si="8"/>
        <v>0</v>
      </c>
      <c r="X34" s="32">
        <f t="shared" si="9"/>
        <v>0</v>
      </c>
      <c r="Y34" s="32">
        <f t="shared" si="10"/>
        <v>0</v>
      </c>
      <c r="Z34" s="32">
        <f t="shared" si="11"/>
        <v>0</v>
      </c>
      <c r="AA34" s="56"/>
    </row>
    <row r="35" spans="1:27" s="26" customFormat="1">
      <c r="A35" s="23" t="s">
        <v>3</v>
      </c>
      <c r="B35" s="27" t="s">
        <v>74</v>
      </c>
      <c r="C35" s="34">
        <v>0.4</v>
      </c>
      <c r="D35" s="34">
        <v>0.1</v>
      </c>
      <c r="E35" s="30">
        <v>0</v>
      </c>
      <c r="F35" s="34">
        <v>0</v>
      </c>
      <c r="G35" s="30">
        <v>0</v>
      </c>
      <c r="H35" s="30">
        <v>0</v>
      </c>
      <c r="I35" s="30">
        <f t="shared" si="0"/>
        <v>0.4</v>
      </c>
      <c r="J35" s="29">
        <f t="shared" si="1"/>
        <v>0.1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f t="shared" si="2"/>
        <v>0</v>
      </c>
      <c r="R35" s="30">
        <f t="shared" si="3"/>
        <v>0</v>
      </c>
      <c r="S35" s="32">
        <f t="shared" si="4"/>
        <v>-0.4</v>
      </c>
      <c r="T35" s="32">
        <f t="shared" si="5"/>
        <v>-0.1</v>
      </c>
      <c r="U35" s="32">
        <f t="shared" si="6"/>
        <v>0</v>
      </c>
      <c r="V35" s="32">
        <f t="shared" si="7"/>
        <v>0</v>
      </c>
      <c r="W35" s="32">
        <f t="shared" si="8"/>
        <v>0</v>
      </c>
      <c r="X35" s="32">
        <f t="shared" si="9"/>
        <v>0</v>
      </c>
      <c r="Y35" s="32">
        <f t="shared" si="10"/>
        <v>-0.4</v>
      </c>
      <c r="Z35" s="32">
        <f t="shared" si="11"/>
        <v>-0.1</v>
      </c>
      <c r="AA35" s="56"/>
    </row>
    <row r="36" spans="1:27" s="26" customFormat="1">
      <c r="A36" s="23" t="s">
        <v>3</v>
      </c>
      <c r="B36" s="27" t="s">
        <v>13</v>
      </c>
      <c r="C36" s="34">
        <v>0</v>
      </c>
      <c r="D36" s="34">
        <v>0</v>
      </c>
      <c r="E36" s="30">
        <v>0</v>
      </c>
      <c r="F36" s="34">
        <v>0</v>
      </c>
      <c r="G36" s="30">
        <v>0</v>
      </c>
      <c r="H36" s="30">
        <v>0</v>
      </c>
      <c r="I36" s="30">
        <f t="shared" si="0"/>
        <v>0</v>
      </c>
      <c r="J36" s="29">
        <f t="shared" si="1"/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f t="shared" si="2"/>
        <v>0</v>
      </c>
      <c r="R36" s="30">
        <f t="shared" si="3"/>
        <v>0</v>
      </c>
      <c r="S36" s="32">
        <f t="shared" si="4"/>
        <v>0</v>
      </c>
      <c r="T36" s="32">
        <f t="shared" si="5"/>
        <v>0</v>
      </c>
      <c r="U36" s="32">
        <f t="shared" si="6"/>
        <v>0</v>
      </c>
      <c r="V36" s="32">
        <f t="shared" si="7"/>
        <v>0</v>
      </c>
      <c r="W36" s="32">
        <f t="shared" si="8"/>
        <v>0</v>
      </c>
      <c r="X36" s="32">
        <f t="shared" si="9"/>
        <v>0</v>
      </c>
      <c r="Y36" s="32">
        <f t="shared" si="10"/>
        <v>0</v>
      </c>
      <c r="Z36" s="32">
        <f t="shared" si="11"/>
        <v>0</v>
      </c>
      <c r="AA36" s="56"/>
    </row>
    <row r="37" spans="1:27" s="26" customFormat="1">
      <c r="A37" s="23" t="s">
        <v>3</v>
      </c>
      <c r="B37" s="27" t="s">
        <v>75</v>
      </c>
      <c r="C37" s="34">
        <v>2400</v>
      </c>
      <c r="D37" s="34">
        <v>2</v>
      </c>
      <c r="E37" s="30">
        <v>0</v>
      </c>
      <c r="F37" s="34">
        <v>0</v>
      </c>
      <c r="G37" s="30">
        <v>0</v>
      </c>
      <c r="H37" s="30">
        <v>0</v>
      </c>
      <c r="I37" s="30">
        <f t="shared" si="0"/>
        <v>2400</v>
      </c>
      <c r="J37" s="29">
        <f t="shared" si="1"/>
        <v>2</v>
      </c>
      <c r="K37" s="30">
        <v>1200</v>
      </c>
      <c r="L37" s="30">
        <v>1</v>
      </c>
      <c r="M37" s="30">
        <v>0</v>
      </c>
      <c r="N37" s="30">
        <v>0</v>
      </c>
      <c r="O37" s="30">
        <v>0</v>
      </c>
      <c r="P37" s="30">
        <v>0</v>
      </c>
      <c r="Q37" s="30">
        <f t="shared" si="2"/>
        <v>1200</v>
      </c>
      <c r="R37" s="30">
        <f t="shared" si="3"/>
        <v>1</v>
      </c>
      <c r="S37" s="32">
        <f t="shared" si="4"/>
        <v>-1200</v>
      </c>
      <c r="T37" s="32">
        <f t="shared" si="5"/>
        <v>-1</v>
      </c>
      <c r="U37" s="32">
        <f t="shared" si="6"/>
        <v>0</v>
      </c>
      <c r="V37" s="32">
        <f t="shared" si="7"/>
        <v>0</v>
      </c>
      <c r="W37" s="32">
        <f t="shared" si="8"/>
        <v>0</v>
      </c>
      <c r="X37" s="32">
        <f t="shared" si="9"/>
        <v>0</v>
      </c>
      <c r="Y37" s="32">
        <f t="shared" si="10"/>
        <v>-1200</v>
      </c>
      <c r="Z37" s="32">
        <f t="shared" si="11"/>
        <v>-1</v>
      </c>
      <c r="AA37" s="56"/>
    </row>
    <row r="38" spans="1:27" s="26" customFormat="1">
      <c r="A38" s="23" t="s">
        <v>3</v>
      </c>
      <c r="B38" s="27" t="s">
        <v>76</v>
      </c>
      <c r="C38" s="34">
        <v>4</v>
      </c>
      <c r="D38" s="34">
        <v>2</v>
      </c>
      <c r="E38" s="30">
        <v>0</v>
      </c>
      <c r="F38" s="34">
        <v>0</v>
      </c>
      <c r="G38" s="30">
        <v>0</v>
      </c>
      <c r="H38" s="30">
        <v>0</v>
      </c>
      <c r="I38" s="30">
        <f t="shared" si="0"/>
        <v>4</v>
      </c>
      <c r="J38" s="29">
        <f t="shared" si="1"/>
        <v>2</v>
      </c>
      <c r="K38" s="30">
        <v>4</v>
      </c>
      <c r="L38" s="30">
        <v>2</v>
      </c>
      <c r="M38" s="30">
        <v>0</v>
      </c>
      <c r="N38" s="30">
        <v>0</v>
      </c>
      <c r="O38" s="30">
        <v>0</v>
      </c>
      <c r="P38" s="30">
        <v>0</v>
      </c>
      <c r="Q38" s="30">
        <f t="shared" si="2"/>
        <v>4</v>
      </c>
      <c r="R38" s="30">
        <f t="shared" si="3"/>
        <v>2</v>
      </c>
      <c r="S38" s="32">
        <f t="shared" si="4"/>
        <v>0</v>
      </c>
      <c r="T38" s="32">
        <f t="shared" si="5"/>
        <v>0</v>
      </c>
      <c r="U38" s="32">
        <f t="shared" si="6"/>
        <v>0</v>
      </c>
      <c r="V38" s="32">
        <f t="shared" si="7"/>
        <v>0</v>
      </c>
      <c r="W38" s="32">
        <f t="shared" si="8"/>
        <v>0</v>
      </c>
      <c r="X38" s="32">
        <f t="shared" si="9"/>
        <v>0</v>
      </c>
      <c r="Y38" s="32">
        <f t="shared" si="10"/>
        <v>0</v>
      </c>
      <c r="Z38" s="32">
        <f t="shared" si="11"/>
        <v>0</v>
      </c>
      <c r="AA38" s="56"/>
    </row>
    <row r="39" spans="1:27" s="26" customFormat="1">
      <c r="A39" s="23" t="s">
        <v>3</v>
      </c>
      <c r="B39" s="27" t="s">
        <v>78</v>
      </c>
      <c r="C39" s="34">
        <v>0</v>
      </c>
      <c r="D39" s="34">
        <v>0</v>
      </c>
      <c r="E39" s="30">
        <v>0</v>
      </c>
      <c r="F39" s="34">
        <v>0</v>
      </c>
      <c r="G39" s="30">
        <v>0</v>
      </c>
      <c r="H39" s="30">
        <v>0</v>
      </c>
      <c r="I39" s="30">
        <f t="shared" si="0"/>
        <v>0</v>
      </c>
      <c r="J39" s="29">
        <f t="shared" si="1"/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f t="shared" si="2"/>
        <v>0</v>
      </c>
      <c r="R39" s="30">
        <f t="shared" si="3"/>
        <v>0</v>
      </c>
      <c r="S39" s="32">
        <f t="shared" si="4"/>
        <v>0</v>
      </c>
      <c r="T39" s="32">
        <f t="shared" si="5"/>
        <v>0</v>
      </c>
      <c r="U39" s="32">
        <f t="shared" si="6"/>
        <v>0</v>
      </c>
      <c r="V39" s="32">
        <f t="shared" si="7"/>
        <v>0</v>
      </c>
      <c r="W39" s="32">
        <f t="shared" si="8"/>
        <v>0</v>
      </c>
      <c r="X39" s="32">
        <f t="shared" si="9"/>
        <v>0</v>
      </c>
      <c r="Y39" s="32">
        <f t="shared" si="10"/>
        <v>0</v>
      </c>
      <c r="Z39" s="32">
        <f t="shared" si="11"/>
        <v>0</v>
      </c>
      <c r="AA39" s="56"/>
    </row>
    <row r="40" spans="1:27" s="26" customFormat="1">
      <c r="A40" s="23" t="s">
        <v>3</v>
      </c>
      <c r="B40" s="27" t="s">
        <v>14</v>
      </c>
      <c r="C40" s="34">
        <v>0</v>
      </c>
      <c r="D40" s="34">
        <v>0</v>
      </c>
      <c r="E40" s="30">
        <v>0</v>
      </c>
      <c r="F40" s="34">
        <v>0</v>
      </c>
      <c r="G40" s="30">
        <v>0</v>
      </c>
      <c r="H40" s="30">
        <v>0</v>
      </c>
      <c r="I40" s="30">
        <f t="shared" si="0"/>
        <v>0</v>
      </c>
      <c r="J40" s="29">
        <f t="shared" si="1"/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f t="shared" si="2"/>
        <v>0</v>
      </c>
      <c r="R40" s="30">
        <f t="shared" si="3"/>
        <v>0</v>
      </c>
      <c r="S40" s="32">
        <f t="shared" si="4"/>
        <v>0</v>
      </c>
      <c r="T40" s="32">
        <f t="shared" si="5"/>
        <v>0</v>
      </c>
      <c r="U40" s="32">
        <f t="shared" si="6"/>
        <v>0</v>
      </c>
      <c r="V40" s="32">
        <f t="shared" si="7"/>
        <v>0</v>
      </c>
      <c r="W40" s="32">
        <f t="shared" si="8"/>
        <v>0</v>
      </c>
      <c r="X40" s="32">
        <f t="shared" si="9"/>
        <v>0</v>
      </c>
      <c r="Y40" s="32">
        <f t="shared" si="10"/>
        <v>0</v>
      </c>
      <c r="Z40" s="32">
        <f t="shared" si="11"/>
        <v>0</v>
      </c>
      <c r="AA40" s="56"/>
    </row>
    <row r="41" spans="1:27" s="26" customFormat="1">
      <c r="A41" s="23" t="s">
        <v>3</v>
      </c>
      <c r="B41" s="27" t="s">
        <v>80</v>
      </c>
      <c r="C41" s="34">
        <v>300</v>
      </c>
      <c r="D41" s="34">
        <v>0.5</v>
      </c>
      <c r="E41" s="30">
        <v>0</v>
      </c>
      <c r="F41" s="34">
        <v>0</v>
      </c>
      <c r="G41" s="30">
        <v>0</v>
      </c>
      <c r="H41" s="30">
        <v>0</v>
      </c>
      <c r="I41" s="30">
        <f t="shared" ref="I41:I72" si="12">SUM(G41,E41,C41)</f>
        <v>300</v>
      </c>
      <c r="J41" s="29">
        <f t="shared" ref="J41:J72" si="13">SUM(D41,F41,H41)</f>
        <v>0.5</v>
      </c>
      <c r="K41" s="30">
        <v>600</v>
      </c>
      <c r="L41" s="30">
        <v>1</v>
      </c>
      <c r="M41" s="30">
        <v>0</v>
      </c>
      <c r="N41" s="30">
        <v>0</v>
      </c>
      <c r="O41" s="30">
        <v>0</v>
      </c>
      <c r="P41" s="30">
        <v>0</v>
      </c>
      <c r="Q41" s="30">
        <f t="shared" ref="Q41:Q72" si="14">SUM(O41,M41,K41)</f>
        <v>600</v>
      </c>
      <c r="R41" s="30">
        <f t="shared" ref="R41:R72" si="15">SUM(L41,N41,P41)</f>
        <v>1</v>
      </c>
      <c r="S41" s="32">
        <f t="shared" ref="S41:S72" si="16">K41-C41</f>
        <v>300</v>
      </c>
      <c r="T41" s="32">
        <f t="shared" ref="T41:T72" si="17">L41-D41</f>
        <v>0.5</v>
      </c>
      <c r="U41" s="32">
        <f t="shared" ref="U41:U72" si="18">M41-E41</f>
        <v>0</v>
      </c>
      <c r="V41" s="32">
        <f t="shared" ref="V41:V72" si="19">N41-F41</f>
        <v>0</v>
      </c>
      <c r="W41" s="32">
        <f t="shared" ref="W41:W72" si="20">O41-G41</f>
        <v>0</v>
      </c>
      <c r="X41" s="32">
        <f t="shared" ref="X41:X72" si="21">P41-H41</f>
        <v>0</v>
      </c>
      <c r="Y41" s="32">
        <f t="shared" ref="Y41:Y72" si="22">Q41-I41</f>
        <v>300</v>
      </c>
      <c r="Z41" s="32">
        <f t="shared" ref="Z41:Z72" si="23">R41-J41</f>
        <v>0.5</v>
      </c>
      <c r="AA41" s="56"/>
    </row>
    <row r="42" spans="1:27" s="26" customFormat="1">
      <c r="A42" s="23" t="s">
        <v>3</v>
      </c>
      <c r="B42" s="59" t="s">
        <v>119</v>
      </c>
      <c r="C42" s="33">
        <v>12</v>
      </c>
      <c r="D42" s="33">
        <v>0.3</v>
      </c>
      <c r="E42" s="30">
        <v>0</v>
      </c>
      <c r="F42" s="34">
        <v>0</v>
      </c>
      <c r="G42" s="30">
        <v>0</v>
      </c>
      <c r="H42" s="30">
        <v>0</v>
      </c>
      <c r="I42" s="30">
        <f t="shared" si="12"/>
        <v>12</v>
      </c>
      <c r="J42" s="29">
        <f t="shared" si="13"/>
        <v>0.3</v>
      </c>
      <c r="K42" s="30">
        <v>12</v>
      </c>
      <c r="L42" s="30">
        <v>0.3</v>
      </c>
      <c r="M42" s="30">
        <v>0</v>
      </c>
      <c r="N42" s="30">
        <v>0</v>
      </c>
      <c r="O42" s="30">
        <v>0</v>
      </c>
      <c r="P42" s="30">
        <v>0</v>
      </c>
      <c r="Q42" s="30">
        <f t="shared" si="14"/>
        <v>12</v>
      </c>
      <c r="R42" s="30">
        <f t="shared" si="15"/>
        <v>0.3</v>
      </c>
      <c r="S42" s="32">
        <f t="shared" si="16"/>
        <v>0</v>
      </c>
      <c r="T42" s="32">
        <f t="shared" si="17"/>
        <v>0</v>
      </c>
      <c r="U42" s="32">
        <f t="shared" si="18"/>
        <v>0</v>
      </c>
      <c r="V42" s="32">
        <f t="shared" si="19"/>
        <v>0</v>
      </c>
      <c r="W42" s="32">
        <f t="shared" si="20"/>
        <v>0</v>
      </c>
      <c r="X42" s="32">
        <f t="shared" si="21"/>
        <v>0</v>
      </c>
      <c r="Y42" s="32">
        <f t="shared" si="22"/>
        <v>0</v>
      </c>
      <c r="Z42" s="32">
        <f t="shared" si="23"/>
        <v>0</v>
      </c>
      <c r="AA42" s="56"/>
    </row>
    <row r="43" spans="1:27" s="26" customFormat="1">
      <c r="A43" s="23" t="s">
        <v>3</v>
      </c>
      <c r="B43" s="27" t="s">
        <v>81</v>
      </c>
      <c r="C43" s="34">
        <v>0</v>
      </c>
      <c r="D43" s="34">
        <v>0</v>
      </c>
      <c r="E43" s="30">
        <v>0</v>
      </c>
      <c r="F43" s="34">
        <v>0</v>
      </c>
      <c r="G43" s="30">
        <v>0</v>
      </c>
      <c r="H43" s="30">
        <v>0</v>
      </c>
      <c r="I43" s="30">
        <f t="shared" si="12"/>
        <v>0</v>
      </c>
      <c r="J43" s="29">
        <f t="shared" si="13"/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f t="shared" si="14"/>
        <v>0</v>
      </c>
      <c r="R43" s="30">
        <f t="shared" si="15"/>
        <v>0</v>
      </c>
      <c r="S43" s="32">
        <f t="shared" si="16"/>
        <v>0</v>
      </c>
      <c r="T43" s="32">
        <f t="shared" si="17"/>
        <v>0</v>
      </c>
      <c r="U43" s="32">
        <f t="shared" si="18"/>
        <v>0</v>
      </c>
      <c r="V43" s="32">
        <f t="shared" si="19"/>
        <v>0</v>
      </c>
      <c r="W43" s="32">
        <f t="shared" si="20"/>
        <v>0</v>
      </c>
      <c r="X43" s="32">
        <f t="shared" si="21"/>
        <v>0</v>
      </c>
      <c r="Y43" s="32">
        <f t="shared" si="22"/>
        <v>0</v>
      </c>
      <c r="Z43" s="32">
        <f t="shared" si="23"/>
        <v>0</v>
      </c>
      <c r="AA43" s="56"/>
    </row>
    <row r="44" spans="1:27" s="26" customFormat="1">
      <c r="A44" s="23" t="s">
        <v>3</v>
      </c>
      <c r="B44" s="27" t="s">
        <v>15</v>
      </c>
      <c r="C44" s="34">
        <v>0</v>
      </c>
      <c r="D44" s="34">
        <v>0</v>
      </c>
      <c r="E44" s="30">
        <v>0</v>
      </c>
      <c r="F44" s="34">
        <v>0</v>
      </c>
      <c r="G44" s="30">
        <v>0</v>
      </c>
      <c r="H44" s="30">
        <v>0</v>
      </c>
      <c r="I44" s="30">
        <f t="shared" si="12"/>
        <v>0</v>
      </c>
      <c r="J44" s="29">
        <f t="shared" si="13"/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f t="shared" si="14"/>
        <v>0</v>
      </c>
      <c r="R44" s="30">
        <f t="shared" si="15"/>
        <v>0</v>
      </c>
      <c r="S44" s="32">
        <f t="shared" si="16"/>
        <v>0</v>
      </c>
      <c r="T44" s="32">
        <f t="shared" si="17"/>
        <v>0</v>
      </c>
      <c r="U44" s="32">
        <f t="shared" si="18"/>
        <v>0</v>
      </c>
      <c r="V44" s="32">
        <f t="shared" si="19"/>
        <v>0</v>
      </c>
      <c r="W44" s="32">
        <f t="shared" si="20"/>
        <v>0</v>
      </c>
      <c r="X44" s="32">
        <f t="shared" si="21"/>
        <v>0</v>
      </c>
      <c r="Y44" s="32">
        <f t="shared" si="22"/>
        <v>0</v>
      </c>
      <c r="Z44" s="32">
        <f t="shared" si="23"/>
        <v>0</v>
      </c>
      <c r="AA44" s="56"/>
    </row>
    <row r="45" spans="1:27" s="26" customFormat="1">
      <c r="A45" s="23" t="s">
        <v>3</v>
      </c>
      <c r="B45" s="27" t="s">
        <v>16</v>
      </c>
      <c r="C45" s="34">
        <v>0</v>
      </c>
      <c r="D45" s="34">
        <v>0</v>
      </c>
      <c r="E45" s="30">
        <v>0</v>
      </c>
      <c r="F45" s="34">
        <v>0</v>
      </c>
      <c r="G45" s="30">
        <v>0</v>
      </c>
      <c r="H45" s="30">
        <v>0</v>
      </c>
      <c r="I45" s="30">
        <f t="shared" si="12"/>
        <v>0</v>
      </c>
      <c r="J45" s="29">
        <f t="shared" si="13"/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f t="shared" si="14"/>
        <v>0</v>
      </c>
      <c r="R45" s="30">
        <f t="shared" si="15"/>
        <v>0</v>
      </c>
      <c r="S45" s="32">
        <f t="shared" si="16"/>
        <v>0</v>
      </c>
      <c r="T45" s="32">
        <f t="shared" si="17"/>
        <v>0</v>
      </c>
      <c r="U45" s="32">
        <f t="shared" si="18"/>
        <v>0</v>
      </c>
      <c r="V45" s="32">
        <f t="shared" si="19"/>
        <v>0</v>
      </c>
      <c r="W45" s="32">
        <f t="shared" si="20"/>
        <v>0</v>
      </c>
      <c r="X45" s="32">
        <f t="shared" si="21"/>
        <v>0</v>
      </c>
      <c r="Y45" s="32">
        <f t="shared" si="22"/>
        <v>0</v>
      </c>
      <c r="Z45" s="32">
        <f t="shared" si="23"/>
        <v>0</v>
      </c>
      <c r="AA45" s="56"/>
    </row>
    <row r="46" spans="1:27" s="26" customFormat="1">
      <c r="A46" s="23" t="s">
        <v>3</v>
      </c>
      <c r="B46" s="27" t="s">
        <v>17</v>
      </c>
      <c r="C46" s="34">
        <v>0</v>
      </c>
      <c r="D46" s="34">
        <v>0</v>
      </c>
      <c r="E46" s="30">
        <v>0</v>
      </c>
      <c r="F46" s="34">
        <v>0</v>
      </c>
      <c r="G46" s="30">
        <v>0</v>
      </c>
      <c r="H46" s="30">
        <v>0</v>
      </c>
      <c r="I46" s="30">
        <f t="shared" si="12"/>
        <v>0</v>
      </c>
      <c r="J46" s="29">
        <f t="shared" si="13"/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f t="shared" si="14"/>
        <v>0</v>
      </c>
      <c r="R46" s="30">
        <f t="shared" si="15"/>
        <v>0</v>
      </c>
      <c r="S46" s="32">
        <f t="shared" si="16"/>
        <v>0</v>
      </c>
      <c r="T46" s="32">
        <f t="shared" si="17"/>
        <v>0</v>
      </c>
      <c r="U46" s="32">
        <f t="shared" si="18"/>
        <v>0</v>
      </c>
      <c r="V46" s="32">
        <f t="shared" si="19"/>
        <v>0</v>
      </c>
      <c r="W46" s="32">
        <f t="shared" si="20"/>
        <v>0</v>
      </c>
      <c r="X46" s="32">
        <f t="shared" si="21"/>
        <v>0</v>
      </c>
      <c r="Y46" s="32">
        <f t="shared" si="22"/>
        <v>0</v>
      </c>
      <c r="Z46" s="32">
        <f t="shared" si="23"/>
        <v>0</v>
      </c>
      <c r="AA46" s="56"/>
    </row>
    <row r="47" spans="1:27" s="26" customFormat="1">
      <c r="A47" s="23" t="s">
        <v>3</v>
      </c>
      <c r="B47" s="27" t="s">
        <v>18</v>
      </c>
      <c r="C47" s="34">
        <v>0</v>
      </c>
      <c r="D47" s="34">
        <v>0</v>
      </c>
      <c r="E47" s="30">
        <v>0</v>
      </c>
      <c r="F47" s="34">
        <v>0</v>
      </c>
      <c r="G47" s="30">
        <v>0</v>
      </c>
      <c r="H47" s="30">
        <v>0</v>
      </c>
      <c r="I47" s="30">
        <f t="shared" si="12"/>
        <v>0</v>
      </c>
      <c r="J47" s="29">
        <f t="shared" si="13"/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f t="shared" si="14"/>
        <v>0</v>
      </c>
      <c r="R47" s="30">
        <f t="shared" si="15"/>
        <v>0</v>
      </c>
      <c r="S47" s="32">
        <f t="shared" si="16"/>
        <v>0</v>
      </c>
      <c r="T47" s="32">
        <f t="shared" si="17"/>
        <v>0</v>
      </c>
      <c r="U47" s="32">
        <f t="shared" si="18"/>
        <v>0</v>
      </c>
      <c r="V47" s="32">
        <f t="shared" si="19"/>
        <v>0</v>
      </c>
      <c r="W47" s="32">
        <f t="shared" si="20"/>
        <v>0</v>
      </c>
      <c r="X47" s="32">
        <f t="shared" si="21"/>
        <v>0</v>
      </c>
      <c r="Y47" s="32">
        <f t="shared" si="22"/>
        <v>0</v>
      </c>
      <c r="Z47" s="32">
        <f t="shared" si="23"/>
        <v>0</v>
      </c>
      <c r="AA47" s="56"/>
    </row>
    <row r="48" spans="1:27" s="26" customFormat="1">
      <c r="A48" s="23" t="s">
        <v>3</v>
      </c>
      <c r="B48" s="27" t="s">
        <v>19</v>
      </c>
      <c r="C48" s="34">
        <v>0</v>
      </c>
      <c r="D48" s="34">
        <v>0</v>
      </c>
      <c r="E48" s="30">
        <v>0</v>
      </c>
      <c r="F48" s="34">
        <v>0</v>
      </c>
      <c r="G48" s="30">
        <v>0</v>
      </c>
      <c r="H48" s="30">
        <v>0</v>
      </c>
      <c r="I48" s="30">
        <f t="shared" si="12"/>
        <v>0</v>
      </c>
      <c r="J48" s="29">
        <f t="shared" si="13"/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f t="shared" si="14"/>
        <v>0</v>
      </c>
      <c r="R48" s="30">
        <f t="shared" si="15"/>
        <v>0</v>
      </c>
      <c r="S48" s="32">
        <f t="shared" si="16"/>
        <v>0</v>
      </c>
      <c r="T48" s="32">
        <f t="shared" si="17"/>
        <v>0</v>
      </c>
      <c r="U48" s="32">
        <f t="shared" si="18"/>
        <v>0</v>
      </c>
      <c r="V48" s="32">
        <f t="shared" si="19"/>
        <v>0</v>
      </c>
      <c r="W48" s="32">
        <f t="shared" si="20"/>
        <v>0</v>
      </c>
      <c r="X48" s="32">
        <f t="shared" si="21"/>
        <v>0</v>
      </c>
      <c r="Y48" s="32">
        <f t="shared" si="22"/>
        <v>0</v>
      </c>
      <c r="Z48" s="32">
        <f t="shared" si="23"/>
        <v>0</v>
      </c>
      <c r="AA48" s="56"/>
    </row>
    <row r="49" spans="1:27" s="26" customFormat="1">
      <c r="A49" s="23" t="s">
        <v>3</v>
      </c>
      <c r="B49" s="27" t="s">
        <v>21</v>
      </c>
      <c r="C49" s="34">
        <v>0</v>
      </c>
      <c r="D49" s="34">
        <v>0</v>
      </c>
      <c r="E49" s="30">
        <v>0</v>
      </c>
      <c r="F49" s="34">
        <v>0</v>
      </c>
      <c r="G49" s="30">
        <v>0</v>
      </c>
      <c r="H49" s="30">
        <v>0</v>
      </c>
      <c r="I49" s="30">
        <f t="shared" si="12"/>
        <v>0</v>
      </c>
      <c r="J49" s="29">
        <f t="shared" si="13"/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f t="shared" si="14"/>
        <v>0</v>
      </c>
      <c r="R49" s="30">
        <f t="shared" si="15"/>
        <v>0</v>
      </c>
      <c r="S49" s="32">
        <f t="shared" si="16"/>
        <v>0</v>
      </c>
      <c r="T49" s="32">
        <f t="shared" si="17"/>
        <v>0</v>
      </c>
      <c r="U49" s="32">
        <f t="shared" si="18"/>
        <v>0</v>
      </c>
      <c r="V49" s="32">
        <f t="shared" si="19"/>
        <v>0</v>
      </c>
      <c r="W49" s="32">
        <f t="shared" si="20"/>
        <v>0</v>
      </c>
      <c r="X49" s="32">
        <f t="shared" si="21"/>
        <v>0</v>
      </c>
      <c r="Y49" s="32">
        <f t="shared" si="22"/>
        <v>0</v>
      </c>
      <c r="Z49" s="32">
        <f t="shared" si="23"/>
        <v>0</v>
      </c>
      <c r="AA49" s="56"/>
    </row>
    <row r="50" spans="1:27" s="26" customFormat="1">
      <c r="A50" s="23" t="s">
        <v>3</v>
      </c>
      <c r="B50" s="27" t="s">
        <v>22</v>
      </c>
      <c r="C50" s="34">
        <v>0</v>
      </c>
      <c r="D50" s="34">
        <v>0</v>
      </c>
      <c r="E50" s="30">
        <v>0</v>
      </c>
      <c r="F50" s="34">
        <v>0</v>
      </c>
      <c r="G50" s="30">
        <v>0</v>
      </c>
      <c r="H50" s="30">
        <v>0</v>
      </c>
      <c r="I50" s="30">
        <f t="shared" si="12"/>
        <v>0</v>
      </c>
      <c r="J50" s="29">
        <f t="shared" si="13"/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f t="shared" si="14"/>
        <v>0</v>
      </c>
      <c r="R50" s="30">
        <f t="shared" si="15"/>
        <v>0</v>
      </c>
      <c r="S50" s="32">
        <f t="shared" si="16"/>
        <v>0</v>
      </c>
      <c r="T50" s="32">
        <f t="shared" si="17"/>
        <v>0</v>
      </c>
      <c r="U50" s="32">
        <f t="shared" si="18"/>
        <v>0</v>
      </c>
      <c r="V50" s="32">
        <f t="shared" si="19"/>
        <v>0</v>
      </c>
      <c r="W50" s="32">
        <f t="shared" si="20"/>
        <v>0</v>
      </c>
      <c r="X50" s="32">
        <f t="shared" si="21"/>
        <v>0</v>
      </c>
      <c r="Y50" s="32">
        <f t="shared" si="22"/>
        <v>0</v>
      </c>
      <c r="Z50" s="32">
        <f t="shared" si="23"/>
        <v>0</v>
      </c>
      <c r="AA50" s="56"/>
    </row>
    <row r="51" spans="1:27" s="26" customFormat="1">
      <c r="A51" s="23" t="s">
        <v>3</v>
      </c>
      <c r="B51" s="27" t="s">
        <v>23</v>
      </c>
      <c r="C51" s="34">
        <v>2</v>
      </c>
      <c r="D51" s="34">
        <v>2</v>
      </c>
      <c r="E51" s="30">
        <v>0</v>
      </c>
      <c r="F51" s="34">
        <v>0</v>
      </c>
      <c r="G51" s="30">
        <v>0</v>
      </c>
      <c r="H51" s="30">
        <v>0</v>
      </c>
      <c r="I51" s="30">
        <f t="shared" si="12"/>
        <v>2</v>
      </c>
      <c r="J51" s="29">
        <f t="shared" si="13"/>
        <v>2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f t="shared" si="14"/>
        <v>0</v>
      </c>
      <c r="R51" s="30">
        <f t="shared" si="15"/>
        <v>0</v>
      </c>
      <c r="S51" s="32">
        <f t="shared" si="16"/>
        <v>-2</v>
      </c>
      <c r="T51" s="32">
        <f t="shared" si="17"/>
        <v>-2</v>
      </c>
      <c r="U51" s="32">
        <f t="shared" si="18"/>
        <v>0</v>
      </c>
      <c r="V51" s="32">
        <f t="shared" si="19"/>
        <v>0</v>
      </c>
      <c r="W51" s="32">
        <f t="shared" si="20"/>
        <v>0</v>
      </c>
      <c r="X51" s="32">
        <f t="shared" si="21"/>
        <v>0</v>
      </c>
      <c r="Y51" s="32">
        <f t="shared" si="22"/>
        <v>-2</v>
      </c>
      <c r="Z51" s="32">
        <f t="shared" si="23"/>
        <v>-2</v>
      </c>
      <c r="AA51" s="56"/>
    </row>
    <row r="52" spans="1:27" s="26" customFormat="1">
      <c r="A52" s="23" t="s">
        <v>3</v>
      </c>
      <c r="B52" s="27" t="s">
        <v>24</v>
      </c>
      <c r="C52" s="34">
        <v>0</v>
      </c>
      <c r="D52" s="34">
        <v>0</v>
      </c>
      <c r="E52" s="30">
        <v>0</v>
      </c>
      <c r="F52" s="34">
        <v>0</v>
      </c>
      <c r="G52" s="30">
        <v>0</v>
      </c>
      <c r="H52" s="30">
        <v>0</v>
      </c>
      <c r="I52" s="30">
        <f t="shared" si="12"/>
        <v>0</v>
      </c>
      <c r="J52" s="29">
        <f t="shared" si="13"/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f t="shared" si="14"/>
        <v>0</v>
      </c>
      <c r="R52" s="30">
        <f t="shared" si="15"/>
        <v>0</v>
      </c>
      <c r="S52" s="32">
        <f t="shared" si="16"/>
        <v>0</v>
      </c>
      <c r="T52" s="32">
        <f t="shared" si="17"/>
        <v>0</v>
      </c>
      <c r="U52" s="32">
        <f t="shared" si="18"/>
        <v>0</v>
      </c>
      <c r="V52" s="32">
        <f t="shared" si="19"/>
        <v>0</v>
      </c>
      <c r="W52" s="32">
        <f t="shared" si="20"/>
        <v>0</v>
      </c>
      <c r="X52" s="32">
        <f t="shared" si="21"/>
        <v>0</v>
      </c>
      <c r="Y52" s="32">
        <f t="shared" si="22"/>
        <v>0</v>
      </c>
      <c r="Z52" s="32">
        <f t="shared" si="23"/>
        <v>0</v>
      </c>
      <c r="AA52" s="56"/>
    </row>
    <row r="53" spans="1:27" s="26" customFormat="1">
      <c r="A53" s="23" t="s">
        <v>3</v>
      </c>
      <c r="B53" s="27" t="s">
        <v>25</v>
      </c>
      <c r="C53" s="34">
        <v>20</v>
      </c>
      <c r="D53" s="34">
        <v>2</v>
      </c>
      <c r="E53" s="30">
        <v>0</v>
      </c>
      <c r="F53" s="34">
        <v>0</v>
      </c>
      <c r="G53" s="30">
        <v>0</v>
      </c>
      <c r="H53" s="30">
        <v>0</v>
      </c>
      <c r="I53" s="30">
        <f t="shared" si="12"/>
        <v>20</v>
      </c>
      <c r="J53" s="29">
        <f t="shared" si="13"/>
        <v>2</v>
      </c>
      <c r="K53" s="30">
        <v>20</v>
      </c>
      <c r="L53" s="30">
        <v>2</v>
      </c>
      <c r="M53" s="30">
        <v>0</v>
      </c>
      <c r="N53" s="30">
        <v>0</v>
      </c>
      <c r="O53" s="30">
        <v>0</v>
      </c>
      <c r="P53" s="30">
        <v>0</v>
      </c>
      <c r="Q53" s="30">
        <f t="shared" si="14"/>
        <v>20</v>
      </c>
      <c r="R53" s="30">
        <f t="shared" si="15"/>
        <v>2</v>
      </c>
      <c r="S53" s="32">
        <f t="shared" si="16"/>
        <v>0</v>
      </c>
      <c r="T53" s="32">
        <f t="shared" si="17"/>
        <v>0</v>
      </c>
      <c r="U53" s="32">
        <f t="shared" si="18"/>
        <v>0</v>
      </c>
      <c r="V53" s="32">
        <f t="shared" si="19"/>
        <v>0</v>
      </c>
      <c r="W53" s="32">
        <f t="shared" si="20"/>
        <v>0</v>
      </c>
      <c r="X53" s="32">
        <f t="shared" si="21"/>
        <v>0</v>
      </c>
      <c r="Y53" s="32">
        <f t="shared" si="22"/>
        <v>0</v>
      </c>
      <c r="Z53" s="32">
        <f t="shared" si="23"/>
        <v>0</v>
      </c>
      <c r="AA53" s="56"/>
    </row>
    <row r="54" spans="1:27" s="26" customFormat="1">
      <c r="A54" s="23" t="s">
        <v>3</v>
      </c>
      <c r="B54" s="27" t="s">
        <v>26</v>
      </c>
      <c r="C54" s="34">
        <v>20</v>
      </c>
      <c r="D54" s="34">
        <v>2</v>
      </c>
      <c r="E54" s="30">
        <v>0</v>
      </c>
      <c r="F54" s="34">
        <v>0</v>
      </c>
      <c r="G54" s="30">
        <v>0</v>
      </c>
      <c r="H54" s="30">
        <v>0</v>
      </c>
      <c r="I54" s="30">
        <f t="shared" si="12"/>
        <v>20</v>
      </c>
      <c r="J54" s="29">
        <f t="shared" si="13"/>
        <v>2</v>
      </c>
      <c r="K54" s="30">
        <v>310</v>
      </c>
      <c r="L54" s="30">
        <v>31</v>
      </c>
      <c r="M54" s="30">
        <v>0</v>
      </c>
      <c r="N54" s="30">
        <v>0</v>
      </c>
      <c r="O54" s="30">
        <v>0</v>
      </c>
      <c r="P54" s="30">
        <v>0</v>
      </c>
      <c r="Q54" s="30">
        <f t="shared" si="14"/>
        <v>310</v>
      </c>
      <c r="R54" s="30">
        <f t="shared" si="15"/>
        <v>31</v>
      </c>
      <c r="S54" s="32">
        <f t="shared" si="16"/>
        <v>290</v>
      </c>
      <c r="T54" s="32">
        <f t="shared" si="17"/>
        <v>29</v>
      </c>
      <c r="U54" s="32">
        <f t="shared" si="18"/>
        <v>0</v>
      </c>
      <c r="V54" s="32">
        <f t="shared" si="19"/>
        <v>0</v>
      </c>
      <c r="W54" s="32">
        <f t="shared" si="20"/>
        <v>0</v>
      </c>
      <c r="X54" s="32">
        <f t="shared" si="21"/>
        <v>0</v>
      </c>
      <c r="Y54" s="32">
        <f t="shared" si="22"/>
        <v>290</v>
      </c>
      <c r="Z54" s="32">
        <f t="shared" si="23"/>
        <v>29</v>
      </c>
      <c r="AA54" s="56"/>
    </row>
    <row r="55" spans="1:27" s="26" customFormat="1">
      <c r="A55" s="24" t="s">
        <v>3</v>
      </c>
      <c r="B55" s="25" t="s">
        <v>115</v>
      </c>
      <c r="C55" s="29">
        <v>0</v>
      </c>
      <c r="D55" s="29">
        <v>0</v>
      </c>
      <c r="E55" s="29">
        <v>0</v>
      </c>
      <c r="F55" s="34">
        <v>0</v>
      </c>
      <c r="G55" s="29">
        <v>0</v>
      </c>
      <c r="H55" s="29">
        <v>0</v>
      </c>
      <c r="I55" s="30">
        <f t="shared" si="12"/>
        <v>0</v>
      </c>
      <c r="J55" s="29">
        <f t="shared" si="13"/>
        <v>0</v>
      </c>
      <c r="K55" s="31">
        <v>0</v>
      </c>
      <c r="L55" s="31">
        <v>0</v>
      </c>
      <c r="M55" s="29">
        <v>0</v>
      </c>
      <c r="N55" s="30">
        <v>0</v>
      </c>
      <c r="O55" s="29">
        <v>0</v>
      </c>
      <c r="P55" s="29">
        <v>0</v>
      </c>
      <c r="Q55" s="30">
        <f t="shared" si="14"/>
        <v>0</v>
      </c>
      <c r="R55" s="30">
        <f t="shared" si="15"/>
        <v>0</v>
      </c>
      <c r="S55" s="32">
        <f t="shared" si="16"/>
        <v>0</v>
      </c>
      <c r="T55" s="32">
        <f t="shared" si="17"/>
        <v>0</v>
      </c>
      <c r="U55" s="32">
        <f t="shared" si="18"/>
        <v>0</v>
      </c>
      <c r="V55" s="32">
        <f t="shared" si="19"/>
        <v>0</v>
      </c>
      <c r="W55" s="32">
        <f t="shared" si="20"/>
        <v>0</v>
      </c>
      <c r="X55" s="32">
        <f t="shared" si="21"/>
        <v>0</v>
      </c>
      <c r="Y55" s="32">
        <f t="shared" si="22"/>
        <v>0</v>
      </c>
      <c r="Z55" s="32">
        <f t="shared" si="23"/>
        <v>0</v>
      </c>
      <c r="AA55" s="56"/>
    </row>
    <row r="56" spans="1:27" s="26" customFormat="1">
      <c r="A56" s="23" t="s">
        <v>3</v>
      </c>
      <c r="B56" s="27" t="s">
        <v>28</v>
      </c>
      <c r="C56" s="34">
        <v>500</v>
      </c>
      <c r="D56" s="34">
        <v>25</v>
      </c>
      <c r="E56" s="30">
        <v>0</v>
      </c>
      <c r="F56" s="34">
        <v>0</v>
      </c>
      <c r="G56" s="30">
        <v>0</v>
      </c>
      <c r="H56" s="30">
        <v>0</v>
      </c>
      <c r="I56" s="30">
        <f t="shared" si="12"/>
        <v>500</v>
      </c>
      <c r="J56" s="29">
        <f t="shared" si="13"/>
        <v>25</v>
      </c>
      <c r="K56" s="30">
        <v>640</v>
      </c>
      <c r="L56" s="30">
        <v>32</v>
      </c>
      <c r="M56" s="30">
        <v>0</v>
      </c>
      <c r="N56" s="30">
        <v>0</v>
      </c>
      <c r="O56" s="30">
        <v>0</v>
      </c>
      <c r="P56" s="30">
        <v>0</v>
      </c>
      <c r="Q56" s="30">
        <f t="shared" si="14"/>
        <v>640</v>
      </c>
      <c r="R56" s="30">
        <f t="shared" si="15"/>
        <v>32</v>
      </c>
      <c r="S56" s="32">
        <f t="shared" si="16"/>
        <v>140</v>
      </c>
      <c r="T56" s="32">
        <f t="shared" si="17"/>
        <v>7</v>
      </c>
      <c r="U56" s="32">
        <f t="shared" si="18"/>
        <v>0</v>
      </c>
      <c r="V56" s="32">
        <f t="shared" si="19"/>
        <v>0</v>
      </c>
      <c r="W56" s="32">
        <f t="shared" si="20"/>
        <v>0</v>
      </c>
      <c r="X56" s="32">
        <f t="shared" si="21"/>
        <v>0</v>
      </c>
      <c r="Y56" s="32">
        <f t="shared" si="22"/>
        <v>140</v>
      </c>
      <c r="Z56" s="32">
        <f t="shared" si="23"/>
        <v>7</v>
      </c>
      <c r="AA56" s="56"/>
    </row>
    <row r="57" spans="1:27" s="26" customFormat="1">
      <c r="A57" s="23" t="s">
        <v>3</v>
      </c>
      <c r="B57" s="27" t="s">
        <v>29</v>
      </c>
      <c r="C57" s="34">
        <v>0</v>
      </c>
      <c r="D57" s="34">
        <v>0</v>
      </c>
      <c r="E57" s="30">
        <v>0</v>
      </c>
      <c r="F57" s="34">
        <v>0</v>
      </c>
      <c r="G57" s="30">
        <v>0</v>
      </c>
      <c r="H57" s="30">
        <v>0</v>
      </c>
      <c r="I57" s="30">
        <f t="shared" si="12"/>
        <v>0</v>
      </c>
      <c r="J57" s="29">
        <f t="shared" si="13"/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f t="shared" si="14"/>
        <v>0</v>
      </c>
      <c r="R57" s="30">
        <f t="shared" si="15"/>
        <v>0</v>
      </c>
      <c r="S57" s="32">
        <f t="shared" si="16"/>
        <v>0</v>
      </c>
      <c r="T57" s="32">
        <f t="shared" si="17"/>
        <v>0</v>
      </c>
      <c r="U57" s="32">
        <f t="shared" si="18"/>
        <v>0</v>
      </c>
      <c r="V57" s="32">
        <f t="shared" si="19"/>
        <v>0</v>
      </c>
      <c r="W57" s="32">
        <f t="shared" si="20"/>
        <v>0</v>
      </c>
      <c r="X57" s="32">
        <f t="shared" si="21"/>
        <v>0</v>
      </c>
      <c r="Y57" s="32">
        <f t="shared" si="22"/>
        <v>0</v>
      </c>
      <c r="Z57" s="32">
        <f t="shared" si="23"/>
        <v>0</v>
      </c>
      <c r="AA57" s="56"/>
    </row>
    <row r="58" spans="1:27" s="26" customFormat="1">
      <c r="A58" s="23" t="s">
        <v>3</v>
      </c>
      <c r="B58" s="27" t="s">
        <v>30</v>
      </c>
      <c r="C58" s="34">
        <v>0</v>
      </c>
      <c r="D58" s="34">
        <v>0</v>
      </c>
      <c r="E58" s="30">
        <v>0</v>
      </c>
      <c r="F58" s="34">
        <v>0</v>
      </c>
      <c r="G58" s="30">
        <v>0</v>
      </c>
      <c r="H58" s="30">
        <v>0</v>
      </c>
      <c r="I58" s="30">
        <f t="shared" si="12"/>
        <v>0</v>
      </c>
      <c r="J58" s="29">
        <f t="shared" si="13"/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f t="shared" si="14"/>
        <v>0</v>
      </c>
      <c r="R58" s="30">
        <f t="shared" si="15"/>
        <v>0</v>
      </c>
      <c r="S58" s="32">
        <f t="shared" si="16"/>
        <v>0</v>
      </c>
      <c r="T58" s="32">
        <f t="shared" si="17"/>
        <v>0</v>
      </c>
      <c r="U58" s="32">
        <f t="shared" si="18"/>
        <v>0</v>
      </c>
      <c r="V58" s="32">
        <f t="shared" si="19"/>
        <v>0</v>
      </c>
      <c r="W58" s="32">
        <f t="shared" si="20"/>
        <v>0</v>
      </c>
      <c r="X58" s="32">
        <f t="shared" si="21"/>
        <v>0</v>
      </c>
      <c r="Y58" s="32">
        <f t="shared" si="22"/>
        <v>0</v>
      </c>
      <c r="Z58" s="32">
        <f t="shared" si="23"/>
        <v>0</v>
      </c>
      <c r="AA58" s="56"/>
    </row>
    <row r="59" spans="1:27" s="26" customFormat="1">
      <c r="A59" s="23" t="s">
        <v>3</v>
      </c>
      <c r="B59" s="27" t="s">
        <v>31</v>
      </c>
      <c r="C59" s="34">
        <v>120</v>
      </c>
      <c r="D59" s="34">
        <v>0.1</v>
      </c>
      <c r="E59" s="30">
        <v>0</v>
      </c>
      <c r="F59" s="34">
        <v>0</v>
      </c>
      <c r="G59" s="30">
        <v>0</v>
      </c>
      <c r="H59" s="30">
        <v>0</v>
      </c>
      <c r="I59" s="30">
        <f t="shared" si="12"/>
        <v>120</v>
      </c>
      <c r="J59" s="29">
        <f t="shared" si="13"/>
        <v>0.1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f t="shared" si="14"/>
        <v>0</v>
      </c>
      <c r="R59" s="30">
        <f t="shared" si="15"/>
        <v>0</v>
      </c>
      <c r="S59" s="32">
        <f t="shared" si="16"/>
        <v>-120</v>
      </c>
      <c r="T59" s="32">
        <f t="shared" si="17"/>
        <v>-0.1</v>
      </c>
      <c r="U59" s="32">
        <f t="shared" si="18"/>
        <v>0</v>
      </c>
      <c r="V59" s="32">
        <f t="shared" si="19"/>
        <v>0</v>
      </c>
      <c r="W59" s="32">
        <f t="shared" si="20"/>
        <v>0</v>
      </c>
      <c r="X59" s="32">
        <f t="shared" si="21"/>
        <v>0</v>
      </c>
      <c r="Y59" s="32">
        <f t="shared" si="22"/>
        <v>-120</v>
      </c>
      <c r="Z59" s="32">
        <f t="shared" si="23"/>
        <v>-0.1</v>
      </c>
      <c r="AA59" s="56"/>
    </row>
    <row r="60" spans="1:27" s="26" customFormat="1">
      <c r="A60" s="23" t="s">
        <v>3</v>
      </c>
      <c r="B60" s="27" t="s">
        <v>32</v>
      </c>
      <c r="C60" s="34">
        <v>8</v>
      </c>
      <c r="D60" s="34">
        <v>0.2</v>
      </c>
      <c r="E60" s="30">
        <v>0</v>
      </c>
      <c r="F60" s="34">
        <v>0</v>
      </c>
      <c r="G60" s="30">
        <v>0</v>
      </c>
      <c r="H60" s="30">
        <v>0</v>
      </c>
      <c r="I60" s="30">
        <f t="shared" si="12"/>
        <v>8</v>
      </c>
      <c r="J60" s="29">
        <f t="shared" si="13"/>
        <v>0.2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f t="shared" si="14"/>
        <v>0</v>
      </c>
      <c r="R60" s="30">
        <f t="shared" si="15"/>
        <v>0</v>
      </c>
      <c r="S60" s="32">
        <f t="shared" si="16"/>
        <v>-8</v>
      </c>
      <c r="T60" s="32">
        <f t="shared" si="17"/>
        <v>-0.2</v>
      </c>
      <c r="U60" s="32">
        <f t="shared" si="18"/>
        <v>0</v>
      </c>
      <c r="V60" s="32">
        <f t="shared" si="19"/>
        <v>0</v>
      </c>
      <c r="W60" s="32">
        <f t="shared" si="20"/>
        <v>0</v>
      </c>
      <c r="X60" s="32">
        <f t="shared" si="21"/>
        <v>0</v>
      </c>
      <c r="Y60" s="32">
        <f t="shared" si="22"/>
        <v>-8</v>
      </c>
      <c r="Z60" s="32">
        <f t="shared" si="23"/>
        <v>-0.2</v>
      </c>
      <c r="AA60" s="56"/>
    </row>
    <row r="61" spans="1:27" s="26" customFormat="1">
      <c r="A61" s="23" t="s">
        <v>3</v>
      </c>
      <c r="B61" s="61" t="s">
        <v>33</v>
      </c>
      <c r="C61" s="62">
        <v>0</v>
      </c>
      <c r="D61" s="62">
        <v>0</v>
      </c>
      <c r="E61" s="30">
        <v>0</v>
      </c>
      <c r="F61" s="34">
        <v>0</v>
      </c>
      <c r="G61" s="30">
        <v>0</v>
      </c>
      <c r="H61" s="30">
        <v>0</v>
      </c>
      <c r="I61" s="30">
        <f t="shared" si="12"/>
        <v>0</v>
      </c>
      <c r="J61" s="29">
        <f t="shared" si="13"/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f t="shared" si="14"/>
        <v>0</v>
      </c>
      <c r="R61" s="30">
        <f t="shared" si="15"/>
        <v>0</v>
      </c>
      <c r="S61" s="32">
        <f t="shared" si="16"/>
        <v>0</v>
      </c>
      <c r="T61" s="32">
        <f t="shared" si="17"/>
        <v>0</v>
      </c>
      <c r="U61" s="32">
        <f t="shared" si="18"/>
        <v>0</v>
      </c>
      <c r="V61" s="32">
        <f t="shared" si="19"/>
        <v>0</v>
      </c>
      <c r="W61" s="32">
        <f t="shared" si="20"/>
        <v>0</v>
      </c>
      <c r="X61" s="32">
        <f t="shared" si="21"/>
        <v>0</v>
      </c>
      <c r="Y61" s="32">
        <f t="shared" si="22"/>
        <v>0</v>
      </c>
      <c r="Z61" s="32">
        <f t="shared" si="23"/>
        <v>0</v>
      </c>
      <c r="AA61" s="56"/>
    </row>
    <row r="62" spans="1:27" s="26" customFormat="1">
      <c r="A62" s="23" t="s">
        <v>3</v>
      </c>
      <c r="B62" s="27" t="s">
        <v>34</v>
      </c>
      <c r="C62" s="34">
        <v>120</v>
      </c>
      <c r="D62" s="34">
        <v>0.1</v>
      </c>
      <c r="E62" s="30">
        <v>0</v>
      </c>
      <c r="F62" s="34">
        <v>0</v>
      </c>
      <c r="G62" s="30">
        <v>0</v>
      </c>
      <c r="H62" s="30">
        <v>0</v>
      </c>
      <c r="I62" s="30">
        <f t="shared" si="12"/>
        <v>120</v>
      </c>
      <c r="J62" s="29">
        <f t="shared" si="13"/>
        <v>0.1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f t="shared" si="14"/>
        <v>0</v>
      </c>
      <c r="R62" s="30">
        <f t="shared" si="15"/>
        <v>0</v>
      </c>
      <c r="S62" s="32">
        <f t="shared" si="16"/>
        <v>-120</v>
      </c>
      <c r="T62" s="32">
        <f t="shared" si="17"/>
        <v>-0.1</v>
      </c>
      <c r="U62" s="32">
        <f t="shared" si="18"/>
        <v>0</v>
      </c>
      <c r="V62" s="32">
        <f t="shared" si="19"/>
        <v>0</v>
      </c>
      <c r="W62" s="32">
        <f t="shared" si="20"/>
        <v>0</v>
      </c>
      <c r="X62" s="32">
        <f t="shared" si="21"/>
        <v>0</v>
      </c>
      <c r="Y62" s="32">
        <f t="shared" si="22"/>
        <v>-120</v>
      </c>
      <c r="Z62" s="32">
        <f t="shared" si="23"/>
        <v>-0.1</v>
      </c>
      <c r="AA62" s="56"/>
    </row>
    <row r="63" spans="1:27" s="26" customFormat="1">
      <c r="A63" s="23" t="s">
        <v>3</v>
      </c>
      <c r="B63" s="27" t="s">
        <v>35</v>
      </c>
      <c r="C63" s="34">
        <v>48</v>
      </c>
      <c r="D63" s="34">
        <v>0.2</v>
      </c>
      <c r="E63" s="30">
        <v>0</v>
      </c>
      <c r="F63" s="34">
        <v>0</v>
      </c>
      <c r="G63" s="30">
        <v>0</v>
      </c>
      <c r="H63" s="30">
        <v>0</v>
      </c>
      <c r="I63" s="30">
        <f t="shared" si="12"/>
        <v>48</v>
      </c>
      <c r="J63" s="29">
        <f t="shared" si="13"/>
        <v>0.2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f t="shared" si="14"/>
        <v>0</v>
      </c>
      <c r="R63" s="30">
        <f t="shared" si="15"/>
        <v>0</v>
      </c>
      <c r="S63" s="32">
        <f t="shared" si="16"/>
        <v>-48</v>
      </c>
      <c r="T63" s="32">
        <f t="shared" si="17"/>
        <v>-0.2</v>
      </c>
      <c r="U63" s="32">
        <f t="shared" si="18"/>
        <v>0</v>
      </c>
      <c r="V63" s="32">
        <f t="shared" si="19"/>
        <v>0</v>
      </c>
      <c r="W63" s="32">
        <f t="shared" si="20"/>
        <v>0</v>
      </c>
      <c r="X63" s="32">
        <f t="shared" si="21"/>
        <v>0</v>
      </c>
      <c r="Y63" s="32">
        <f t="shared" si="22"/>
        <v>-48</v>
      </c>
      <c r="Z63" s="32">
        <f t="shared" si="23"/>
        <v>-0.2</v>
      </c>
      <c r="AA63" s="56"/>
    </row>
    <row r="64" spans="1:27" s="26" customFormat="1">
      <c r="A64" s="23" t="s">
        <v>3</v>
      </c>
      <c r="B64" s="27" t="s">
        <v>36</v>
      </c>
      <c r="C64" s="34">
        <v>120</v>
      </c>
      <c r="D64" s="34">
        <v>0.1</v>
      </c>
      <c r="E64" s="30">
        <v>0</v>
      </c>
      <c r="F64" s="34">
        <v>0</v>
      </c>
      <c r="G64" s="30">
        <v>0</v>
      </c>
      <c r="H64" s="30">
        <v>0</v>
      </c>
      <c r="I64" s="30">
        <f t="shared" si="12"/>
        <v>120</v>
      </c>
      <c r="J64" s="29">
        <f t="shared" si="13"/>
        <v>0.1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f t="shared" si="14"/>
        <v>0</v>
      </c>
      <c r="R64" s="30">
        <f t="shared" si="15"/>
        <v>0</v>
      </c>
      <c r="S64" s="32">
        <f t="shared" si="16"/>
        <v>-120</v>
      </c>
      <c r="T64" s="32">
        <f t="shared" si="17"/>
        <v>-0.1</v>
      </c>
      <c r="U64" s="32">
        <f t="shared" si="18"/>
        <v>0</v>
      </c>
      <c r="V64" s="32">
        <f t="shared" si="19"/>
        <v>0</v>
      </c>
      <c r="W64" s="32">
        <f t="shared" si="20"/>
        <v>0</v>
      </c>
      <c r="X64" s="32">
        <f t="shared" si="21"/>
        <v>0</v>
      </c>
      <c r="Y64" s="32">
        <f t="shared" si="22"/>
        <v>-120</v>
      </c>
      <c r="Z64" s="32">
        <f t="shared" si="23"/>
        <v>-0.1</v>
      </c>
      <c r="AA64" s="56"/>
    </row>
    <row r="65" spans="1:27" s="26" customFormat="1">
      <c r="A65" s="23" t="s">
        <v>3</v>
      </c>
      <c r="B65" s="27" t="s">
        <v>37</v>
      </c>
      <c r="C65" s="34">
        <v>0</v>
      </c>
      <c r="D65" s="34">
        <v>0</v>
      </c>
      <c r="E65" s="30">
        <v>0</v>
      </c>
      <c r="F65" s="34">
        <v>0</v>
      </c>
      <c r="G65" s="30">
        <v>0</v>
      </c>
      <c r="H65" s="30">
        <v>0</v>
      </c>
      <c r="I65" s="30">
        <f t="shared" si="12"/>
        <v>0</v>
      </c>
      <c r="J65" s="29">
        <f t="shared" si="13"/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f t="shared" si="14"/>
        <v>0</v>
      </c>
      <c r="R65" s="30">
        <f t="shared" si="15"/>
        <v>0</v>
      </c>
      <c r="S65" s="32">
        <f t="shared" si="16"/>
        <v>0</v>
      </c>
      <c r="T65" s="32">
        <f t="shared" si="17"/>
        <v>0</v>
      </c>
      <c r="U65" s="32">
        <f t="shared" si="18"/>
        <v>0</v>
      </c>
      <c r="V65" s="32">
        <f t="shared" si="19"/>
        <v>0</v>
      </c>
      <c r="W65" s="32">
        <f t="shared" si="20"/>
        <v>0</v>
      </c>
      <c r="X65" s="32">
        <f t="shared" si="21"/>
        <v>0</v>
      </c>
      <c r="Y65" s="32">
        <f t="shared" si="22"/>
        <v>0</v>
      </c>
      <c r="Z65" s="32">
        <f t="shared" si="23"/>
        <v>0</v>
      </c>
      <c r="AA65" s="56"/>
    </row>
    <row r="66" spans="1:27" s="26" customFormat="1">
      <c r="A66" s="23" t="s">
        <v>3</v>
      </c>
      <c r="B66" s="27" t="s">
        <v>38</v>
      </c>
      <c r="C66" s="34">
        <v>900</v>
      </c>
      <c r="D66" s="34">
        <v>5</v>
      </c>
      <c r="E66" s="30">
        <v>0</v>
      </c>
      <c r="F66" s="34">
        <v>0</v>
      </c>
      <c r="G66" s="30">
        <v>0</v>
      </c>
      <c r="H66" s="30">
        <v>0</v>
      </c>
      <c r="I66" s="30">
        <f t="shared" si="12"/>
        <v>900</v>
      </c>
      <c r="J66" s="29">
        <f t="shared" si="13"/>
        <v>5</v>
      </c>
      <c r="K66" s="30">
        <v>1440</v>
      </c>
      <c r="L66" s="30">
        <v>8</v>
      </c>
      <c r="M66" s="30">
        <v>0</v>
      </c>
      <c r="N66" s="30">
        <v>0</v>
      </c>
      <c r="O66" s="30">
        <v>0</v>
      </c>
      <c r="P66" s="30">
        <v>0</v>
      </c>
      <c r="Q66" s="30">
        <f t="shared" si="14"/>
        <v>1440</v>
      </c>
      <c r="R66" s="30">
        <f t="shared" si="15"/>
        <v>8</v>
      </c>
      <c r="S66" s="32">
        <f t="shared" si="16"/>
        <v>540</v>
      </c>
      <c r="T66" s="32">
        <f t="shared" si="17"/>
        <v>3</v>
      </c>
      <c r="U66" s="32">
        <f t="shared" si="18"/>
        <v>0</v>
      </c>
      <c r="V66" s="32">
        <f t="shared" si="19"/>
        <v>0</v>
      </c>
      <c r="W66" s="32">
        <f t="shared" si="20"/>
        <v>0</v>
      </c>
      <c r="X66" s="32">
        <f t="shared" si="21"/>
        <v>0</v>
      </c>
      <c r="Y66" s="32">
        <f t="shared" si="22"/>
        <v>540</v>
      </c>
      <c r="Z66" s="32">
        <f t="shared" si="23"/>
        <v>3</v>
      </c>
      <c r="AA66" s="56"/>
    </row>
    <row r="67" spans="1:27" s="26" customFormat="1">
      <c r="A67" s="23" t="s">
        <v>3</v>
      </c>
      <c r="B67" s="27" t="s">
        <v>39</v>
      </c>
      <c r="C67" s="34">
        <v>0</v>
      </c>
      <c r="D67" s="34">
        <v>0</v>
      </c>
      <c r="E67" s="30">
        <v>0</v>
      </c>
      <c r="F67" s="34">
        <v>0</v>
      </c>
      <c r="G67" s="30">
        <v>0</v>
      </c>
      <c r="H67" s="30">
        <v>0</v>
      </c>
      <c r="I67" s="30">
        <f t="shared" si="12"/>
        <v>0</v>
      </c>
      <c r="J67" s="29">
        <f t="shared" si="13"/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f t="shared" si="14"/>
        <v>0</v>
      </c>
      <c r="R67" s="30">
        <f t="shared" si="15"/>
        <v>0</v>
      </c>
      <c r="S67" s="32">
        <f t="shared" si="16"/>
        <v>0</v>
      </c>
      <c r="T67" s="32">
        <f t="shared" si="17"/>
        <v>0</v>
      </c>
      <c r="U67" s="32">
        <f t="shared" si="18"/>
        <v>0</v>
      </c>
      <c r="V67" s="32">
        <f t="shared" si="19"/>
        <v>0</v>
      </c>
      <c r="W67" s="32">
        <f t="shared" si="20"/>
        <v>0</v>
      </c>
      <c r="X67" s="32">
        <f t="shared" si="21"/>
        <v>0</v>
      </c>
      <c r="Y67" s="32">
        <f t="shared" si="22"/>
        <v>0</v>
      </c>
      <c r="Z67" s="32">
        <f t="shared" si="23"/>
        <v>0</v>
      </c>
      <c r="AA67" s="56"/>
    </row>
    <row r="68" spans="1:27" s="26" customFormat="1">
      <c r="A68" s="23" t="s">
        <v>3</v>
      </c>
      <c r="B68" s="27" t="s">
        <v>40</v>
      </c>
      <c r="C68" s="34">
        <v>0.5</v>
      </c>
      <c r="D68" s="34">
        <v>0.5</v>
      </c>
      <c r="E68" s="30">
        <v>0</v>
      </c>
      <c r="F68" s="34">
        <v>0</v>
      </c>
      <c r="G68" s="30">
        <v>0</v>
      </c>
      <c r="H68" s="30">
        <v>0</v>
      </c>
      <c r="I68" s="30">
        <f t="shared" si="12"/>
        <v>0.5</v>
      </c>
      <c r="J68" s="29">
        <f t="shared" si="13"/>
        <v>0.5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f t="shared" si="14"/>
        <v>0</v>
      </c>
      <c r="R68" s="30">
        <f t="shared" si="15"/>
        <v>0</v>
      </c>
      <c r="S68" s="32">
        <f t="shared" si="16"/>
        <v>-0.5</v>
      </c>
      <c r="T68" s="32">
        <f t="shared" si="17"/>
        <v>-0.5</v>
      </c>
      <c r="U68" s="32">
        <f t="shared" si="18"/>
        <v>0</v>
      </c>
      <c r="V68" s="32">
        <f t="shared" si="19"/>
        <v>0</v>
      </c>
      <c r="W68" s="32">
        <f t="shared" si="20"/>
        <v>0</v>
      </c>
      <c r="X68" s="32">
        <f t="shared" si="21"/>
        <v>0</v>
      </c>
      <c r="Y68" s="32">
        <f t="shared" si="22"/>
        <v>-0.5</v>
      </c>
      <c r="Z68" s="32">
        <f t="shared" si="23"/>
        <v>-0.5</v>
      </c>
      <c r="AA68" s="65" t="s">
        <v>150</v>
      </c>
    </row>
    <row r="69" spans="1:27" s="26" customFormat="1">
      <c r="A69" s="23" t="s">
        <v>3</v>
      </c>
      <c r="B69" s="27" t="s">
        <v>41</v>
      </c>
      <c r="C69" s="34">
        <v>8</v>
      </c>
      <c r="D69" s="34">
        <v>8</v>
      </c>
      <c r="E69" s="30">
        <v>0</v>
      </c>
      <c r="F69" s="34">
        <v>0</v>
      </c>
      <c r="G69" s="30">
        <v>0</v>
      </c>
      <c r="H69" s="30">
        <v>0</v>
      </c>
      <c r="I69" s="30">
        <f t="shared" si="12"/>
        <v>8</v>
      </c>
      <c r="J69" s="29">
        <f t="shared" si="13"/>
        <v>8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f t="shared" si="14"/>
        <v>0</v>
      </c>
      <c r="R69" s="30">
        <f t="shared" si="15"/>
        <v>0</v>
      </c>
      <c r="S69" s="32">
        <f t="shared" si="16"/>
        <v>-8</v>
      </c>
      <c r="T69" s="32">
        <f t="shared" si="17"/>
        <v>-8</v>
      </c>
      <c r="U69" s="32">
        <f t="shared" si="18"/>
        <v>0</v>
      </c>
      <c r="V69" s="32">
        <f t="shared" si="19"/>
        <v>0</v>
      </c>
      <c r="W69" s="32">
        <f t="shared" si="20"/>
        <v>0</v>
      </c>
      <c r="X69" s="32">
        <f t="shared" si="21"/>
        <v>0</v>
      </c>
      <c r="Y69" s="32">
        <f t="shared" si="22"/>
        <v>-8</v>
      </c>
      <c r="Z69" s="32">
        <f t="shared" si="23"/>
        <v>-8</v>
      </c>
      <c r="AA69" s="65" t="s">
        <v>150</v>
      </c>
    </row>
    <row r="70" spans="1:27" s="26" customFormat="1">
      <c r="A70" s="23" t="s">
        <v>3</v>
      </c>
      <c r="B70" s="27" t="s">
        <v>42</v>
      </c>
      <c r="C70" s="34">
        <v>18</v>
      </c>
      <c r="D70" s="34">
        <v>18</v>
      </c>
      <c r="E70" s="30">
        <v>0</v>
      </c>
      <c r="F70" s="34">
        <v>0</v>
      </c>
      <c r="G70" s="30">
        <v>0</v>
      </c>
      <c r="H70" s="30">
        <v>0</v>
      </c>
      <c r="I70" s="30">
        <f t="shared" si="12"/>
        <v>18</v>
      </c>
      <c r="J70" s="29">
        <f t="shared" si="13"/>
        <v>18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f t="shared" si="14"/>
        <v>0</v>
      </c>
      <c r="R70" s="30">
        <f t="shared" si="15"/>
        <v>0</v>
      </c>
      <c r="S70" s="32">
        <f t="shared" si="16"/>
        <v>-18</v>
      </c>
      <c r="T70" s="32">
        <f t="shared" si="17"/>
        <v>-18</v>
      </c>
      <c r="U70" s="32">
        <f t="shared" si="18"/>
        <v>0</v>
      </c>
      <c r="V70" s="32">
        <f t="shared" si="19"/>
        <v>0</v>
      </c>
      <c r="W70" s="32">
        <f t="shared" si="20"/>
        <v>0</v>
      </c>
      <c r="X70" s="32">
        <f t="shared" si="21"/>
        <v>0</v>
      </c>
      <c r="Y70" s="32">
        <f t="shared" si="22"/>
        <v>-18</v>
      </c>
      <c r="Z70" s="32">
        <f t="shared" si="23"/>
        <v>-18</v>
      </c>
      <c r="AA70" s="65" t="s">
        <v>150</v>
      </c>
    </row>
    <row r="71" spans="1:27" s="26" customFormat="1">
      <c r="A71" s="23" t="s">
        <v>3</v>
      </c>
      <c r="B71" s="27" t="s">
        <v>43</v>
      </c>
      <c r="C71" s="34">
        <v>0</v>
      </c>
      <c r="D71" s="34">
        <v>0</v>
      </c>
      <c r="E71" s="30">
        <v>0</v>
      </c>
      <c r="F71" s="34">
        <v>0</v>
      </c>
      <c r="G71" s="30">
        <v>0</v>
      </c>
      <c r="H71" s="30">
        <v>0</v>
      </c>
      <c r="I71" s="30">
        <f t="shared" si="12"/>
        <v>0</v>
      </c>
      <c r="J71" s="29">
        <f t="shared" si="13"/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f t="shared" si="14"/>
        <v>0</v>
      </c>
      <c r="R71" s="30">
        <f t="shared" si="15"/>
        <v>0</v>
      </c>
      <c r="S71" s="32">
        <f t="shared" si="16"/>
        <v>0</v>
      </c>
      <c r="T71" s="32">
        <f t="shared" si="17"/>
        <v>0</v>
      </c>
      <c r="U71" s="32">
        <f t="shared" si="18"/>
        <v>0</v>
      </c>
      <c r="V71" s="32">
        <f t="shared" si="19"/>
        <v>0</v>
      </c>
      <c r="W71" s="32">
        <f t="shared" si="20"/>
        <v>0</v>
      </c>
      <c r="X71" s="32">
        <f t="shared" si="21"/>
        <v>0</v>
      </c>
      <c r="Y71" s="32">
        <f t="shared" si="22"/>
        <v>0</v>
      </c>
      <c r="Z71" s="32">
        <f t="shared" si="23"/>
        <v>0</v>
      </c>
      <c r="AA71" s="65" t="s">
        <v>150</v>
      </c>
    </row>
    <row r="72" spans="1:27" s="26" customFormat="1">
      <c r="A72" s="23" t="s">
        <v>3</v>
      </c>
      <c r="B72" s="27" t="s">
        <v>44</v>
      </c>
      <c r="C72" s="34">
        <v>18</v>
      </c>
      <c r="D72" s="34">
        <v>18</v>
      </c>
      <c r="E72" s="30">
        <v>0</v>
      </c>
      <c r="F72" s="34">
        <v>0</v>
      </c>
      <c r="G72" s="30">
        <v>0</v>
      </c>
      <c r="H72" s="30">
        <v>0</v>
      </c>
      <c r="I72" s="30">
        <f t="shared" si="12"/>
        <v>18</v>
      </c>
      <c r="J72" s="29">
        <f t="shared" si="13"/>
        <v>18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f t="shared" si="14"/>
        <v>0</v>
      </c>
      <c r="R72" s="30">
        <f t="shared" si="15"/>
        <v>0</v>
      </c>
      <c r="S72" s="32">
        <f t="shared" si="16"/>
        <v>-18</v>
      </c>
      <c r="T72" s="32">
        <f t="shared" si="17"/>
        <v>-18</v>
      </c>
      <c r="U72" s="32">
        <f t="shared" si="18"/>
        <v>0</v>
      </c>
      <c r="V72" s="32">
        <f t="shared" si="19"/>
        <v>0</v>
      </c>
      <c r="W72" s="32">
        <f t="shared" si="20"/>
        <v>0</v>
      </c>
      <c r="X72" s="32">
        <f t="shared" si="21"/>
        <v>0</v>
      </c>
      <c r="Y72" s="32">
        <f t="shared" si="22"/>
        <v>-18</v>
      </c>
      <c r="Z72" s="32">
        <f t="shared" si="23"/>
        <v>-18</v>
      </c>
      <c r="AA72" s="65" t="s">
        <v>150</v>
      </c>
    </row>
    <row r="73" spans="1:27" s="26" customFormat="1">
      <c r="A73" s="23" t="s">
        <v>3</v>
      </c>
      <c r="B73" s="27" t="s">
        <v>45</v>
      </c>
      <c r="C73" s="34">
        <v>18</v>
      </c>
      <c r="D73" s="34">
        <v>18</v>
      </c>
      <c r="E73" s="30">
        <v>0</v>
      </c>
      <c r="F73" s="34">
        <v>0</v>
      </c>
      <c r="G73" s="30">
        <v>0</v>
      </c>
      <c r="H73" s="30">
        <v>0</v>
      </c>
      <c r="I73" s="30">
        <f t="shared" ref="I73:I87" si="24">SUM(G73,E73,C73)</f>
        <v>18</v>
      </c>
      <c r="J73" s="29">
        <f t="shared" ref="J73:J104" si="25">SUM(D73,F73,H73)</f>
        <v>18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f t="shared" ref="Q73:Q104" si="26">SUM(O73,M73,K73)</f>
        <v>0</v>
      </c>
      <c r="R73" s="30">
        <f t="shared" ref="R73:R104" si="27">SUM(L73,N73,P73)</f>
        <v>0</v>
      </c>
      <c r="S73" s="32">
        <f t="shared" ref="S73:S104" si="28">K73-C73</f>
        <v>-18</v>
      </c>
      <c r="T73" s="32">
        <f t="shared" ref="T73:T104" si="29">L73-D73</f>
        <v>-18</v>
      </c>
      <c r="U73" s="32">
        <f t="shared" ref="U73:U104" si="30">M73-E73</f>
        <v>0</v>
      </c>
      <c r="V73" s="32">
        <f t="shared" ref="V73:V104" si="31">N73-F73</f>
        <v>0</v>
      </c>
      <c r="W73" s="32">
        <f t="shared" ref="W73:W104" si="32">O73-G73</f>
        <v>0</v>
      </c>
      <c r="X73" s="32">
        <f t="shared" ref="X73:X104" si="33">P73-H73</f>
        <v>0</v>
      </c>
      <c r="Y73" s="32">
        <f t="shared" ref="Y73:Y104" si="34">Q73-I73</f>
        <v>-18</v>
      </c>
      <c r="Z73" s="32">
        <f t="shared" ref="Z73:Z104" si="35">R73-J73</f>
        <v>-18</v>
      </c>
      <c r="AA73" s="65" t="s">
        <v>150</v>
      </c>
    </row>
    <row r="74" spans="1:27" s="26" customFormat="1">
      <c r="A74" s="23" t="s">
        <v>3</v>
      </c>
      <c r="B74" s="27" t="s">
        <v>46</v>
      </c>
      <c r="C74" s="34">
        <v>30</v>
      </c>
      <c r="D74" s="34">
        <v>30</v>
      </c>
      <c r="E74" s="30">
        <v>0</v>
      </c>
      <c r="F74" s="34">
        <v>0</v>
      </c>
      <c r="G74" s="30">
        <v>0</v>
      </c>
      <c r="H74" s="30">
        <v>0</v>
      </c>
      <c r="I74" s="30">
        <f t="shared" si="24"/>
        <v>30</v>
      </c>
      <c r="J74" s="29">
        <f t="shared" si="25"/>
        <v>30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f t="shared" si="26"/>
        <v>0</v>
      </c>
      <c r="R74" s="30">
        <f t="shared" si="27"/>
        <v>0</v>
      </c>
      <c r="S74" s="32">
        <f t="shared" si="28"/>
        <v>-30</v>
      </c>
      <c r="T74" s="32">
        <f t="shared" si="29"/>
        <v>-30</v>
      </c>
      <c r="U74" s="32">
        <f t="shared" si="30"/>
        <v>0</v>
      </c>
      <c r="V74" s="32">
        <f t="shared" si="31"/>
        <v>0</v>
      </c>
      <c r="W74" s="32">
        <f t="shared" si="32"/>
        <v>0</v>
      </c>
      <c r="X74" s="32">
        <f t="shared" si="33"/>
        <v>0</v>
      </c>
      <c r="Y74" s="32">
        <f t="shared" si="34"/>
        <v>-30</v>
      </c>
      <c r="Z74" s="32">
        <f t="shared" si="35"/>
        <v>-30</v>
      </c>
      <c r="AA74" s="65" t="s">
        <v>150</v>
      </c>
    </row>
    <row r="75" spans="1:27" s="26" customFormat="1">
      <c r="A75" s="23" t="s">
        <v>3</v>
      </c>
      <c r="B75" s="27" t="s">
        <v>47</v>
      </c>
      <c r="C75" s="34">
        <v>0</v>
      </c>
      <c r="D75" s="34">
        <v>0</v>
      </c>
      <c r="E75" s="30">
        <v>0</v>
      </c>
      <c r="F75" s="34">
        <v>0</v>
      </c>
      <c r="G75" s="30">
        <v>0</v>
      </c>
      <c r="H75" s="30">
        <v>0</v>
      </c>
      <c r="I75" s="30">
        <f t="shared" si="24"/>
        <v>0</v>
      </c>
      <c r="J75" s="29">
        <f t="shared" si="25"/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f t="shared" si="26"/>
        <v>0</v>
      </c>
      <c r="R75" s="30">
        <f t="shared" si="27"/>
        <v>0</v>
      </c>
      <c r="S75" s="32">
        <f t="shared" si="28"/>
        <v>0</v>
      </c>
      <c r="T75" s="32">
        <f t="shared" si="29"/>
        <v>0</v>
      </c>
      <c r="U75" s="32">
        <f t="shared" si="30"/>
        <v>0</v>
      </c>
      <c r="V75" s="32">
        <f t="shared" si="31"/>
        <v>0</v>
      </c>
      <c r="W75" s="32">
        <f t="shared" si="32"/>
        <v>0</v>
      </c>
      <c r="X75" s="32">
        <f t="shared" si="33"/>
        <v>0</v>
      </c>
      <c r="Y75" s="32">
        <f t="shared" si="34"/>
        <v>0</v>
      </c>
      <c r="Z75" s="32">
        <f t="shared" si="35"/>
        <v>0</v>
      </c>
      <c r="AA75" s="56"/>
    </row>
    <row r="76" spans="1:27" s="26" customFormat="1">
      <c r="A76" s="23" t="s">
        <v>3</v>
      </c>
      <c r="B76" s="27" t="s">
        <v>48</v>
      </c>
      <c r="C76" s="34">
        <v>0</v>
      </c>
      <c r="D76" s="34">
        <v>0</v>
      </c>
      <c r="E76" s="30">
        <v>0</v>
      </c>
      <c r="F76" s="34">
        <v>0</v>
      </c>
      <c r="G76" s="30">
        <v>0</v>
      </c>
      <c r="H76" s="30">
        <v>0</v>
      </c>
      <c r="I76" s="30">
        <f t="shared" si="24"/>
        <v>0</v>
      </c>
      <c r="J76" s="29">
        <f t="shared" si="25"/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f t="shared" si="26"/>
        <v>0</v>
      </c>
      <c r="R76" s="30">
        <f t="shared" si="27"/>
        <v>0</v>
      </c>
      <c r="S76" s="32">
        <f t="shared" si="28"/>
        <v>0</v>
      </c>
      <c r="T76" s="32">
        <f t="shared" si="29"/>
        <v>0</v>
      </c>
      <c r="U76" s="32">
        <f t="shared" si="30"/>
        <v>0</v>
      </c>
      <c r="V76" s="32">
        <f t="shared" si="31"/>
        <v>0</v>
      </c>
      <c r="W76" s="32">
        <f t="shared" si="32"/>
        <v>0</v>
      </c>
      <c r="X76" s="32">
        <f t="shared" si="33"/>
        <v>0</v>
      </c>
      <c r="Y76" s="32">
        <f t="shared" si="34"/>
        <v>0</v>
      </c>
      <c r="Z76" s="32">
        <f t="shared" si="35"/>
        <v>0</v>
      </c>
      <c r="AA76" s="56"/>
    </row>
    <row r="77" spans="1:27" s="26" customFormat="1">
      <c r="A77" s="24" t="s">
        <v>3</v>
      </c>
      <c r="B77" s="25" t="s">
        <v>49</v>
      </c>
      <c r="C77" s="29">
        <v>0</v>
      </c>
      <c r="D77" s="29">
        <v>0</v>
      </c>
      <c r="E77" s="29">
        <v>0</v>
      </c>
      <c r="F77" s="34">
        <v>0</v>
      </c>
      <c r="G77" s="29">
        <v>0</v>
      </c>
      <c r="H77" s="29">
        <v>0</v>
      </c>
      <c r="I77" s="30">
        <f t="shared" si="24"/>
        <v>0</v>
      </c>
      <c r="J77" s="29">
        <f t="shared" si="25"/>
        <v>0</v>
      </c>
      <c r="K77" s="31">
        <v>0</v>
      </c>
      <c r="L77" s="31">
        <v>0</v>
      </c>
      <c r="M77" s="29">
        <v>0</v>
      </c>
      <c r="N77" s="30">
        <v>0</v>
      </c>
      <c r="O77" s="29">
        <v>0</v>
      </c>
      <c r="P77" s="29">
        <v>0</v>
      </c>
      <c r="Q77" s="30">
        <f t="shared" si="26"/>
        <v>0</v>
      </c>
      <c r="R77" s="30">
        <f t="shared" si="27"/>
        <v>0</v>
      </c>
      <c r="S77" s="32">
        <f t="shared" si="28"/>
        <v>0</v>
      </c>
      <c r="T77" s="32">
        <f t="shared" si="29"/>
        <v>0</v>
      </c>
      <c r="U77" s="32">
        <f t="shared" si="30"/>
        <v>0</v>
      </c>
      <c r="V77" s="32">
        <f t="shared" si="31"/>
        <v>0</v>
      </c>
      <c r="W77" s="32">
        <f t="shared" si="32"/>
        <v>0</v>
      </c>
      <c r="X77" s="32">
        <f t="shared" si="33"/>
        <v>0</v>
      </c>
      <c r="Y77" s="32">
        <f t="shared" si="34"/>
        <v>0</v>
      </c>
      <c r="Z77" s="32">
        <f t="shared" si="35"/>
        <v>0</v>
      </c>
      <c r="AA77" s="56"/>
    </row>
    <row r="78" spans="1:27" s="26" customFormat="1">
      <c r="A78" s="23" t="s">
        <v>3</v>
      </c>
      <c r="B78" s="27" t="s">
        <v>50</v>
      </c>
      <c r="C78" s="34">
        <v>50</v>
      </c>
      <c r="D78" s="34">
        <v>50</v>
      </c>
      <c r="E78" s="30">
        <v>0</v>
      </c>
      <c r="F78" s="34">
        <v>0</v>
      </c>
      <c r="G78" s="30">
        <v>0</v>
      </c>
      <c r="H78" s="30">
        <v>0</v>
      </c>
      <c r="I78" s="30">
        <f t="shared" si="24"/>
        <v>50</v>
      </c>
      <c r="J78" s="29">
        <f t="shared" si="25"/>
        <v>50</v>
      </c>
      <c r="K78" s="30">
        <v>63</v>
      </c>
      <c r="L78" s="30">
        <v>63</v>
      </c>
      <c r="M78" s="30">
        <v>0</v>
      </c>
      <c r="N78" s="30">
        <v>0</v>
      </c>
      <c r="O78" s="30">
        <v>0</v>
      </c>
      <c r="P78" s="30">
        <v>0</v>
      </c>
      <c r="Q78" s="30">
        <f t="shared" si="26"/>
        <v>63</v>
      </c>
      <c r="R78" s="30">
        <f t="shared" si="27"/>
        <v>63</v>
      </c>
      <c r="S78" s="32">
        <f t="shared" si="28"/>
        <v>13</v>
      </c>
      <c r="T78" s="32">
        <f t="shared" si="29"/>
        <v>13</v>
      </c>
      <c r="U78" s="32">
        <f t="shared" si="30"/>
        <v>0</v>
      </c>
      <c r="V78" s="32">
        <f t="shared" si="31"/>
        <v>0</v>
      </c>
      <c r="W78" s="32">
        <f t="shared" si="32"/>
        <v>0</v>
      </c>
      <c r="X78" s="32">
        <f t="shared" si="33"/>
        <v>0</v>
      </c>
      <c r="Y78" s="32">
        <f t="shared" si="34"/>
        <v>13</v>
      </c>
      <c r="Z78" s="32">
        <f t="shared" si="35"/>
        <v>13</v>
      </c>
      <c r="AA78" s="56"/>
    </row>
    <row r="79" spans="1:27" s="26" customFormat="1">
      <c r="A79" s="23" t="s">
        <v>3</v>
      </c>
      <c r="B79" s="27" t="s">
        <v>51</v>
      </c>
      <c r="C79" s="34">
        <v>3</v>
      </c>
      <c r="D79" s="34">
        <v>3</v>
      </c>
      <c r="E79" s="30">
        <v>0</v>
      </c>
      <c r="F79" s="34">
        <v>0</v>
      </c>
      <c r="G79" s="30">
        <v>0</v>
      </c>
      <c r="H79" s="30">
        <v>0</v>
      </c>
      <c r="I79" s="30">
        <f t="shared" si="24"/>
        <v>3</v>
      </c>
      <c r="J79" s="29">
        <f t="shared" si="25"/>
        <v>3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f t="shared" si="26"/>
        <v>0</v>
      </c>
      <c r="R79" s="30">
        <f t="shared" si="27"/>
        <v>0</v>
      </c>
      <c r="S79" s="32">
        <f t="shared" si="28"/>
        <v>-3</v>
      </c>
      <c r="T79" s="32">
        <f t="shared" si="29"/>
        <v>-3</v>
      </c>
      <c r="U79" s="32">
        <f t="shared" si="30"/>
        <v>0</v>
      </c>
      <c r="V79" s="32">
        <f t="shared" si="31"/>
        <v>0</v>
      </c>
      <c r="W79" s="32">
        <f t="shared" si="32"/>
        <v>0</v>
      </c>
      <c r="X79" s="32">
        <f t="shared" si="33"/>
        <v>0</v>
      </c>
      <c r="Y79" s="32">
        <f t="shared" si="34"/>
        <v>-3</v>
      </c>
      <c r="Z79" s="32">
        <f t="shared" si="35"/>
        <v>-3</v>
      </c>
      <c r="AA79" s="56"/>
    </row>
    <row r="80" spans="1:27" s="26" customFormat="1">
      <c r="A80" s="23" t="s">
        <v>3</v>
      </c>
      <c r="B80" s="27" t="s">
        <v>52</v>
      </c>
      <c r="C80" s="34">
        <v>10</v>
      </c>
      <c r="D80" s="34">
        <v>2</v>
      </c>
      <c r="E80" s="30">
        <v>0</v>
      </c>
      <c r="F80" s="34">
        <v>0</v>
      </c>
      <c r="G80" s="30">
        <v>0</v>
      </c>
      <c r="H80" s="30">
        <v>0</v>
      </c>
      <c r="I80" s="30">
        <f t="shared" si="24"/>
        <v>10</v>
      </c>
      <c r="J80" s="29">
        <f t="shared" si="25"/>
        <v>2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f t="shared" si="26"/>
        <v>0</v>
      </c>
      <c r="R80" s="30">
        <f t="shared" si="27"/>
        <v>0</v>
      </c>
      <c r="S80" s="32">
        <f t="shared" si="28"/>
        <v>-10</v>
      </c>
      <c r="T80" s="32">
        <f t="shared" si="29"/>
        <v>-2</v>
      </c>
      <c r="U80" s="32">
        <f t="shared" si="30"/>
        <v>0</v>
      </c>
      <c r="V80" s="32">
        <f t="shared" si="31"/>
        <v>0</v>
      </c>
      <c r="W80" s="32">
        <f t="shared" si="32"/>
        <v>0</v>
      </c>
      <c r="X80" s="32">
        <f t="shared" si="33"/>
        <v>0</v>
      </c>
      <c r="Y80" s="32">
        <f t="shared" si="34"/>
        <v>-10</v>
      </c>
      <c r="Z80" s="32">
        <f t="shared" si="35"/>
        <v>-2</v>
      </c>
      <c r="AA80" s="56"/>
    </row>
    <row r="81" spans="1:27" s="26" customFormat="1">
      <c r="A81" s="23" t="s">
        <v>3</v>
      </c>
      <c r="B81" s="27" t="s">
        <v>53</v>
      </c>
      <c r="C81" s="34">
        <v>0</v>
      </c>
      <c r="D81" s="34">
        <v>0</v>
      </c>
      <c r="E81" s="30">
        <v>0</v>
      </c>
      <c r="F81" s="34">
        <v>0</v>
      </c>
      <c r="G81" s="30">
        <v>0</v>
      </c>
      <c r="H81" s="30">
        <v>0</v>
      </c>
      <c r="I81" s="30">
        <f t="shared" si="24"/>
        <v>0</v>
      </c>
      <c r="J81" s="29">
        <f t="shared" si="25"/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f t="shared" si="26"/>
        <v>0</v>
      </c>
      <c r="R81" s="30">
        <f t="shared" si="27"/>
        <v>0</v>
      </c>
      <c r="S81" s="32">
        <f t="shared" si="28"/>
        <v>0</v>
      </c>
      <c r="T81" s="32">
        <f t="shared" si="29"/>
        <v>0</v>
      </c>
      <c r="U81" s="32">
        <f t="shared" si="30"/>
        <v>0</v>
      </c>
      <c r="V81" s="32">
        <f t="shared" si="31"/>
        <v>0</v>
      </c>
      <c r="W81" s="32">
        <f t="shared" si="32"/>
        <v>0</v>
      </c>
      <c r="X81" s="32">
        <f t="shared" si="33"/>
        <v>0</v>
      </c>
      <c r="Y81" s="32">
        <f t="shared" si="34"/>
        <v>0</v>
      </c>
      <c r="Z81" s="32">
        <f t="shared" si="35"/>
        <v>0</v>
      </c>
      <c r="AA81" s="56"/>
    </row>
    <row r="82" spans="1:27" s="26" customFormat="1">
      <c r="A82" s="23" t="s">
        <v>3</v>
      </c>
      <c r="B82" s="27" t="s">
        <v>54</v>
      </c>
      <c r="C82" s="34">
        <v>0</v>
      </c>
      <c r="D82" s="34">
        <v>0</v>
      </c>
      <c r="E82" s="30">
        <v>0</v>
      </c>
      <c r="F82" s="34">
        <v>0</v>
      </c>
      <c r="G82" s="30">
        <v>0</v>
      </c>
      <c r="H82" s="30">
        <v>0</v>
      </c>
      <c r="I82" s="30">
        <f t="shared" si="24"/>
        <v>0</v>
      </c>
      <c r="J82" s="29">
        <f t="shared" si="25"/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f t="shared" si="26"/>
        <v>0</v>
      </c>
      <c r="R82" s="30">
        <f t="shared" si="27"/>
        <v>0</v>
      </c>
      <c r="S82" s="32">
        <f t="shared" si="28"/>
        <v>0</v>
      </c>
      <c r="T82" s="32">
        <f t="shared" si="29"/>
        <v>0</v>
      </c>
      <c r="U82" s="32">
        <f t="shared" si="30"/>
        <v>0</v>
      </c>
      <c r="V82" s="32">
        <f t="shared" si="31"/>
        <v>0</v>
      </c>
      <c r="W82" s="32">
        <f t="shared" si="32"/>
        <v>0</v>
      </c>
      <c r="X82" s="32">
        <f t="shared" si="33"/>
        <v>0</v>
      </c>
      <c r="Y82" s="32">
        <f t="shared" si="34"/>
        <v>0</v>
      </c>
      <c r="Z82" s="32">
        <f t="shared" si="35"/>
        <v>0</v>
      </c>
      <c r="AA82" s="56"/>
    </row>
    <row r="83" spans="1:27" s="26" customFormat="1">
      <c r="A83" s="23" t="s">
        <v>3</v>
      </c>
      <c r="B83" s="27" t="s">
        <v>55</v>
      </c>
      <c r="C83" s="34">
        <v>0</v>
      </c>
      <c r="D83" s="34">
        <v>0</v>
      </c>
      <c r="E83" s="30">
        <v>0</v>
      </c>
      <c r="F83" s="34">
        <v>0</v>
      </c>
      <c r="G83" s="30">
        <v>0</v>
      </c>
      <c r="H83" s="30">
        <v>0</v>
      </c>
      <c r="I83" s="30">
        <f t="shared" si="24"/>
        <v>0</v>
      </c>
      <c r="J83" s="29">
        <f t="shared" si="25"/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f t="shared" si="26"/>
        <v>0</v>
      </c>
      <c r="R83" s="30">
        <f t="shared" si="27"/>
        <v>0</v>
      </c>
      <c r="S83" s="32">
        <f t="shared" si="28"/>
        <v>0</v>
      </c>
      <c r="T83" s="32">
        <f t="shared" si="29"/>
        <v>0</v>
      </c>
      <c r="U83" s="32">
        <f t="shared" si="30"/>
        <v>0</v>
      </c>
      <c r="V83" s="32">
        <f t="shared" si="31"/>
        <v>0</v>
      </c>
      <c r="W83" s="32">
        <f t="shared" si="32"/>
        <v>0</v>
      </c>
      <c r="X83" s="32">
        <f t="shared" si="33"/>
        <v>0</v>
      </c>
      <c r="Y83" s="32">
        <f t="shared" si="34"/>
        <v>0</v>
      </c>
      <c r="Z83" s="32">
        <f t="shared" si="35"/>
        <v>0</v>
      </c>
      <c r="AA83" s="56"/>
    </row>
    <row r="84" spans="1:27" s="26" customFormat="1">
      <c r="A84" s="23" t="s">
        <v>3</v>
      </c>
      <c r="B84" s="27" t="s">
        <v>56</v>
      </c>
      <c r="C84" s="34">
        <v>0</v>
      </c>
      <c r="D84" s="34">
        <v>0</v>
      </c>
      <c r="E84" s="30">
        <v>0</v>
      </c>
      <c r="F84" s="34">
        <v>0</v>
      </c>
      <c r="G84" s="30">
        <v>0</v>
      </c>
      <c r="H84" s="30">
        <v>0</v>
      </c>
      <c r="I84" s="30">
        <f t="shared" si="24"/>
        <v>0</v>
      </c>
      <c r="J84" s="29">
        <f t="shared" si="25"/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f t="shared" si="26"/>
        <v>0</v>
      </c>
      <c r="R84" s="30">
        <f t="shared" si="27"/>
        <v>0</v>
      </c>
      <c r="S84" s="32">
        <f t="shared" si="28"/>
        <v>0</v>
      </c>
      <c r="T84" s="32">
        <f t="shared" si="29"/>
        <v>0</v>
      </c>
      <c r="U84" s="32">
        <f t="shared" si="30"/>
        <v>0</v>
      </c>
      <c r="V84" s="32">
        <f t="shared" si="31"/>
        <v>0</v>
      </c>
      <c r="W84" s="32">
        <f t="shared" si="32"/>
        <v>0</v>
      </c>
      <c r="X84" s="32">
        <f t="shared" si="33"/>
        <v>0</v>
      </c>
      <c r="Y84" s="32">
        <f t="shared" si="34"/>
        <v>0</v>
      </c>
      <c r="Z84" s="32">
        <f t="shared" si="35"/>
        <v>0</v>
      </c>
      <c r="AA84" s="56"/>
    </row>
    <row r="85" spans="1:27" s="26" customFormat="1">
      <c r="A85" s="23" t="s">
        <v>135</v>
      </c>
      <c r="B85" s="27">
        <v>72.102999999999994</v>
      </c>
      <c r="C85" s="29">
        <v>0</v>
      </c>
      <c r="D85" s="29">
        <v>0</v>
      </c>
      <c r="E85" s="34">
        <v>0</v>
      </c>
      <c r="F85" s="34">
        <v>0</v>
      </c>
      <c r="G85" s="29">
        <v>0</v>
      </c>
      <c r="H85" s="30">
        <v>0</v>
      </c>
      <c r="I85" s="30">
        <f t="shared" si="24"/>
        <v>0</v>
      </c>
      <c r="J85" s="29">
        <f t="shared" si="25"/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f t="shared" si="26"/>
        <v>0</v>
      </c>
      <c r="R85" s="30">
        <f t="shared" si="27"/>
        <v>0</v>
      </c>
      <c r="S85" s="32">
        <f t="shared" si="28"/>
        <v>0</v>
      </c>
      <c r="T85" s="32">
        <f t="shared" si="29"/>
        <v>0</v>
      </c>
      <c r="U85" s="32">
        <f t="shared" si="30"/>
        <v>0</v>
      </c>
      <c r="V85" s="32">
        <f t="shared" si="31"/>
        <v>0</v>
      </c>
      <c r="W85" s="32">
        <f t="shared" si="32"/>
        <v>0</v>
      </c>
      <c r="X85" s="32">
        <f t="shared" si="33"/>
        <v>0</v>
      </c>
      <c r="Y85" s="32">
        <f t="shared" si="34"/>
        <v>0</v>
      </c>
      <c r="Z85" s="32">
        <f t="shared" si="35"/>
        <v>0</v>
      </c>
      <c r="AA85" s="56"/>
    </row>
    <row r="86" spans="1:27" s="26" customFormat="1">
      <c r="A86" s="23" t="s">
        <v>135</v>
      </c>
      <c r="B86" s="27">
        <v>72.180000000000007</v>
      </c>
      <c r="C86" s="29">
        <v>0</v>
      </c>
      <c r="D86" s="29">
        <v>0</v>
      </c>
      <c r="E86" s="34">
        <v>70</v>
      </c>
      <c r="F86" s="34">
        <v>0</v>
      </c>
      <c r="G86" s="29">
        <v>0</v>
      </c>
      <c r="H86" s="30">
        <v>0</v>
      </c>
      <c r="I86" s="30">
        <f t="shared" si="24"/>
        <v>70</v>
      </c>
      <c r="J86" s="29">
        <f t="shared" si="25"/>
        <v>0</v>
      </c>
      <c r="K86" s="30">
        <v>0</v>
      </c>
      <c r="L86" s="30">
        <v>0</v>
      </c>
      <c r="M86" s="30">
        <v>150</v>
      </c>
      <c r="N86" s="30">
        <v>0</v>
      </c>
      <c r="O86" s="30">
        <v>0</v>
      </c>
      <c r="P86" s="30">
        <v>0</v>
      </c>
      <c r="Q86" s="30">
        <f t="shared" si="26"/>
        <v>150</v>
      </c>
      <c r="R86" s="30">
        <f t="shared" si="27"/>
        <v>0</v>
      </c>
      <c r="S86" s="32">
        <f t="shared" si="28"/>
        <v>0</v>
      </c>
      <c r="T86" s="32">
        <f t="shared" si="29"/>
        <v>0</v>
      </c>
      <c r="U86" s="32">
        <f t="shared" si="30"/>
        <v>80</v>
      </c>
      <c r="V86" s="32">
        <f t="shared" si="31"/>
        <v>0</v>
      </c>
      <c r="W86" s="32">
        <f t="shared" si="32"/>
        <v>0</v>
      </c>
      <c r="X86" s="32">
        <f t="shared" si="33"/>
        <v>0</v>
      </c>
      <c r="Y86" s="32">
        <f t="shared" si="34"/>
        <v>80</v>
      </c>
      <c r="Z86" s="32">
        <f t="shared" si="35"/>
        <v>0</v>
      </c>
      <c r="AA86" s="56"/>
    </row>
    <row r="87" spans="1:27" s="26" customFormat="1">
      <c r="A87" s="23" t="s">
        <v>135</v>
      </c>
      <c r="B87" s="61" t="s">
        <v>103</v>
      </c>
      <c r="C87" s="29">
        <v>0</v>
      </c>
      <c r="D87" s="29">
        <v>0</v>
      </c>
      <c r="E87" s="34">
        <v>0</v>
      </c>
      <c r="F87" s="34">
        <v>0</v>
      </c>
      <c r="G87" s="29">
        <v>0</v>
      </c>
      <c r="H87" s="30">
        <v>0</v>
      </c>
      <c r="I87" s="30">
        <f t="shared" si="24"/>
        <v>0</v>
      </c>
      <c r="J87" s="29">
        <f t="shared" si="25"/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f t="shared" si="26"/>
        <v>0</v>
      </c>
      <c r="R87" s="30">
        <f t="shared" si="27"/>
        <v>0</v>
      </c>
      <c r="S87" s="32">
        <f t="shared" si="28"/>
        <v>0</v>
      </c>
      <c r="T87" s="32">
        <f t="shared" si="29"/>
        <v>0</v>
      </c>
      <c r="U87" s="32">
        <f t="shared" si="30"/>
        <v>0</v>
      </c>
      <c r="V87" s="32">
        <f t="shared" si="31"/>
        <v>0</v>
      </c>
      <c r="W87" s="32">
        <f t="shared" si="32"/>
        <v>0</v>
      </c>
      <c r="X87" s="32">
        <f t="shared" si="33"/>
        <v>0</v>
      </c>
      <c r="Y87" s="32">
        <f t="shared" si="34"/>
        <v>0</v>
      </c>
      <c r="Z87" s="32">
        <f t="shared" si="35"/>
        <v>0</v>
      </c>
      <c r="AA87" s="56"/>
    </row>
    <row r="88" spans="1:27" s="26" customFormat="1">
      <c r="A88" s="24" t="s">
        <v>135</v>
      </c>
      <c r="B88" s="28" t="s">
        <v>124</v>
      </c>
      <c r="C88" s="29">
        <v>0</v>
      </c>
      <c r="D88" s="29">
        <v>0</v>
      </c>
      <c r="E88" s="29">
        <v>100</v>
      </c>
      <c r="F88" s="34">
        <v>0</v>
      </c>
      <c r="G88" s="29">
        <v>0</v>
      </c>
      <c r="H88" s="29">
        <v>0</v>
      </c>
      <c r="I88" s="30">
        <f t="shared" ref="I88:I114" si="36">SUM(G88,E88,C88)</f>
        <v>100</v>
      </c>
      <c r="J88" s="29">
        <f t="shared" si="25"/>
        <v>0</v>
      </c>
      <c r="K88" s="29">
        <v>0</v>
      </c>
      <c r="L88" s="29">
        <v>0</v>
      </c>
      <c r="M88" s="31">
        <v>3400</v>
      </c>
      <c r="N88" s="30">
        <v>0</v>
      </c>
      <c r="O88" s="29">
        <v>0</v>
      </c>
      <c r="P88" s="29">
        <v>0</v>
      </c>
      <c r="Q88" s="30">
        <f t="shared" si="26"/>
        <v>3400</v>
      </c>
      <c r="R88" s="30">
        <f t="shared" si="27"/>
        <v>0</v>
      </c>
      <c r="S88" s="32">
        <f t="shared" si="28"/>
        <v>0</v>
      </c>
      <c r="T88" s="32">
        <f t="shared" si="29"/>
        <v>0</v>
      </c>
      <c r="U88" s="32">
        <f t="shared" si="30"/>
        <v>3300</v>
      </c>
      <c r="V88" s="32">
        <f t="shared" si="31"/>
        <v>0</v>
      </c>
      <c r="W88" s="32">
        <f t="shared" si="32"/>
        <v>0</v>
      </c>
      <c r="X88" s="32">
        <f t="shared" si="33"/>
        <v>0</v>
      </c>
      <c r="Y88" s="32">
        <f t="shared" si="34"/>
        <v>3300</v>
      </c>
      <c r="Z88" s="32">
        <f t="shared" si="35"/>
        <v>0</v>
      </c>
      <c r="AA88" s="56" t="s">
        <v>152</v>
      </c>
    </row>
    <row r="89" spans="1:27" s="26" customFormat="1">
      <c r="A89" s="23" t="s">
        <v>135</v>
      </c>
      <c r="B89" s="61" t="s">
        <v>105</v>
      </c>
      <c r="C89" s="29">
        <v>0</v>
      </c>
      <c r="D89" s="29">
        <v>0</v>
      </c>
      <c r="E89" s="34">
        <v>35</v>
      </c>
      <c r="F89" s="34">
        <v>0</v>
      </c>
      <c r="G89" s="29">
        <v>0</v>
      </c>
      <c r="H89" s="30">
        <v>0</v>
      </c>
      <c r="I89" s="30">
        <f t="shared" si="36"/>
        <v>35</v>
      </c>
      <c r="J89" s="29">
        <f t="shared" si="25"/>
        <v>0</v>
      </c>
      <c r="K89" s="30">
        <v>0</v>
      </c>
      <c r="L89" s="30">
        <v>0</v>
      </c>
      <c r="M89" s="30">
        <v>75</v>
      </c>
      <c r="N89" s="30">
        <v>0</v>
      </c>
      <c r="O89" s="30">
        <v>0</v>
      </c>
      <c r="P89" s="30">
        <v>0</v>
      </c>
      <c r="Q89" s="30">
        <f t="shared" si="26"/>
        <v>75</v>
      </c>
      <c r="R89" s="30">
        <f t="shared" si="27"/>
        <v>0</v>
      </c>
      <c r="S89" s="32">
        <f t="shared" si="28"/>
        <v>0</v>
      </c>
      <c r="T89" s="32">
        <f t="shared" si="29"/>
        <v>0</v>
      </c>
      <c r="U89" s="32">
        <f t="shared" si="30"/>
        <v>40</v>
      </c>
      <c r="V89" s="32">
        <f t="shared" si="31"/>
        <v>0</v>
      </c>
      <c r="W89" s="32">
        <f t="shared" si="32"/>
        <v>0</v>
      </c>
      <c r="X89" s="32">
        <f t="shared" si="33"/>
        <v>0</v>
      </c>
      <c r="Y89" s="32">
        <f t="shared" si="34"/>
        <v>40</v>
      </c>
      <c r="Z89" s="32">
        <f t="shared" si="35"/>
        <v>0</v>
      </c>
      <c r="AA89" s="56" t="s">
        <v>153</v>
      </c>
    </row>
    <row r="90" spans="1:27" s="26" customFormat="1">
      <c r="A90" s="23" t="s">
        <v>135</v>
      </c>
      <c r="B90" s="61" t="s">
        <v>69</v>
      </c>
      <c r="C90" s="29">
        <v>0</v>
      </c>
      <c r="D90" s="29">
        <v>0</v>
      </c>
      <c r="E90" s="34">
        <v>0</v>
      </c>
      <c r="F90" s="34">
        <v>0</v>
      </c>
      <c r="G90" s="29">
        <v>0</v>
      </c>
      <c r="H90" s="30">
        <v>0</v>
      </c>
      <c r="I90" s="30">
        <f t="shared" si="36"/>
        <v>0</v>
      </c>
      <c r="J90" s="29">
        <f t="shared" si="25"/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f t="shared" si="26"/>
        <v>0</v>
      </c>
      <c r="R90" s="30">
        <f t="shared" si="27"/>
        <v>0</v>
      </c>
      <c r="S90" s="32">
        <f t="shared" si="28"/>
        <v>0</v>
      </c>
      <c r="T90" s="32">
        <f t="shared" si="29"/>
        <v>0</v>
      </c>
      <c r="U90" s="32">
        <f t="shared" si="30"/>
        <v>0</v>
      </c>
      <c r="V90" s="32">
        <f t="shared" si="31"/>
        <v>0</v>
      </c>
      <c r="W90" s="32">
        <f t="shared" si="32"/>
        <v>0</v>
      </c>
      <c r="X90" s="32">
        <f t="shared" si="33"/>
        <v>0</v>
      </c>
      <c r="Y90" s="32">
        <f t="shared" si="34"/>
        <v>0</v>
      </c>
      <c r="Z90" s="32">
        <f t="shared" si="35"/>
        <v>0</v>
      </c>
      <c r="AA90" s="56"/>
    </row>
    <row r="91" spans="1:27" s="26" customFormat="1">
      <c r="A91" s="24" t="s">
        <v>135</v>
      </c>
      <c r="B91" s="28" t="s">
        <v>126</v>
      </c>
      <c r="C91" s="29">
        <v>0</v>
      </c>
      <c r="D91" s="29">
        <v>0</v>
      </c>
      <c r="E91" s="29">
        <v>24</v>
      </c>
      <c r="F91" s="34">
        <v>0</v>
      </c>
      <c r="G91" s="29">
        <v>0</v>
      </c>
      <c r="H91" s="29">
        <v>0</v>
      </c>
      <c r="I91" s="30">
        <f t="shared" si="36"/>
        <v>24</v>
      </c>
      <c r="J91" s="29">
        <f t="shared" si="25"/>
        <v>0</v>
      </c>
      <c r="K91" s="29">
        <v>0</v>
      </c>
      <c r="L91" s="29">
        <v>0</v>
      </c>
      <c r="M91" s="31">
        <v>384</v>
      </c>
      <c r="N91" s="30">
        <v>0</v>
      </c>
      <c r="O91" s="29">
        <v>0</v>
      </c>
      <c r="P91" s="29">
        <v>0</v>
      </c>
      <c r="Q91" s="30">
        <f t="shared" si="26"/>
        <v>384</v>
      </c>
      <c r="R91" s="30">
        <f t="shared" si="27"/>
        <v>0</v>
      </c>
      <c r="S91" s="32">
        <f t="shared" si="28"/>
        <v>0</v>
      </c>
      <c r="T91" s="32">
        <f t="shared" si="29"/>
        <v>0</v>
      </c>
      <c r="U91" s="32">
        <f t="shared" si="30"/>
        <v>360</v>
      </c>
      <c r="V91" s="32">
        <f t="shared" si="31"/>
        <v>0</v>
      </c>
      <c r="W91" s="32">
        <f t="shared" si="32"/>
        <v>0</v>
      </c>
      <c r="X91" s="32">
        <f t="shared" si="33"/>
        <v>0</v>
      </c>
      <c r="Y91" s="32">
        <f t="shared" si="34"/>
        <v>360</v>
      </c>
      <c r="Z91" s="32">
        <f t="shared" si="35"/>
        <v>0</v>
      </c>
      <c r="AA91" s="56" t="s">
        <v>154</v>
      </c>
    </row>
    <row r="92" spans="1:27" s="26" customFormat="1">
      <c r="A92" s="24" t="s">
        <v>135</v>
      </c>
      <c r="B92" s="28" t="s">
        <v>127</v>
      </c>
      <c r="C92" s="29">
        <v>0</v>
      </c>
      <c r="D92" s="29">
        <v>0</v>
      </c>
      <c r="E92" s="29">
        <v>600</v>
      </c>
      <c r="F92" s="34">
        <v>0</v>
      </c>
      <c r="G92" s="29">
        <v>0</v>
      </c>
      <c r="H92" s="29">
        <v>0</v>
      </c>
      <c r="I92" s="30">
        <f t="shared" si="36"/>
        <v>600</v>
      </c>
      <c r="J92" s="29">
        <f t="shared" si="25"/>
        <v>0</v>
      </c>
      <c r="K92" s="29">
        <v>0</v>
      </c>
      <c r="L92" s="29">
        <v>0</v>
      </c>
      <c r="M92" s="31">
        <v>2880</v>
      </c>
      <c r="N92" s="30">
        <v>0</v>
      </c>
      <c r="O92" s="29">
        <v>0</v>
      </c>
      <c r="P92" s="29">
        <v>0</v>
      </c>
      <c r="Q92" s="30">
        <f t="shared" si="26"/>
        <v>2880</v>
      </c>
      <c r="R92" s="30">
        <f t="shared" si="27"/>
        <v>0</v>
      </c>
      <c r="S92" s="32">
        <f t="shared" si="28"/>
        <v>0</v>
      </c>
      <c r="T92" s="32">
        <f t="shared" si="29"/>
        <v>0</v>
      </c>
      <c r="U92" s="32">
        <f t="shared" si="30"/>
        <v>2280</v>
      </c>
      <c r="V92" s="32">
        <f t="shared" si="31"/>
        <v>0</v>
      </c>
      <c r="W92" s="32">
        <f t="shared" si="32"/>
        <v>0</v>
      </c>
      <c r="X92" s="32">
        <f t="shared" si="33"/>
        <v>0</v>
      </c>
      <c r="Y92" s="32">
        <f t="shared" si="34"/>
        <v>2280</v>
      </c>
      <c r="Z92" s="32">
        <f t="shared" si="35"/>
        <v>0</v>
      </c>
      <c r="AA92" s="56" t="s">
        <v>155</v>
      </c>
    </row>
    <row r="93" spans="1:27" s="26" customFormat="1">
      <c r="A93" s="24" t="s">
        <v>135</v>
      </c>
      <c r="B93" s="28" t="s">
        <v>128</v>
      </c>
      <c r="C93" s="29">
        <v>0</v>
      </c>
      <c r="D93" s="29">
        <v>0</v>
      </c>
      <c r="E93" s="29">
        <v>240</v>
      </c>
      <c r="F93" s="34">
        <v>0</v>
      </c>
      <c r="G93" s="29">
        <v>0</v>
      </c>
      <c r="H93" s="29">
        <v>0</v>
      </c>
      <c r="I93" s="30">
        <f t="shared" si="36"/>
        <v>240</v>
      </c>
      <c r="J93" s="29">
        <f t="shared" si="25"/>
        <v>0</v>
      </c>
      <c r="K93" s="29">
        <v>0</v>
      </c>
      <c r="L93" s="29">
        <v>0</v>
      </c>
      <c r="M93" s="31">
        <v>5760</v>
      </c>
      <c r="N93" s="30">
        <v>0</v>
      </c>
      <c r="O93" s="29">
        <v>0</v>
      </c>
      <c r="P93" s="29">
        <v>0</v>
      </c>
      <c r="Q93" s="30">
        <f t="shared" si="26"/>
        <v>5760</v>
      </c>
      <c r="R93" s="30">
        <f t="shared" si="27"/>
        <v>0</v>
      </c>
      <c r="S93" s="32">
        <f t="shared" si="28"/>
        <v>0</v>
      </c>
      <c r="T93" s="32">
        <f t="shared" si="29"/>
        <v>0</v>
      </c>
      <c r="U93" s="32">
        <f t="shared" si="30"/>
        <v>5520</v>
      </c>
      <c r="V93" s="32">
        <f t="shared" si="31"/>
        <v>0</v>
      </c>
      <c r="W93" s="32">
        <f t="shared" si="32"/>
        <v>0</v>
      </c>
      <c r="X93" s="32">
        <f t="shared" si="33"/>
        <v>0</v>
      </c>
      <c r="Y93" s="32">
        <f t="shared" si="34"/>
        <v>5520</v>
      </c>
      <c r="Z93" s="32">
        <f t="shared" si="35"/>
        <v>0</v>
      </c>
      <c r="AA93" s="56" t="s">
        <v>156</v>
      </c>
    </row>
    <row r="94" spans="1:27" s="26" customFormat="1">
      <c r="A94" s="24" t="s">
        <v>135</v>
      </c>
      <c r="B94" s="28" t="s">
        <v>125</v>
      </c>
      <c r="C94" s="29">
        <v>0</v>
      </c>
      <c r="D94" s="29">
        <v>0</v>
      </c>
      <c r="E94" s="29">
        <v>76</v>
      </c>
      <c r="F94" s="34">
        <v>0</v>
      </c>
      <c r="G94" s="29">
        <v>0</v>
      </c>
      <c r="H94" s="29">
        <v>0</v>
      </c>
      <c r="I94" s="30">
        <f t="shared" si="36"/>
        <v>76</v>
      </c>
      <c r="J94" s="29">
        <f t="shared" si="25"/>
        <v>0</v>
      </c>
      <c r="K94" s="29">
        <v>0</v>
      </c>
      <c r="L94" s="29">
        <v>0</v>
      </c>
      <c r="M94" s="31">
        <v>288</v>
      </c>
      <c r="N94" s="30">
        <v>0</v>
      </c>
      <c r="O94" s="29">
        <v>0</v>
      </c>
      <c r="P94" s="29">
        <v>0</v>
      </c>
      <c r="Q94" s="30">
        <f t="shared" si="26"/>
        <v>288</v>
      </c>
      <c r="R94" s="30">
        <f t="shared" si="27"/>
        <v>0</v>
      </c>
      <c r="S94" s="32">
        <f t="shared" si="28"/>
        <v>0</v>
      </c>
      <c r="T94" s="32">
        <f t="shared" si="29"/>
        <v>0</v>
      </c>
      <c r="U94" s="32">
        <f t="shared" si="30"/>
        <v>212</v>
      </c>
      <c r="V94" s="32">
        <f t="shared" si="31"/>
        <v>0</v>
      </c>
      <c r="W94" s="32">
        <f t="shared" si="32"/>
        <v>0</v>
      </c>
      <c r="X94" s="32">
        <f t="shared" si="33"/>
        <v>0</v>
      </c>
      <c r="Y94" s="32">
        <f t="shared" si="34"/>
        <v>212</v>
      </c>
      <c r="Z94" s="32">
        <f t="shared" si="35"/>
        <v>0</v>
      </c>
      <c r="AA94" s="56" t="s">
        <v>144</v>
      </c>
    </row>
    <row r="95" spans="1:27" s="26" customFormat="1">
      <c r="A95" s="24" t="s">
        <v>135</v>
      </c>
      <c r="B95" s="28" t="s">
        <v>121</v>
      </c>
      <c r="C95" s="29">
        <v>0</v>
      </c>
      <c r="D95" s="29">
        <v>0</v>
      </c>
      <c r="E95" s="29">
        <v>0</v>
      </c>
      <c r="F95" s="34">
        <v>0</v>
      </c>
      <c r="G95" s="29">
        <v>0</v>
      </c>
      <c r="H95" s="29">
        <v>0</v>
      </c>
      <c r="I95" s="30">
        <f t="shared" si="36"/>
        <v>0</v>
      </c>
      <c r="J95" s="29">
        <f t="shared" si="25"/>
        <v>0</v>
      </c>
      <c r="K95" s="29">
        <v>0</v>
      </c>
      <c r="L95" s="29">
        <v>0</v>
      </c>
      <c r="M95" s="31">
        <v>0</v>
      </c>
      <c r="N95" s="30">
        <v>0</v>
      </c>
      <c r="O95" s="29">
        <v>0</v>
      </c>
      <c r="P95" s="29">
        <v>0</v>
      </c>
      <c r="Q95" s="30">
        <f t="shared" si="26"/>
        <v>0</v>
      </c>
      <c r="R95" s="30">
        <f t="shared" si="27"/>
        <v>0</v>
      </c>
      <c r="S95" s="32">
        <f t="shared" si="28"/>
        <v>0</v>
      </c>
      <c r="T95" s="32">
        <f t="shared" si="29"/>
        <v>0</v>
      </c>
      <c r="U95" s="32">
        <f t="shared" si="30"/>
        <v>0</v>
      </c>
      <c r="V95" s="32">
        <f t="shared" si="31"/>
        <v>0</v>
      </c>
      <c r="W95" s="32">
        <f t="shared" si="32"/>
        <v>0</v>
      </c>
      <c r="X95" s="32">
        <f t="shared" si="33"/>
        <v>0</v>
      </c>
      <c r="Y95" s="32">
        <f t="shared" si="34"/>
        <v>0</v>
      </c>
      <c r="Z95" s="32">
        <f t="shared" si="35"/>
        <v>0</v>
      </c>
      <c r="AA95" s="56"/>
    </row>
    <row r="96" spans="1:27" s="26" customFormat="1">
      <c r="A96" s="24" t="s">
        <v>135</v>
      </c>
      <c r="B96" s="28" t="s">
        <v>107</v>
      </c>
      <c r="C96" s="29">
        <v>0</v>
      </c>
      <c r="D96" s="29">
        <v>0</v>
      </c>
      <c r="E96" s="29">
        <v>8</v>
      </c>
      <c r="F96" s="34">
        <v>0</v>
      </c>
      <c r="G96" s="29">
        <v>0</v>
      </c>
      <c r="H96" s="29">
        <v>0</v>
      </c>
      <c r="I96" s="30">
        <f t="shared" si="36"/>
        <v>8</v>
      </c>
      <c r="J96" s="29">
        <f t="shared" si="25"/>
        <v>0</v>
      </c>
      <c r="K96" s="29">
        <v>0</v>
      </c>
      <c r="L96" s="29">
        <v>0</v>
      </c>
      <c r="M96" s="31">
        <v>8</v>
      </c>
      <c r="N96" s="30">
        <v>0</v>
      </c>
      <c r="O96" s="29">
        <v>0</v>
      </c>
      <c r="P96" s="29">
        <v>0</v>
      </c>
      <c r="Q96" s="30">
        <f t="shared" si="26"/>
        <v>8</v>
      </c>
      <c r="R96" s="30">
        <f t="shared" si="27"/>
        <v>0</v>
      </c>
      <c r="S96" s="32">
        <f t="shared" si="28"/>
        <v>0</v>
      </c>
      <c r="T96" s="32">
        <f t="shared" si="29"/>
        <v>0</v>
      </c>
      <c r="U96" s="32">
        <f t="shared" si="30"/>
        <v>0</v>
      </c>
      <c r="V96" s="32">
        <f t="shared" si="31"/>
        <v>0</v>
      </c>
      <c r="W96" s="32">
        <f t="shared" si="32"/>
        <v>0</v>
      </c>
      <c r="X96" s="32">
        <f t="shared" si="33"/>
        <v>0</v>
      </c>
      <c r="Y96" s="32">
        <f t="shared" si="34"/>
        <v>0</v>
      </c>
      <c r="Z96" s="32">
        <f t="shared" si="35"/>
        <v>0</v>
      </c>
      <c r="AA96" s="56"/>
    </row>
    <row r="97" spans="1:27" s="26" customFormat="1">
      <c r="A97" s="24" t="s">
        <v>135</v>
      </c>
      <c r="B97" s="28" t="s">
        <v>143</v>
      </c>
      <c r="C97" s="29">
        <v>0</v>
      </c>
      <c r="D97" s="29">
        <v>0</v>
      </c>
      <c r="E97" s="29">
        <v>0</v>
      </c>
      <c r="F97" s="34">
        <v>0</v>
      </c>
      <c r="G97" s="29">
        <v>0</v>
      </c>
      <c r="H97" s="29">
        <v>0</v>
      </c>
      <c r="I97" s="30">
        <f t="shared" si="36"/>
        <v>0</v>
      </c>
      <c r="J97" s="29">
        <f t="shared" si="25"/>
        <v>0</v>
      </c>
      <c r="K97" s="29">
        <v>0</v>
      </c>
      <c r="L97" s="29">
        <v>0</v>
      </c>
      <c r="M97" s="31">
        <v>0</v>
      </c>
      <c r="N97" s="30">
        <v>0</v>
      </c>
      <c r="O97" s="29">
        <v>0</v>
      </c>
      <c r="P97" s="29">
        <v>0</v>
      </c>
      <c r="Q97" s="30">
        <f t="shared" si="26"/>
        <v>0</v>
      </c>
      <c r="R97" s="30">
        <f t="shared" si="27"/>
        <v>0</v>
      </c>
      <c r="S97" s="32">
        <f t="shared" si="28"/>
        <v>0</v>
      </c>
      <c r="T97" s="32">
        <f t="shared" si="29"/>
        <v>0</v>
      </c>
      <c r="U97" s="32">
        <f t="shared" si="30"/>
        <v>0</v>
      </c>
      <c r="V97" s="32">
        <f t="shared" si="31"/>
        <v>0</v>
      </c>
      <c r="W97" s="32">
        <f t="shared" si="32"/>
        <v>0</v>
      </c>
      <c r="X97" s="32">
        <f t="shared" si="33"/>
        <v>0</v>
      </c>
      <c r="Y97" s="32">
        <f t="shared" si="34"/>
        <v>0</v>
      </c>
      <c r="Z97" s="32">
        <f t="shared" si="35"/>
        <v>0</v>
      </c>
      <c r="AA97" s="56"/>
    </row>
    <row r="98" spans="1:27" s="26" customFormat="1">
      <c r="A98" s="23" t="s">
        <v>135</v>
      </c>
      <c r="B98" s="61" t="s">
        <v>77</v>
      </c>
      <c r="C98" s="29">
        <v>0</v>
      </c>
      <c r="D98" s="29">
        <v>0</v>
      </c>
      <c r="E98" s="34">
        <v>240</v>
      </c>
      <c r="F98" s="34">
        <v>0</v>
      </c>
      <c r="G98" s="29">
        <v>0</v>
      </c>
      <c r="H98" s="30">
        <v>0</v>
      </c>
      <c r="I98" s="30">
        <f t="shared" si="36"/>
        <v>240</v>
      </c>
      <c r="J98" s="29">
        <f t="shared" si="25"/>
        <v>0</v>
      </c>
      <c r="K98" s="30">
        <v>0</v>
      </c>
      <c r="L98" s="30">
        <v>0</v>
      </c>
      <c r="M98" s="30">
        <v>5760</v>
      </c>
      <c r="N98" s="30">
        <v>0</v>
      </c>
      <c r="O98" s="30">
        <v>0</v>
      </c>
      <c r="P98" s="30">
        <v>0</v>
      </c>
      <c r="Q98" s="30">
        <f t="shared" si="26"/>
        <v>5760</v>
      </c>
      <c r="R98" s="30">
        <f t="shared" si="27"/>
        <v>0</v>
      </c>
      <c r="S98" s="32">
        <f t="shared" si="28"/>
        <v>0</v>
      </c>
      <c r="T98" s="32">
        <f t="shared" si="29"/>
        <v>0</v>
      </c>
      <c r="U98" s="32">
        <f t="shared" si="30"/>
        <v>5520</v>
      </c>
      <c r="V98" s="32">
        <f t="shared" si="31"/>
        <v>0</v>
      </c>
      <c r="W98" s="32">
        <f t="shared" si="32"/>
        <v>0</v>
      </c>
      <c r="X98" s="32">
        <f t="shared" si="33"/>
        <v>0</v>
      </c>
      <c r="Y98" s="32">
        <f t="shared" si="34"/>
        <v>5520</v>
      </c>
      <c r="Z98" s="32">
        <f t="shared" si="35"/>
        <v>0</v>
      </c>
      <c r="AA98" s="56" t="s">
        <v>157</v>
      </c>
    </row>
    <row r="99" spans="1:27" s="26" customFormat="1">
      <c r="A99" s="23" t="s">
        <v>135</v>
      </c>
      <c r="B99" s="61" t="s">
        <v>79</v>
      </c>
      <c r="C99" s="29">
        <v>0</v>
      </c>
      <c r="D99" s="29">
        <v>0</v>
      </c>
      <c r="E99" s="34">
        <v>216</v>
      </c>
      <c r="F99" s="34">
        <v>0</v>
      </c>
      <c r="G99" s="29">
        <v>0</v>
      </c>
      <c r="H99" s="30">
        <v>0</v>
      </c>
      <c r="I99" s="30">
        <f t="shared" si="36"/>
        <v>216</v>
      </c>
      <c r="J99" s="29">
        <f t="shared" si="25"/>
        <v>0</v>
      </c>
      <c r="K99" s="30">
        <v>0</v>
      </c>
      <c r="L99" s="30">
        <v>0</v>
      </c>
      <c r="M99" s="30">
        <v>120</v>
      </c>
      <c r="N99" s="30">
        <v>0</v>
      </c>
      <c r="O99" s="30">
        <v>0</v>
      </c>
      <c r="P99" s="30">
        <v>0</v>
      </c>
      <c r="Q99" s="30">
        <f t="shared" si="26"/>
        <v>120</v>
      </c>
      <c r="R99" s="30">
        <f t="shared" si="27"/>
        <v>0</v>
      </c>
      <c r="S99" s="32">
        <f t="shared" si="28"/>
        <v>0</v>
      </c>
      <c r="T99" s="32">
        <f t="shared" si="29"/>
        <v>0</v>
      </c>
      <c r="U99" s="32">
        <f t="shared" si="30"/>
        <v>-96</v>
      </c>
      <c r="V99" s="32">
        <f t="shared" si="31"/>
        <v>0</v>
      </c>
      <c r="W99" s="32">
        <f t="shared" si="32"/>
        <v>0</v>
      </c>
      <c r="X99" s="32">
        <f t="shared" si="33"/>
        <v>0</v>
      </c>
      <c r="Y99" s="32">
        <f t="shared" si="34"/>
        <v>-96</v>
      </c>
      <c r="Z99" s="32">
        <f t="shared" si="35"/>
        <v>0</v>
      </c>
      <c r="AA99" s="56" t="s">
        <v>158</v>
      </c>
    </row>
    <row r="100" spans="1:27" s="26" customFormat="1">
      <c r="A100" s="23" t="s">
        <v>135</v>
      </c>
      <c r="B100" s="61" t="s">
        <v>110</v>
      </c>
      <c r="C100" s="29">
        <v>0</v>
      </c>
      <c r="D100" s="29">
        <v>0</v>
      </c>
      <c r="E100" s="34">
        <v>120</v>
      </c>
      <c r="F100" s="34">
        <v>0</v>
      </c>
      <c r="G100" s="29">
        <v>0</v>
      </c>
      <c r="H100" s="30">
        <v>0</v>
      </c>
      <c r="I100" s="30">
        <f t="shared" si="36"/>
        <v>120</v>
      </c>
      <c r="J100" s="29">
        <f t="shared" si="25"/>
        <v>0</v>
      </c>
      <c r="K100" s="30">
        <v>0</v>
      </c>
      <c r="L100" s="30">
        <v>0</v>
      </c>
      <c r="M100" s="30">
        <v>2880</v>
      </c>
      <c r="N100" s="30">
        <v>0</v>
      </c>
      <c r="O100" s="30">
        <v>0</v>
      </c>
      <c r="P100" s="30">
        <v>0</v>
      </c>
      <c r="Q100" s="30">
        <f t="shared" si="26"/>
        <v>2880</v>
      </c>
      <c r="R100" s="30">
        <f t="shared" si="27"/>
        <v>0</v>
      </c>
      <c r="S100" s="32">
        <f t="shared" si="28"/>
        <v>0</v>
      </c>
      <c r="T100" s="32">
        <f t="shared" si="29"/>
        <v>0</v>
      </c>
      <c r="U100" s="32">
        <f t="shared" si="30"/>
        <v>2760</v>
      </c>
      <c r="V100" s="32">
        <f t="shared" si="31"/>
        <v>0</v>
      </c>
      <c r="W100" s="32">
        <f t="shared" si="32"/>
        <v>0</v>
      </c>
      <c r="X100" s="32">
        <f t="shared" si="33"/>
        <v>0</v>
      </c>
      <c r="Y100" s="32">
        <f t="shared" si="34"/>
        <v>2760</v>
      </c>
      <c r="Z100" s="32">
        <f t="shared" si="35"/>
        <v>0</v>
      </c>
      <c r="AA100" s="56" t="s">
        <v>157</v>
      </c>
    </row>
    <row r="101" spans="1:27" s="26" customFormat="1">
      <c r="A101" s="23" t="s">
        <v>135</v>
      </c>
      <c r="B101" s="61" t="s">
        <v>111</v>
      </c>
      <c r="C101" s="29">
        <v>0</v>
      </c>
      <c r="D101" s="29">
        <v>0</v>
      </c>
      <c r="E101" s="34">
        <v>165</v>
      </c>
      <c r="F101" s="34">
        <v>0</v>
      </c>
      <c r="G101" s="29">
        <v>0</v>
      </c>
      <c r="H101" s="30">
        <v>0</v>
      </c>
      <c r="I101" s="30">
        <f t="shared" si="36"/>
        <v>165</v>
      </c>
      <c r="J101" s="29">
        <f t="shared" si="25"/>
        <v>0</v>
      </c>
      <c r="K101" s="30">
        <v>0</v>
      </c>
      <c r="L101" s="30">
        <v>0</v>
      </c>
      <c r="M101" s="30">
        <v>25</v>
      </c>
      <c r="N101" s="30">
        <v>0</v>
      </c>
      <c r="O101" s="30">
        <v>0</v>
      </c>
      <c r="P101" s="30">
        <v>0</v>
      </c>
      <c r="Q101" s="30">
        <f t="shared" si="26"/>
        <v>25</v>
      </c>
      <c r="R101" s="30">
        <f t="shared" si="27"/>
        <v>0</v>
      </c>
      <c r="S101" s="32">
        <f t="shared" si="28"/>
        <v>0</v>
      </c>
      <c r="T101" s="32">
        <f t="shared" si="29"/>
        <v>0</v>
      </c>
      <c r="U101" s="32">
        <f t="shared" si="30"/>
        <v>-140</v>
      </c>
      <c r="V101" s="32">
        <f t="shared" si="31"/>
        <v>0</v>
      </c>
      <c r="W101" s="32">
        <f t="shared" si="32"/>
        <v>0</v>
      </c>
      <c r="X101" s="32">
        <f t="shared" si="33"/>
        <v>0</v>
      </c>
      <c r="Y101" s="32">
        <f t="shared" si="34"/>
        <v>-140</v>
      </c>
      <c r="Z101" s="32">
        <f t="shared" si="35"/>
        <v>0</v>
      </c>
      <c r="AA101" s="56" t="s">
        <v>159</v>
      </c>
    </row>
    <row r="102" spans="1:27" s="26" customFormat="1">
      <c r="A102" s="23" t="s">
        <v>135</v>
      </c>
      <c r="B102" s="61" t="s">
        <v>87</v>
      </c>
      <c r="C102" s="29">
        <v>0</v>
      </c>
      <c r="D102" s="29">
        <v>0</v>
      </c>
      <c r="E102" s="34">
        <v>20</v>
      </c>
      <c r="F102" s="34">
        <v>0</v>
      </c>
      <c r="G102" s="29">
        <v>0</v>
      </c>
      <c r="H102" s="30">
        <v>0</v>
      </c>
      <c r="I102" s="30">
        <f t="shared" si="36"/>
        <v>20</v>
      </c>
      <c r="J102" s="29">
        <f t="shared" si="25"/>
        <v>0</v>
      </c>
      <c r="K102" s="30">
        <v>0</v>
      </c>
      <c r="L102" s="30">
        <v>0</v>
      </c>
      <c r="M102" s="30">
        <v>610</v>
      </c>
      <c r="N102" s="30">
        <v>0</v>
      </c>
      <c r="O102" s="30">
        <v>0</v>
      </c>
      <c r="P102" s="30">
        <v>0</v>
      </c>
      <c r="Q102" s="30">
        <f t="shared" si="26"/>
        <v>610</v>
      </c>
      <c r="R102" s="30">
        <f t="shared" si="27"/>
        <v>0</v>
      </c>
      <c r="S102" s="32">
        <f t="shared" si="28"/>
        <v>0</v>
      </c>
      <c r="T102" s="32">
        <f t="shared" si="29"/>
        <v>0</v>
      </c>
      <c r="U102" s="32">
        <f t="shared" si="30"/>
        <v>590</v>
      </c>
      <c r="V102" s="32">
        <f t="shared" si="31"/>
        <v>0</v>
      </c>
      <c r="W102" s="32">
        <f t="shared" si="32"/>
        <v>0</v>
      </c>
      <c r="X102" s="32">
        <f t="shared" si="33"/>
        <v>0</v>
      </c>
      <c r="Y102" s="32">
        <f t="shared" si="34"/>
        <v>590</v>
      </c>
      <c r="Z102" s="32">
        <f t="shared" si="35"/>
        <v>0</v>
      </c>
      <c r="AA102" s="56" t="s">
        <v>160</v>
      </c>
    </row>
    <row r="103" spans="1:27" s="26" customFormat="1">
      <c r="A103" s="23" t="s">
        <v>135</v>
      </c>
      <c r="B103" s="61" t="s">
        <v>97</v>
      </c>
      <c r="C103" s="29">
        <v>0</v>
      </c>
      <c r="D103" s="29">
        <v>0</v>
      </c>
      <c r="E103" s="34">
        <v>500</v>
      </c>
      <c r="F103" s="34">
        <v>0</v>
      </c>
      <c r="G103" s="29">
        <v>0</v>
      </c>
      <c r="H103" s="30">
        <v>0</v>
      </c>
      <c r="I103" s="30">
        <f t="shared" si="36"/>
        <v>500</v>
      </c>
      <c r="J103" s="29">
        <f t="shared" si="25"/>
        <v>0</v>
      </c>
      <c r="K103" s="30">
        <v>0</v>
      </c>
      <c r="L103" s="30">
        <v>0</v>
      </c>
      <c r="M103" s="30">
        <v>630</v>
      </c>
      <c r="N103" s="30">
        <v>0</v>
      </c>
      <c r="O103" s="30">
        <v>0</v>
      </c>
      <c r="P103" s="30">
        <v>0</v>
      </c>
      <c r="Q103" s="30">
        <f t="shared" si="26"/>
        <v>630</v>
      </c>
      <c r="R103" s="30">
        <f t="shared" si="27"/>
        <v>0</v>
      </c>
      <c r="S103" s="32">
        <f t="shared" si="28"/>
        <v>0</v>
      </c>
      <c r="T103" s="32">
        <f t="shared" si="29"/>
        <v>0</v>
      </c>
      <c r="U103" s="32">
        <f t="shared" si="30"/>
        <v>130</v>
      </c>
      <c r="V103" s="32">
        <f t="shared" si="31"/>
        <v>0</v>
      </c>
      <c r="W103" s="32">
        <f t="shared" si="32"/>
        <v>0</v>
      </c>
      <c r="X103" s="32">
        <f t="shared" si="33"/>
        <v>0</v>
      </c>
      <c r="Y103" s="32">
        <f t="shared" si="34"/>
        <v>130</v>
      </c>
      <c r="Z103" s="32">
        <f t="shared" si="35"/>
        <v>0</v>
      </c>
      <c r="AA103" s="56" t="s">
        <v>161</v>
      </c>
    </row>
    <row r="104" spans="1:27" s="26" customFormat="1">
      <c r="A104" s="23" t="s">
        <v>135</v>
      </c>
      <c r="B104" s="61" t="s">
        <v>98</v>
      </c>
      <c r="C104" s="29">
        <v>0</v>
      </c>
      <c r="D104" s="29">
        <v>0</v>
      </c>
      <c r="E104" s="34">
        <v>84</v>
      </c>
      <c r="F104" s="34">
        <v>0</v>
      </c>
      <c r="G104" s="29">
        <v>0</v>
      </c>
      <c r="H104" s="30">
        <v>0</v>
      </c>
      <c r="I104" s="30">
        <f t="shared" si="36"/>
        <v>84</v>
      </c>
      <c r="J104" s="29">
        <f t="shared" si="25"/>
        <v>0</v>
      </c>
      <c r="K104" s="30">
        <v>0</v>
      </c>
      <c r="L104" s="30">
        <v>0</v>
      </c>
      <c r="M104" s="30">
        <v>2646</v>
      </c>
      <c r="N104" s="30">
        <v>0</v>
      </c>
      <c r="O104" s="30">
        <v>0</v>
      </c>
      <c r="P104" s="30">
        <v>0</v>
      </c>
      <c r="Q104" s="30">
        <f t="shared" si="26"/>
        <v>2646</v>
      </c>
      <c r="R104" s="30">
        <f t="shared" si="27"/>
        <v>0</v>
      </c>
      <c r="S104" s="32">
        <f t="shared" si="28"/>
        <v>0</v>
      </c>
      <c r="T104" s="32">
        <f t="shared" si="29"/>
        <v>0</v>
      </c>
      <c r="U104" s="32">
        <f t="shared" si="30"/>
        <v>2562</v>
      </c>
      <c r="V104" s="32">
        <f t="shared" si="31"/>
        <v>0</v>
      </c>
      <c r="W104" s="32">
        <f t="shared" si="32"/>
        <v>0</v>
      </c>
      <c r="X104" s="32">
        <f t="shared" si="33"/>
        <v>0</v>
      </c>
      <c r="Y104" s="32">
        <f t="shared" si="34"/>
        <v>2562</v>
      </c>
      <c r="Z104" s="32">
        <f t="shared" si="35"/>
        <v>0</v>
      </c>
      <c r="AA104" s="56" t="s">
        <v>162</v>
      </c>
    </row>
    <row r="105" spans="1:27" s="26" customFormat="1">
      <c r="A105" s="23" t="s">
        <v>135</v>
      </c>
      <c r="B105" s="61" t="s">
        <v>99</v>
      </c>
      <c r="C105" s="29">
        <v>0</v>
      </c>
      <c r="D105" s="29">
        <v>0</v>
      </c>
      <c r="E105" s="34">
        <v>156</v>
      </c>
      <c r="F105" s="34">
        <v>0</v>
      </c>
      <c r="G105" s="29">
        <v>0</v>
      </c>
      <c r="H105" s="30">
        <v>0</v>
      </c>
      <c r="I105" s="30">
        <f t="shared" si="36"/>
        <v>156</v>
      </c>
      <c r="J105" s="29">
        <f t="shared" ref="J105:J114" si="37">SUM(D105,F105,H105)</f>
        <v>0</v>
      </c>
      <c r="K105" s="30">
        <v>0</v>
      </c>
      <c r="L105" s="30">
        <v>0</v>
      </c>
      <c r="M105" s="30">
        <v>4914</v>
      </c>
      <c r="N105" s="30">
        <v>0</v>
      </c>
      <c r="O105" s="30">
        <v>0</v>
      </c>
      <c r="P105" s="30">
        <v>0</v>
      </c>
      <c r="Q105" s="30">
        <f t="shared" ref="Q105:Q114" si="38">SUM(O105,M105,K105)</f>
        <v>4914</v>
      </c>
      <c r="R105" s="30">
        <f t="shared" ref="R105:R114" si="39">SUM(L105,N105,P105)</f>
        <v>0</v>
      </c>
      <c r="S105" s="32">
        <f t="shared" ref="S105:S110" si="40">K105-C105</f>
        <v>0</v>
      </c>
      <c r="T105" s="32">
        <f t="shared" ref="T105:T110" si="41">L105-D105</f>
        <v>0</v>
      </c>
      <c r="U105" s="32">
        <f t="shared" ref="U105:U110" si="42">M105-E105</f>
        <v>4758</v>
      </c>
      <c r="V105" s="32">
        <f t="shared" ref="V105:V110" si="43">N105-F105</f>
        <v>0</v>
      </c>
      <c r="W105" s="32">
        <f t="shared" ref="W105:W110" si="44">O105-G105</f>
        <v>0</v>
      </c>
      <c r="X105" s="32">
        <f t="shared" ref="X105:X110" si="45">P105-H105</f>
        <v>0</v>
      </c>
      <c r="Y105" s="32">
        <f t="shared" ref="Y105:Y110" si="46">Q105-I105</f>
        <v>4758</v>
      </c>
      <c r="Z105" s="32">
        <f t="shared" ref="Z105:Z111" si="47">R105-J105</f>
        <v>0</v>
      </c>
      <c r="AA105" s="56" t="s">
        <v>162</v>
      </c>
    </row>
    <row r="106" spans="1:27" s="26" customFormat="1">
      <c r="A106" s="23" t="s">
        <v>135</v>
      </c>
      <c r="B106" s="61" t="s">
        <v>100</v>
      </c>
      <c r="C106" s="29">
        <v>0</v>
      </c>
      <c r="D106" s="29">
        <v>0</v>
      </c>
      <c r="E106" s="34">
        <v>80</v>
      </c>
      <c r="F106" s="34">
        <v>0</v>
      </c>
      <c r="G106" s="29">
        <v>0</v>
      </c>
      <c r="H106" s="30">
        <v>0</v>
      </c>
      <c r="I106" s="30">
        <f t="shared" si="36"/>
        <v>80</v>
      </c>
      <c r="J106" s="29">
        <f t="shared" si="37"/>
        <v>0</v>
      </c>
      <c r="K106" s="30">
        <v>0</v>
      </c>
      <c r="L106" s="30">
        <v>0</v>
      </c>
      <c r="M106" s="30">
        <v>2520</v>
      </c>
      <c r="N106" s="30">
        <v>0</v>
      </c>
      <c r="O106" s="30">
        <v>0</v>
      </c>
      <c r="P106" s="30">
        <v>0</v>
      </c>
      <c r="Q106" s="30">
        <f t="shared" si="38"/>
        <v>2520</v>
      </c>
      <c r="R106" s="30">
        <f t="shared" si="39"/>
        <v>0</v>
      </c>
      <c r="S106" s="32">
        <f t="shared" si="40"/>
        <v>0</v>
      </c>
      <c r="T106" s="32">
        <f t="shared" si="41"/>
        <v>0</v>
      </c>
      <c r="U106" s="32">
        <f t="shared" si="42"/>
        <v>2440</v>
      </c>
      <c r="V106" s="32">
        <f t="shared" si="43"/>
        <v>0</v>
      </c>
      <c r="W106" s="32">
        <f t="shared" si="44"/>
        <v>0</v>
      </c>
      <c r="X106" s="32">
        <f t="shared" si="45"/>
        <v>0</v>
      </c>
      <c r="Y106" s="32">
        <f t="shared" si="46"/>
        <v>2440</v>
      </c>
      <c r="Z106" s="32">
        <f t="shared" si="47"/>
        <v>0</v>
      </c>
      <c r="AA106" s="56" t="s">
        <v>162</v>
      </c>
    </row>
    <row r="107" spans="1:27" s="26" customFormat="1">
      <c r="A107" s="24" t="s">
        <v>135</v>
      </c>
      <c r="B107" s="28" t="s">
        <v>123</v>
      </c>
      <c r="C107" s="29">
        <v>0</v>
      </c>
      <c r="D107" s="29">
        <v>0</v>
      </c>
      <c r="E107" s="29">
        <v>0</v>
      </c>
      <c r="F107" s="34">
        <v>0</v>
      </c>
      <c r="G107" s="29">
        <v>0</v>
      </c>
      <c r="H107" s="29">
        <v>0</v>
      </c>
      <c r="I107" s="30">
        <f t="shared" si="36"/>
        <v>0</v>
      </c>
      <c r="J107" s="29">
        <f t="shared" si="37"/>
        <v>0</v>
      </c>
      <c r="K107" s="29">
        <v>0</v>
      </c>
      <c r="L107" s="29">
        <v>0</v>
      </c>
      <c r="M107" s="31">
        <v>0</v>
      </c>
      <c r="N107" s="30">
        <v>0</v>
      </c>
      <c r="O107" s="29">
        <v>0</v>
      </c>
      <c r="P107" s="29">
        <v>0</v>
      </c>
      <c r="Q107" s="30">
        <f t="shared" si="38"/>
        <v>0</v>
      </c>
      <c r="R107" s="30">
        <f t="shared" si="39"/>
        <v>0</v>
      </c>
      <c r="S107" s="32">
        <f t="shared" si="40"/>
        <v>0</v>
      </c>
      <c r="T107" s="32">
        <f t="shared" si="41"/>
        <v>0</v>
      </c>
      <c r="U107" s="32">
        <f t="shared" si="42"/>
        <v>0</v>
      </c>
      <c r="V107" s="32">
        <f t="shared" si="43"/>
        <v>0</v>
      </c>
      <c r="W107" s="32">
        <f t="shared" si="44"/>
        <v>0</v>
      </c>
      <c r="X107" s="32">
        <f t="shared" si="45"/>
        <v>0</v>
      </c>
      <c r="Y107" s="32">
        <f t="shared" si="46"/>
        <v>0</v>
      </c>
      <c r="Z107" s="32">
        <f t="shared" si="47"/>
        <v>0</v>
      </c>
      <c r="AA107" s="56"/>
    </row>
    <row r="108" spans="1:27" s="26" customFormat="1">
      <c r="A108" s="23" t="s">
        <v>135</v>
      </c>
      <c r="B108" s="61" t="s">
        <v>85</v>
      </c>
      <c r="C108" s="29">
        <v>0</v>
      </c>
      <c r="D108" s="29">
        <v>0</v>
      </c>
      <c r="E108" s="34">
        <v>0</v>
      </c>
      <c r="F108" s="34">
        <v>0</v>
      </c>
      <c r="G108" s="29">
        <v>0</v>
      </c>
      <c r="H108" s="30">
        <v>0</v>
      </c>
      <c r="I108" s="30">
        <f t="shared" si="36"/>
        <v>0</v>
      </c>
      <c r="J108" s="29">
        <f t="shared" si="37"/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f t="shared" si="38"/>
        <v>0</v>
      </c>
      <c r="R108" s="30">
        <f t="shared" si="39"/>
        <v>0</v>
      </c>
      <c r="S108" s="32">
        <f t="shared" si="40"/>
        <v>0</v>
      </c>
      <c r="T108" s="32">
        <f t="shared" si="41"/>
        <v>0</v>
      </c>
      <c r="U108" s="32">
        <f t="shared" si="42"/>
        <v>0</v>
      </c>
      <c r="V108" s="32">
        <f t="shared" si="43"/>
        <v>0</v>
      </c>
      <c r="W108" s="32">
        <f t="shared" si="44"/>
        <v>0</v>
      </c>
      <c r="X108" s="32">
        <f t="shared" si="45"/>
        <v>0</v>
      </c>
      <c r="Y108" s="32">
        <f t="shared" si="46"/>
        <v>0</v>
      </c>
      <c r="Z108" s="32">
        <f t="shared" si="47"/>
        <v>0</v>
      </c>
      <c r="AA108" s="56"/>
    </row>
    <row r="109" spans="1:27" s="26" customFormat="1">
      <c r="A109" s="23" t="s">
        <v>135</v>
      </c>
      <c r="B109" s="61" t="s">
        <v>86</v>
      </c>
      <c r="C109" s="29">
        <v>0</v>
      </c>
      <c r="D109" s="29">
        <v>0</v>
      </c>
      <c r="E109" s="34">
        <v>0</v>
      </c>
      <c r="F109" s="34">
        <v>0</v>
      </c>
      <c r="G109" s="29">
        <v>0</v>
      </c>
      <c r="H109" s="30">
        <v>0</v>
      </c>
      <c r="I109" s="30">
        <f t="shared" si="36"/>
        <v>0</v>
      </c>
      <c r="J109" s="29">
        <f t="shared" si="37"/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f t="shared" si="38"/>
        <v>0</v>
      </c>
      <c r="R109" s="30">
        <f t="shared" si="39"/>
        <v>0</v>
      </c>
      <c r="S109" s="32">
        <f t="shared" si="40"/>
        <v>0</v>
      </c>
      <c r="T109" s="32">
        <f t="shared" si="41"/>
        <v>0</v>
      </c>
      <c r="U109" s="32">
        <f t="shared" si="42"/>
        <v>0</v>
      </c>
      <c r="V109" s="32">
        <f t="shared" si="43"/>
        <v>0</v>
      </c>
      <c r="W109" s="32">
        <f t="shared" si="44"/>
        <v>0</v>
      </c>
      <c r="X109" s="32">
        <f t="shared" si="45"/>
        <v>0</v>
      </c>
      <c r="Y109" s="32">
        <f t="shared" si="46"/>
        <v>0</v>
      </c>
      <c r="Z109" s="32">
        <f t="shared" si="47"/>
        <v>0</v>
      </c>
      <c r="AA109" s="56"/>
    </row>
    <row r="110" spans="1:27" s="26" customFormat="1">
      <c r="A110" s="23" t="s">
        <v>135</v>
      </c>
      <c r="B110" s="61" t="s">
        <v>51</v>
      </c>
      <c r="C110" s="29">
        <v>0</v>
      </c>
      <c r="D110" s="29">
        <v>0</v>
      </c>
      <c r="E110" s="34">
        <v>48</v>
      </c>
      <c r="F110" s="34">
        <v>0</v>
      </c>
      <c r="G110" s="29">
        <v>0</v>
      </c>
      <c r="H110" s="30">
        <v>0</v>
      </c>
      <c r="I110" s="30">
        <f t="shared" si="36"/>
        <v>48</v>
      </c>
      <c r="J110" s="29">
        <f t="shared" si="37"/>
        <v>0</v>
      </c>
      <c r="K110" s="30">
        <v>0</v>
      </c>
      <c r="L110" s="30">
        <v>0</v>
      </c>
      <c r="M110" s="30">
        <v>366</v>
      </c>
      <c r="N110" s="30">
        <v>0</v>
      </c>
      <c r="O110" s="30">
        <v>0</v>
      </c>
      <c r="P110" s="30">
        <v>0</v>
      </c>
      <c r="Q110" s="30">
        <f t="shared" si="38"/>
        <v>366</v>
      </c>
      <c r="R110" s="30">
        <f t="shared" si="39"/>
        <v>0</v>
      </c>
      <c r="S110" s="32">
        <f t="shared" si="40"/>
        <v>0</v>
      </c>
      <c r="T110" s="32">
        <f t="shared" si="41"/>
        <v>0</v>
      </c>
      <c r="U110" s="32">
        <f t="shared" si="42"/>
        <v>318</v>
      </c>
      <c r="V110" s="32">
        <f t="shared" si="43"/>
        <v>0</v>
      </c>
      <c r="W110" s="32">
        <f t="shared" si="44"/>
        <v>0</v>
      </c>
      <c r="X110" s="32">
        <f t="shared" si="45"/>
        <v>0</v>
      </c>
      <c r="Y110" s="32">
        <f t="shared" si="46"/>
        <v>318</v>
      </c>
      <c r="Z110" s="32">
        <f t="shared" si="47"/>
        <v>0</v>
      </c>
      <c r="AA110" s="56" t="s">
        <v>163</v>
      </c>
    </row>
    <row r="111" spans="1:27" s="26" customFormat="1">
      <c r="A111" s="24" t="s">
        <v>135</v>
      </c>
      <c r="B111" s="24" t="s">
        <v>145</v>
      </c>
      <c r="C111" s="29">
        <v>0</v>
      </c>
      <c r="D111" s="29">
        <v>0</v>
      </c>
      <c r="E111" s="29">
        <v>0</v>
      </c>
      <c r="F111" s="29">
        <v>50</v>
      </c>
      <c r="G111" s="29">
        <v>0</v>
      </c>
      <c r="H111" s="29">
        <v>0</v>
      </c>
      <c r="I111" s="29">
        <f t="shared" si="36"/>
        <v>0</v>
      </c>
      <c r="J111" s="29">
        <f t="shared" si="37"/>
        <v>50</v>
      </c>
      <c r="K111" s="29">
        <v>0</v>
      </c>
      <c r="L111" s="29">
        <v>0</v>
      </c>
      <c r="M111" s="29">
        <v>0</v>
      </c>
      <c r="N111" s="29">
        <v>68</v>
      </c>
      <c r="O111" s="29">
        <v>0</v>
      </c>
      <c r="P111" s="29">
        <v>0</v>
      </c>
      <c r="Q111" s="29">
        <f t="shared" si="38"/>
        <v>0</v>
      </c>
      <c r="R111" s="30">
        <f t="shared" si="39"/>
        <v>68</v>
      </c>
      <c r="S111" s="66">
        <f t="shared" ref="S111:Y114" si="48">K111-C111</f>
        <v>0</v>
      </c>
      <c r="T111" s="66">
        <f t="shared" si="48"/>
        <v>0</v>
      </c>
      <c r="U111" s="32">
        <f t="shared" si="48"/>
        <v>0</v>
      </c>
      <c r="V111" s="32">
        <f t="shared" si="48"/>
        <v>18</v>
      </c>
      <c r="W111" s="66">
        <f t="shared" si="48"/>
        <v>0</v>
      </c>
      <c r="X111" s="66">
        <f t="shared" si="48"/>
        <v>0</v>
      </c>
      <c r="Y111" s="66">
        <f t="shared" si="48"/>
        <v>0</v>
      </c>
      <c r="Z111" s="32">
        <f t="shared" si="47"/>
        <v>18</v>
      </c>
      <c r="AA111" s="56"/>
    </row>
    <row r="112" spans="1:27" s="26" customFormat="1">
      <c r="A112" s="24" t="s">
        <v>4</v>
      </c>
      <c r="B112" s="28" t="s">
        <v>129</v>
      </c>
      <c r="C112" s="29">
        <v>80</v>
      </c>
      <c r="D112" s="29">
        <v>10</v>
      </c>
      <c r="E112" s="29">
        <v>0</v>
      </c>
      <c r="F112" s="34">
        <v>0</v>
      </c>
      <c r="G112" s="29">
        <v>0</v>
      </c>
      <c r="H112" s="29">
        <v>0</v>
      </c>
      <c r="I112" s="30">
        <f t="shared" si="36"/>
        <v>80</v>
      </c>
      <c r="J112" s="29">
        <f t="shared" si="37"/>
        <v>10</v>
      </c>
      <c r="K112" s="29">
        <v>0</v>
      </c>
      <c r="L112" s="29">
        <v>0</v>
      </c>
      <c r="M112" s="29">
        <v>0</v>
      </c>
      <c r="N112" s="30">
        <v>0</v>
      </c>
      <c r="O112" s="31">
        <v>640</v>
      </c>
      <c r="P112" s="31">
        <v>80</v>
      </c>
      <c r="Q112" s="30">
        <f t="shared" si="38"/>
        <v>640</v>
      </c>
      <c r="R112" s="30">
        <f t="shared" si="39"/>
        <v>80</v>
      </c>
      <c r="S112" s="32">
        <f t="shared" si="48"/>
        <v>-80</v>
      </c>
      <c r="T112" s="32">
        <f t="shared" si="48"/>
        <v>-10</v>
      </c>
      <c r="U112" s="32">
        <f t="shared" si="48"/>
        <v>0</v>
      </c>
      <c r="V112" s="32">
        <f t="shared" si="48"/>
        <v>0</v>
      </c>
      <c r="W112" s="32">
        <f t="shared" si="48"/>
        <v>640</v>
      </c>
      <c r="X112" s="32">
        <f t="shared" si="48"/>
        <v>80</v>
      </c>
      <c r="Y112" s="32">
        <f t="shared" si="48"/>
        <v>560</v>
      </c>
      <c r="Z112" s="32">
        <f>R112-J112</f>
        <v>70</v>
      </c>
      <c r="AA112" s="56" t="s">
        <v>151</v>
      </c>
    </row>
    <row r="113" spans="1:27" s="26" customFormat="1">
      <c r="A113" s="23" t="s">
        <v>4</v>
      </c>
      <c r="B113" s="27" t="s">
        <v>79</v>
      </c>
      <c r="C113" s="34">
        <v>380</v>
      </c>
      <c r="D113" s="34">
        <v>2</v>
      </c>
      <c r="E113" s="30">
        <v>0</v>
      </c>
      <c r="F113" s="34">
        <v>0</v>
      </c>
      <c r="G113" s="30">
        <v>0</v>
      </c>
      <c r="H113" s="30">
        <v>0</v>
      </c>
      <c r="I113" s="30">
        <f t="shared" si="36"/>
        <v>380</v>
      </c>
      <c r="J113" s="29">
        <f t="shared" si="37"/>
        <v>2</v>
      </c>
      <c r="K113" s="30">
        <v>0</v>
      </c>
      <c r="L113" s="30">
        <v>0</v>
      </c>
      <c r="M113" s="30">
        <v>0</v>
      </c>
      <c r="N113" s="30">
        <v>0</v>
      </c>
      <c r="O113" s="31">
        <v>1900</v>
      </c>
      <c r="P113" s="31">
        <v>10</v>
      </c>
      <c r="Q113" s="30">
        <f t="shared" si="38"/>
        <v>1900</v>
      </c>
      <c r="R113" s="30">
        <f t="shared" si="39"/>
        <v>10</v>
      </c>
      <c r="S113" s="32">
        <f t="shared" si="48"/>
        <v>-380</v>
      </c>
      <c r="T113" s="32">
        <f t="shared" si="48"/>
        <v>-2</v>
      </c>
      <c r="U113" s="32">
        <f t="shared" si="48"/>
        <v>0</v>
      </c>
      <c r="V113" s="32">
        <f t="shared" si="48"/>
        <v>0</v>
      </c>
      <c r="W113" s="32">
        <f t="shared" si="48"/>
        <v>1900</v>
      </c>
      <c r="X113" s="32">
        <f t="shared" si="48"/>
        <v>10</v>
      </c>
      <c r="Y113" s="32">
        <f t="shared" si="48"/>
        <v>1520</v>
      </c>
      <c r="Z113" s="32">
        <f>R113-J113</f>
        <v>8</v>
      </c>
      <c r="AA113" s="56" t="s">
        <v>151</v>
      </c>
    </row>
    <row r="114" spans="1:27" s="26" customFormat="1">
      <c r="A114" s="23" t="s">
        <v>4</v>
      </c>
      <c r="B114" s="61" t="s">
        <v>102</v>
      </c>
      <c r="C114" s="29">
        <v>0</v>
      </c>
      <c r="D114" s="29">
        <v>0</v>
      </c>
      <c r="E114" s="34">
        <v>20</v>
      </c>
      <c r="F114" s="34">
        <v>0</v>
      </c>
      <c r="G114" s="29">
        <v>0</v>
      </c>
      <c r="H114" s="30">
        <v>0</v>
      </c>
      <c r="I114" s="30">
        <f t="shared" si="36"/>
        <v>20</v>
      </c>
      <c r="J114" s="29">
        <f t="shared" si="37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630</v>
      </c>
      <c r="P114" s="30">
        <v>63</v>
      </c>
      <c r="Q114" s="30">
        <f t="shared" si="38"/>
        <v>630</v>
      </c>
      <c r="R114" s="30">
        <f t="shared" si="39"/>
        <v>63</v>
      </c>
      <c r="S114" s="67">
        <f t="shared" si="48"/>
        <v>0</v>
      </c>
      <c r="T114" s="67">
        <f t="shared" si="48"/>
        <v>0</v>
      </c>
      <c r="U114" s="32">
        <f t="shared" si="48"/>
        <v>-20</v>
      </c>
      <c r="V114" s="32">
        <f t="shared" si="48"/>
        <v>0</v>
      </c>
      <c r="W114" s="67">
        <f t="shared" si="48"/>
        <v>630</v>
      </c>
      <c r="X114" s="67">
        <f t="shared" si="48"/>
        <v>63</v>
      </c>
      <c r="Y114" s="67">
        <f t="shared" si="48"/>
        <v>610</v>
      </c>
      <c r="Z114" s="67">
        <f>R114-J114</f>
        <v>63</v>
      </c>
      <c r="AA114" s="56" t="s">
        <v>164</v>
      </c>
    </row>
    <row r="115" spans="1:27" s="35" customFormat="1">
      <c r="A115" s="36"/>
      <c r="B115" s="36" t="s">
        <v>6</v>
      </c>
      <c r="C115" s="36">
        <f>SUM(C9:C114)</f>
        <v>22711.200000000001</v>
      </c>
      <c r="D115" s="36">
        <f>SUM(D9:D114)</f>
        <v>434.53000000000009</v>
      </c>
      <c r="E115" s="36">
        <f>SUM(E9:E114)</f>
        <v>2802</v>
      </c>
      <c r="F115" s="36">
        <f>SUM(F9:F114)</f>
        <v>50</v>
      </c>
      <c r="G115" s="36">
        <f t="shared" ref="G115:J115" si="49">SUM(G9:G114)</f>
        <v>0</v>
      </c>
      <c r="H115" s="36">
        <f t="shared" si="49"/>
        <v>0</v>
      </c>
      <c r="I115" s="36">
        <f t="shared" si="49"/>
        <v>25513.200000000001</v>
      </c>
      <c r="J115" s="36">
        <f t="shared" si="49"/>
        <v>484.53000000000009</v>
      </c>
      <c r="K115" s="36">
        <f t="shared" ref="K115" si="50">SUM(K9:K114)</f>
        <v>26106.2</v>
      </c>
      <c r="L115" s="36">
        <f t="shared" ref="L115" si="51">SUM(L9:L114)</f>
        <v>259.5</v>
      </c>
      <c r="M115" s="36">
        <f t="shared" ref="M115" si="52">SUM(M9:M114)</f>
        <v>33416</v>
      </c>
      <c r="N115" s="36">
        <f t="shared" ref="N115" si="53">SUM(N9:N114)</f>
        <v>68</v>
      </c>
      <c r="O115" s="36">
        <f t="shared" ref="O115" si="54">SUM(O9:O114)</f>
        <v>3170</v>
      </c>
      <c r="P115" s="36">
        <f t="shared" ref="P115" si="55">SUM(P9:P114)</f>
        <v>153</v>
      </c>
      <c r="Q115" s="36">
        <f t="shared" ref="Q115" si="56">SUM(Q9:Q114)</f>
        <v>62692.2</v>
      </c>
      <c r="R115" s="36">
        <f t="shared" ref="R115" si="57">SUM(R9:R114)</f>
        <v>480.5</v>
      </c>
      <c r="S115" s="36">
        <f t="shared" ref="S115" si="58">SUM(S9:S114)</f>
        <v>3395.0000000000009</v>
      </c>
      <c r="T115" s="36">
        <f t="shared" ref="T115" si="59">SUM(T9:T114)</f>
        <v>-175.02999999999997</v>
      </c>
      <c r="U115" s="36">
        <f t="shared" ref="U115" si="60">SUM(U9:U114)</f>
        <v>30614</v>
      </c>
      <c r="V115" s="36">
        <f t="shared" ref="V115" si="61">SUM(V9:V114)</f>
        <v>18</v>
      </c>
      <c r="W115" s="36">
        <f t="shared" ref="W115" si="62">SUM(W9:W114)</f>
        <v>3170</v>
      </c>
      <c r="X115" s="36">
        <f t="shared" ref="X115" si="63">SUM(X9:X114)</f>
        <v>153</v>
      </c>
      <c r="Y115" s="36">
        <f t="shared" ref="Y115" si="64">SUM(Y9:Y114)</f>
        <v>37179</v>
      </c>
      <c r="Z115" s="36">
        <f t="shared" ref="Z115" si="65">SUM(Z9:Z114)</f>
        <v>-4.0299999999999727</v>
      </c>
      <c r="AA115" s="57"/>
    </row>
    <row r="116" spans="1:27" s="35" customForma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57"/>
    </row>
    <row r="117" spans="1:27">
      <c r="C117" s="70" t="s">
        <v>165</v>
      </c>
    </row>
  </sheetData>
  <sortState ref="A9:AB114">
    <sortCondition descending="1" ref="A9:A114"/>
    <sortCondition ref="B9:B114"/>
  </sortState>
  <mergeCells count="18">
    <mergeCell ref="AA6:AA8"/>
    <mergeCell ref="O7:P7"/>
    <mergeCell ref="Q7:R7"/>
    <mergeCell ref="S6:Z6"/>
    <mergeCell ref="S7:T7"/>
    <mergeCell ref="W7:X7"/>
    <mergeCell ref="Y7:Z7"/>
    <mergeCell ref="K6:R6"/>
    <mergeCell ref="K7:L7"/>
    <mergeCell ref="M7:N7"/>
    <mergeCell ref="U7:V7"/>
    <mergeCell ref="A6:A8"/>
    <mergeCell ref="B6:B8"/>
    <mergeCell ref="C6:J6"/>
    <mergeCell ref="C7:D7"/>
    <mergeCell ref="G7:H7"/>
    <mergeCell ref="I7:J7"/>
    <mergeCell ref="E7:F7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FFCC"/>
  </sheetPr>
  <dimension ref="A1:G84"/>
  <sheetViews>
    <sheetView workbookViewId="0">
      <pane ySplit="1" topLeftCell="A61" activePane="bottomLeft" state="frozen"/>
      <selection pane="bottomLeft" activeCell="F67" sqref="F67"/>
    </sheetView>
  </sheetViews>
  <sheetFormatPr defaultRowHeight="12.75"/>
  <cols>
    <col min="1" max="1" width="30.42578125" style="37" bestFit="1" customWidth="1"/>
    <col min="2" max="2" width="30" style="38" bestFit="1" customWidth="1"/>
    <col min="3" max="7" width="13.7109375" style="37" customWidth="1"/>
    <col min="8" max="16384" width="9.140625" style="37"/>
  </cols>
  <sheetData>
    <row r="1" spans="1:7" ht="38.25">
      <c r="A1" s="6" t="s">
        <v>89</v>
      </c>
      <c r="B1" s="7" t="s">
        <v>2</v>
      </c>
      <c r="C1" s="7" t="s">
        <v>8</v>
      </c>
      <c r="D1" s="7" t="s">
        <v>96</v>
      </c>
      <c r="E1" s="7" t="s">
        <v>9</v>
      </c>
      <c r="F1" s="7" t="s">
        <v>10</v>
      </c>
      <c r="G1" s="7" t="s">
        <v>11</v>
      </c>
    </row>
    <row r="2" spans="1:7">
      <c r="A2" s="2" t="s">
        <v>5</v>
      </c>
      <c r="B2" s="14">
        <v>72.7</v>
      </c>
      <c r="C2" s="15">
        <v>50</v>
      </c>
      <c r="D2" s="15">
        <v>0.1</v>
      </c>
      <c r="E2" s="15">
        <v>5</v>
      </c>
      <c r="F2" s="15">
        <v>200</v>
      </c>
      <c r="G2" s="3">
        <v>1000</v>
      </c>
    </row>
    <row r="3" spans="1:7">
      <c r="A3" s="2" t="s">
        <v>5</v>
      </c>
      <c r="B3" s="14">
        <v>72.11</v>
      </c>
      <c r="C3" s="15">
        <v>50</v>
      </c>
      <c r="D3" s="15">
        <v>0.03</v>
      </c>
      <c r="E3" s="15">
        <v>1.5</v>
      </c>
      <c r="F3" s="15">
        <v>1</v>
      </c>
      <c r="G3" s="15">
        <v>1.5</v>
      </c>
    </row>
    <row r="4" spans="1:7" ht="25.5">
      <c r="A4" s="2" t="s">
        <v>5</v>
      </c>
      <c r="B4" s="14" t="s">
        <v>12</v>
      </c>
      <c r="C4" s="15">
        <v>20</v>
      </c>
      <c r="D4" s="15">
        <v>0.06</v>
      </c>
      <c r="E4" s="15">
        <v>1.2</v>
      </c>
      <c r="F4" s="3">
        <v>12732</v>
      </c>
      <c r="G4" s="4">
        <v>15278.4</v>
      </c>
    </row>
    <row r="5" spans="1:7">
      <c r="A5" s="2" t="s">
        <v>5</v>
      </c>
      <c r="B5" s="14" t="s">
        <v>13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>
      <c r="A6" s="2" t="s">
        <v>5</v>
      </c>
      <c r="B6" s="14" t="s">
        <v>14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2" t="s">
        <v>5</v>
      </c>
      <c r="B7" s="14" t="s">
        <v>15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2" t="s">
        <v>5</v>
      </c>
      <c r="B8" s="14" t="s">
        <v>16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>
      <c r="A9" s="2" t="s">
        <v>5</v>
      </c>
      <c r="B9" s="14" t="s">
        <v>17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>
      <c r="A10" s="2" t="s">
        <v>5</v>
      </c>
      <c r="B10" s="14" t="s">
        <v>18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ht="25.5">
      <c r="A11" s="2" t="s">
        <v>5</v>
      </c>
      <c r="B11" s="14" t="s">
        <v>19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>
      <c r="A12" s="2" t="s">
        <v>5</v>
      </c>
      <c r="B12" s="14" t="s">
        <v>20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>
      <c r="A13" s="2" t="s">
        <v>5</v>
      </c>
      <c r="B13" s="14" t="s">
        <v>21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2" t="s">
        <v>5</v>
      </c>
      <c r="B14" s="14" t="s">
        <v>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A15" s="2" t="s">
        <v>5</v>
      </c>
      <c r="B15" s="14" t="s">
        <v>23</v>
      </c>
      <c r="C15" s="15">
        <v>2</v>
      </c>
      <c r="D15" s="15">
        <v>1</v>
      </c>
      <c r="E15" s="15">
        <v>2</v>
      </c>
      <c r="F15" s="15">
        <v>1</v>
      </c>
      <c r="G15" s="15">
        <v>2</v>
      </c>
    </row>
    <row r="16" spans="1:7">
      <c r="A16" s="2" t="s">
        <v>5</v>
      </c>
      <c r="B16" s="14" t="s">
        <v>24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>
      <c r="A17" s="2" t="s">
        <v>5</v>
      </c>
      <c r="B17" s="14" t="s">
        <v>25</v>
      </c>
      <c r="C17" s="15">
        <v>2</v>
      </c>
      <c r="D17" s="15">
        <v>1</v>
      </c>
      <c r="E17" s="15">
        <v>2</v>
      </c>
      <c r="F17" s="15">
        <v>10</v>
      </c>
      <c r="G17" s="15">
        <v>20</v>
      </c>
    </row>
    <row r="18" spans="1:7">
      <c r="A18" s="2" t="s">
        <v>5</v>
      </c>
      <c r="B18" s="14" t="s">
        <v>26</v>
      </c>
      <c r="C18" s="15">
        <v>2</v>
      </c>
      <c r="D18" s="15">
        <v>1</v>
      </c>
      <c r="E18" s="15">
        <v>2</v>
      </c>
      <c r="F18" s="15">
        <v>10</v>
      </c>
      <c r="G18" s="15">
        <v>20</v>
      </c>
    </row>
    <row r="19" spans="1:7">
      <c r="A19" s="2" t="s">
        <v>5</v>
      </c>
      <c r="B19" s="14" t="s">
        <v>27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>
      <c r="A20" s="2" t="s">
        <v>5</v>
      </c>
      <c r="B20" s="14" t="s">
        <v>28</v>
      </c>
      <c r="C20" s="15">
        <v>50</v>
      </c>
      <c r="D20" s="15">
        <v>0.5</v>
      </c>
      <c r="E20" s="15">
        <v>25</v>
      </c>
      <c r="F20" s="15">
        <v>20</v>
      </c>
      <c r="G20" s="15">
        <v>500</v>
      </c>
    </row>
    <row r="21" spans="1:7">
      <c r="A21" s="2" t="s">
        <v>5</v>
      </c>
      <c r="B21" s="14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>
      <c r="A22" s="2" t="s">
        <v>5</v>
      </c>
      <c r="B22" s="14" t="s">
        <v>30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>
      <c r="A23" s="2" t="s">
        <v>5</v>
      </c>
      <c r="B23" s="14" t="s">
        <v>31</v>
      </c>
      <c r="C23" s="15">
        <v>50</v>
      </c>
      <c r="D23" s="15">
        <v>2E-3</v>
      </c>
      <c r="E23" s="15">
        <v>0.1</v>
      </c>
      <c r="F23" s="3">
        <v>1200</v>
      </c>
      <c r="G23" s="15">
        <v>120</v>
      </c>
    </row>
    <row r="24" spans="1:7">
      <c r="A24" s="2" t="s">
        <v>5</v>
      </c>
      <c r="B24" s="14" t="s">
        <v>32</v>
      </c>
      <c r="C24" s="15">
        <v>50</v>
      </c>
      <c r="D24" s="15">
        <v>4.0000000000000001E-3</v>
      </c>
      <c r="E24" s="15">
        <v>0.2</v>
      </c>
      <c r="F24" s="15">
        <v>40</v>
      </c>
      <c r="G24" s="15">
        <v>8</v>
      </c>
    </row>
    <row r="25" spans="1:7">
      <c r="A25" s="2" t="s">
        <v>5</v>
      </c>
      <c r="B25" s="18" t="s">
        <v>33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>
      <c r="A26" s="2" t="s">
        <v>5</v>
      </c>
      <c r="B26" s="14" t="s">
        <v>34</v>
      </c>
      <c r="C26" s="15">
        <v>50</v>
      </c>
      <c r="D26" s="15">
        <v>2E-3</v>
      </c>
      <c r="E26" s="15">
        <v>0.1</v>
      </c>
      <c r="F26" s="3">
        <v>1200</v>
      </c>
      <c r="G26" s="15">
        <v>120</v>
      </c>
    </row>
    <row r="27" spans="1:7">
      <c r="A27" s="2" t="s">
        <v>5</v>
      </c>
      <c r="B27" s="14" t="s">
        <v>35</v>
      </c>
      <c r="C27" s="15">
        <v>50</v>
      </c>
      <c r="D27" s="15">
        <v>4.0000000000000001E-3</v>
      </c>
      <c r="E27" s="15">
        <v>0.2</v>
      </c>
      <c r="F27" s="15">
        <v>240</v>
      </c>
      <c r="G27" s="15">
        <v>48</v>
      </c>
    </row>
    <row r="28" spans="1:7">
      <c r="A28" s="2" t="s">
        <v>5</v>
      </c>
      <c r="B28" s="14" t="s">
        <v>36</v>
      </c>
      <c r="C28" s="15">
        <v>50</v>
      </c>
      <c r="D28" s="15">
        <v>2E-3</v>
      </c>
      <c r="E28" s="15">
        <v>0.1</v>
      </c>
      <c r="F28" s="3">
        <v>1200</v>
      </c>
      <c r="G28" s="15">
        <v>120</v>
      </c>
    </row>
    <row r="29" spans="1:7">
      <c r="A29" s="2" t="s">
        <v>5</v>
      </c>
      <c r="B29" s="14">
        <v>72.56</v>
      </c>
      <c r="C29" s="15">
        <v>10</v>
      </c>
      <c r="D29" s="15">
        <v>0.2</v>
      </c>
      <c r="E29" s="15">
        <v>2</v>
      </c>
      <c r="F29" s="15">
        <v>120</v>
      </c>
      <c r="G29" s="15">
        <v>240</v>
      </c>
    </row>
    <row r="30" spans="1:7" ht="25.5">
      <c r="A30" s="2" t="s">
        <v>5</v>
      </c>
      <c r="B30" s="14" t="s">
        <v>37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>
      <c r="A31" s="2" t="s">
        <v>5</v>
      </c>
      <c r="B31" s="14" t="s">
        <v>38</v>
      </c>
      <c r="C31" s="15">
        <v>5</v>
      </c>
      <c r="D31" s="15">
        <v>1</v>
      </c>
      <c r="E31" s="15">
        <v>5</v>
      </c>
      <c r="F31" s="15">
        <v>180</v>
      </c>
      <c r="G31" s="15">
        <v>900</v>
      </c>
    </row>
    <row r="32" spans="1:7" ht="25.5">
      <c r="A32" s="2" t="s">
        <v>5</v>
      </c>
      <c r="B32" s="14" t="s">
        <v>39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>
      <c r="A33" s="2" t="s">
        <v>5</v>
      </c>
      <c r="B33" s="14" t="s">
        <v>40</v>
      </c>
      <c r="C33" s="15">
        <v>50</v>
      </c>
      <c r="D33" s="15">
        <v>0.01</v>
      </c>
      <c r="E33" s="15">
        <v>0.5</v>
      </c>
      <c r="F33" s="15">
        <v>1</v>
      </c>
      <c r="G33" s="15">
        <v>0.5</v>
      </c>
    </row>
    <row r="34" spans="1:7">
      <c r="A34" s="2" t="s">
        <v>5</v>
      </c>
      <c r="B34" s="14" t="s">
        <v>41</v>
      </c>
      <c r="C34" s="15">
        <v>8</v>
      </c>
      <c r="D34" s="15">
        <v>1</v>
      </c>
      <c r="E34" s="15">
        <v>8</v>
      </c>
      <c r="F34" s="15">
        <v>1</v>
      </c>
      <c r="G34" s="15">
        <v>8</v>
      </c>
    </row>
    <row r="35" spans="1:7">
      <c r="A35" s="2" t="s">
        <v>5</v>
      </c>
      <c r="B35" s="14" t="s">
        <v>42</v>
      </c>
      <c r="C35" s="15">
        <v>30</v>
      </c>
      <c r="D35" s="15">
        <v>0.6</v>
      </c>
      <c r="E35" s="15">
        <v>18</v>
      </c>
      <c r="F35" s="15">
        <v>1</v>
      </c>
      <c r="G35" s="15">
        <v>18</v>
      </c>
    </row>
    <row r="36" spans="1:7" ht="25.5">
      <c r="A36" s="2" t="s">
        <v>5</v>
      </c>
      <c r="B36" s="14" t="s">
        <v>43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>
      <c r="A37" s="2" t="s">
        <v>5</v>
      </c>
      <c r="B37" s="14" t="s">
        <v>44</v>
      </c>
      <c r="C37" s="15">
        <v>18</v>
      </c>
      <c r="D37" s="15">
        <v>1</v>
      </c>
      <c r="E37" s="15">
        <v>18</v>
      </c>
      <c r="F37" s="15">
        <v>1</v>
      </c>
      <c r="G37" s="15">
        <v>18</v>
      </c>
    </row>
    <row r="38" spans="1:7">
      <c r="A38" s="2" t="s">
        <v>5</v>
      </c>
      <c r="B38" s="14" t="s">
        <v>45</v>
      </c>
      <c r="C38" s="15">
        <v>18</v>
      </c>
      <c r="D38" s="15">
        <v>1</v>
      </c>
      <c r="E38" s="15">
        <v>18</v>
      </c>
      <c r="F38" s="15">
        <v>1</v>
      </c>
      <c r="G38" s="15">
        <v>18</v>
      </c>
    </row>
    <row r="39" spans="1:7">
      <c r="A39" s="2" t="s">
        <v>5</v>
      </c>
      <c r="B39" s="14" t="s">
        <v>46</v>
      </c>
      <c r="C39" s="15">
        <v>30</v>
      </c>
      <c r="D39" s="15">
        <v>1</v>
      </c>
      <c r="E39" s="15">
        <v>30</v>
      </c>
      <c r="F39" s="15">
        <v>1</v>
      </c>
      <c r="G39" s="15">
        <v>30</v>
      </c>
    </row>
    <row r="40" spans="1:7">
      <c r="A40" s="2" t="s">
        <v>5</v>
      </c>
      <c r="B40" s="14" t="s">
        <v>47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ht="25.5">
      <c r="A41" s="2" t="s">
        <v>5</v>
      </c>
      <c r="B41" s="14" t="s">
        <v>48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</row>
    <row r="42" spans="1:7" ht="25.5">
      <c r="A42" s="2" t="s">
        <v>5</v>
      </c>
      <c r="B42" s="14" t="s">
        <v>49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</row>
    <row r="43" spans="1:7">
      <c r="A43" s="2" t="s">
        <v>5</v>
      </c>
      <c r="B43" s="14" t="s">
        <v>50</v>
      </c>
      <c r="C43" s="15">
        <v>50</v>
      </c>
      <c r="D43" s="15">
        <v>1</v>
      </c>
      <c r="E43" s="15">
        <v>50</v>
      </c>
      <c r="F43" s="15">
        <v>1</v>
      </c>
      <c r="G43" s="15">
        <v>50</v>
      </c>
    </row>
    <row r="44" spans="1:7">
      <c r="A44" s="2" t="s">
        <v>5</v>
      </c>
      <c r="B44" s="14" t="s">
        <v>51</v>
      </c>
      <c r="C44" s="15">
        <v>30</v>
      </c>
      <c r="D44" s="15">
        <v>0.1</v>
      </c>
      <c r="E44" s="15">
        <v>3</v>
      </c>
      <c r="F44" s="15">
        <v>1</v>
      </c>
      <c r="G44" s="15">
        <v>3</v>
      </c>
    </row>
    <row r="45" spans="1:7">
      <c r="A45" s="2" t="s">
        <v>5</v>
      </c>
      <c r="B45" s="14" t="s">
        <v>52</v>
      </c>
      <c r="C45" s="15">
        <v>20</v>
      </c>
      <c r="D45" s="15">
        <v>0.1</v>
      </c>
      <c r="E45" s="15">
        <v>2</v>
      </c>
      <c r="F45" s="15">
        <v>5</v>
      </c>
      <c r="G45" s="15">
        <v>10</v>
      </c>
    </row>
    <row r="46" spans="1:7" ht="25.5">
      <c r="A46" s="2" t="s">
        <v>5</v>
      </c>
      <c r="B46" s="14" t="s">
        <v>53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>
      <c r="A47" s="2" t="s">
        <v>5</v>
      </c>
      <c r="B47" s="14" t="s">
        <v>54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ht="25.5">
      <c r="A48" s="2" t="s">
        <v>5</v>
      </c>
      <c r="B48" s="14" t="s">
        <v>55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25.5">
      <c r="A49" s="2" t="s">
        <v>5</v>
      </c>
      <c r="B49" s="14" t="s">
        <v>56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ht="25.5">
      <c r="A50" s="2" t="s">
        <v>5</v>
      </c>
      <c r="B50" s="14" t="s">
        <v>57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ht="25.5">
      <c r="A51" s="2" t="s">
        <v>5</v>
      </c>
      <c r="B51" s="14" t="s">
        <v>58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ht="25.5">
      <c r="A52" s="2" t="s">
        <v>5</v>
      </c>
      <c r="B52" s="14" t="s">
        <v>59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>
      <c r="A53" s="2" t="s">
        <v>5</v>
      </c>
      <c r="B53" s="89" t="s">
        <v>60</v>
      </c>
      <c r="C53" s="88">
        <v>0</v>
      </c>
      <c r="D53" s="88">
        <v>0</v>
      </c>
      <c r="E53" s="88">
        <v>0</v>
      </c>
      <c r="F53" s="88">
        <v>0</v>
      </c>
      <c r="G53" s="88">
        <v>0</v>
      </c>
    </row>
    <row r="54" spans="1:7">
      <c r="A54" s="2" t="s">
        <v>5</v>
      </c>
      <c r="B54" s="89"/>
      <c r="C54" s="88"/>
      <c r="D54" s="88"/>
      <c r="E54" s="88"/>
      <c r="F54" s="88"/>
      <c r="G54" s="88"/>
    </row>
    <row r="55" spans="1:7" ht="25.5">
      <c r="A55" s="2" t="s">
        <v>5</v>
      </c>
      <c r="B55" s="14" t="s">
        <v>61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ht="25.5">
      <c r="A56" s="2" t="s">
        <v>5</v>
      </c>
      <c r="B56" s="14" t="s">
        <v>62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ht="25.5">
      <c r="A57" s="2" t="s">
        <v>5</v>
      </c>
      <c r="B57" s="14" t="s">
        <v>63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>
      <c r="A58" s="2" t="s">
        <v>5</v>
      </c>
      <c r="B58" s="14" t="s">
        <v>64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>
      <c r="A59" s="2" t="s">
        <v>5</v>
      </c>
      <c r="B59" s="14" t="s">
        <v>65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>
      <c r="A60" s="2" t="s">
        <v>5</v>
      </c>
      <c r="B60" s="14" t="s">
        <v>66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>
      <c r="A61" s="2" t="s">
        <v>5</v>
      </c>
      <c r="B61" s="14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>
      <c r="A62" s="2" t="s">
        <v>5</v>
      </c>
      <c r="B62" s="14" t="s">
        <v>68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>
      <c r="A63" s="2" t="s">
        <v>5</v>
      </c>
      <c r="B63" s="14" t="s">
        <v>69</v>
      </c>
      <c r="C63" s="15">
        <v>50</v>
      </c>
      <c r="D63" s="15">
        <v>0.04</v>
      </c>
      <c r="E63" s="15">
        <v>2</v>
      </c>
      <c r="F63" s="15">
        <v>10</v>
      </c>
      <c r="G63" s="15">
        <v>20</v>
      </c>
    </row>
    <row r="64" spans="1:7">
      <c r="A64" s="2" t="s">
        <v>5</v>
      </c>
      <c r="B64" s="14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>
      <c r="A65" s="2" t="s">
        <v>5</v>
      </c>
      <c r="B65" s="14">
        <v>72.206000000000003</v>
      </c>
      <c r="C65" s="15">
        <v>4</v>
      </c>
      <c r="D65" s="15">
        <v>0.1</v>
      </c>
      <c r="E65" s="15">
        <v>0.4</v>
      </c>
      <c r="F65" s="15">
        <v>1</v>
      </c>
      <c r="G65" s="15">
        <v>0.4</v>
      </c>
    </row>
    <row r="66" spans="1:7">
      <c r="A66" s="2" t="s">
        <v>5</v>
      </c>
      <c r="B66" s="14" t="s">
        <v>71</v>
      </c>
      <c r="C66" s="15">
        <v>30</v>
      </c>
      <c r="D66" s="15">
        <v>0.1</v>
      </c>
      <c r="E66" s="15">
        <v>3</v>
      </c>
      <c r="F66" s="15">
        <v>1</v>
      </c>
      <c r="G66" s="15">
        <v>3</v>
      </c>
    </row>
    <row r="67" spans="1:7">
      <c r="A67" s="2" t="s">
        <v>5</v>
      </c>
      <c r="B67" s="14" t="s">
        <v>72</v>
      </c>
      <c r="C67" s="15">
        <v>30</v>
      </c>
      <c r="D67" s="15">
        <v>3.3</v>
      </c>
      <c r="E67" s="15">
        <v>100</v>
      </c>
      <c r="F67" s="15">
        <v>1</v>
      </c>
      <c r="G67" s="15">
        <v>100</v>
      </c>
    </row>
    <row r="68" spans="1:7" ht="25.5">
      <c r="A68" s="2" t="s">
        <v>5</v>
      </c>
      <c r="B68" s="14" t="s">
        <v>73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>
      <c r="A69" s="2" t="s">
        <v>5</v>
      </c>
      <c r="B69" s="14" t="s">
        <v>74</v>
      </c>
      <c r="C69" s="15">
        <v>50</v>
      </c>
      <c r="D69" s="15">
        <v>2E-3</v>
      </c>
      <c r="E69" s="15">
        <v>0.1</v>
      </c>
      <c r="F69" s="15">
        <v>4</v>
      </c>
      <c r="G69" s="15">
        <v>0.4</v>
      </c>
    </row>
    <row r="70" spans="1:7">
      <c r="A70" s="2" t="s">
        <v>5</v>
      </c>
      <c r="B70" s="14" t="s">
        <v>75</v>
      </c>
      <c r="C70" s="15">
        <v>10</v>
      </c>
      <c r="D70" s="15">
        <v>0.2</v>
      </c>
      <c r="E70" s="15">
        <v>2</v>
      </c>
      <c r="F70" s="3">
        <v>1200</v>
      </c>
      <c r="G70" s="3">
        <v>2400</v>
      </c>
    </row>
    <row r="71" spans="1:7">
      <c r="A71" s="2" t="s">
        <v>5</v>
      </c>
      <c r="B71" s="14" t="s">
        <v>76</v>
      </c>
      <c r="C71" s="15">
        <v>10</v>
      </c>
      <c r="D71" s="15">
        <v>0.2</v>
      </c>
      <c r="E71" s="15">
        <v>2</v>
      </c>
      <c r="F71" s="15">
        <v>2</v>
      </c>
      <c r="G71" s="15">
        <v>4</v>
      </c>
    </row>
    <row r="72" spans="1:7">
      <c r="A72" s="2" t="s">
        <v>5</v>
      </c>
      <c r="B72" s="14" t="s">
        <v>77</v>
      </c>
      <c r="C72" s="15">
        <v>10</v>
      </c>
      <c r="D72" s="15">
        <v>1</v>
      </c>
      <c r="E72" s="15">
        <v>10</v>
      </c>
      <c r="F72" s="15">
        <v>8</v>
      </c>
      <c r="G72" s="15">
        <v>80</v>
      </c>
    </row>
    <row r="73" spans="1:7" ht="25.5">
      <c r="A73" s="2" t="s">
        <v>5</v>
      </c>
      <c r="B73" s="14" t="s">
        <v>78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>
      <c r="A74" s="2" t="s">
        <v>5</v>
      </c>
      <c r="B74" s="14" t="s">
        <v>79</v>
      </c>
      <c r="C74" s="15">
        <v>10</v>
      </c>
      <c r="D74" s="15">
        <v>0.2</v>
      </c>
      <c r="E74" s="15">
        <v>2</v>
      </c>
      <c r="F74" s="15">
        <v>190</v>
      </c>
      <c r="G74" s="15">
        <v>380</v>
      </c>
    </row>
    <row r="75" spans="1:7">
      <c r="A75" s="2" t="s">
        <v>5</v>
      </c>
      <c r="B75" s="14" t="s">
        <v>80</v>
      </c>
      <c r="C75" s="15">
        <v>10</v>
      </c>
      <c r="D75" s="15">
        <v>0.05</v>
      </c>
      <c r="E75" s="15">
        <v>0.5</v>
      </c>
      <c r="F75" s="15">
        <v>600</v>
      </c>
      <c r="G75" s="15">
        <v>300</v>
      </c>
    </row>
    <row r="76" spans="1:7" ht="25.5">
      <c r="A76" s="2" t="s">
        <v>5</v>
      </c>
      <c r="B76" s="14" t="s">
        <v>81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</row>
    <row r="77" spans="1:7">
      <c r="A77" s="2" t="s">
        <v>5</v>
      </c>
      <c r="B77" s="14">
        <v>72.244</v>
      </c>
      <c r="C77" s="15">
        <v>10</v>
      </c>
      <c r="D77" s="15">
        <v>0.6</v>
      </c>
      <c r="E77" s="15">
        <v>6</v>
      </c>
      <c r="F77" s="15">
        <v>120</v>
      </c>
      <c r="G77" s="15">
        <v>720</v>
      </c>
    </row>
    <row r="78" spans="1:7">
      <c r="A78" s="2" t="s">
        <v>5</v>
      </c>
      <c r="B78" s="14">
        <v>72.248000000000005</v>
      </c>
      <c r="C78" s="15">
        <v>10</v>
      </c>
      <c r="D78" s="15">
        <v>0.6</v>
      </c>
      <c r="E78" s="15">
        <v>6</v>
      </c>
      <c r="F78" s="15">
        <v>40</v>
      </c>
      <c r="G78" s="15">
        <v>240</v>
      </c>
    </row>
    <row r="79" spans="1:7">
      <c r="A79" s="2" t="s">
        <v>95</v>
      </c>
      <c r="B79" s="5" t="s">
        <v>90</v>
      </c>
      <c r="C79" s="8">
        <v>39</v>
      </c>
      <c r="D79" s="8">
        <v>-0.1</v>
      </c>
      <c r="E79" s="8">
        <v>-4</v>
      </c>
      <c r="F79" s="8">
        <v>40</v>
      </c>
      <c r="G79" s="8">
        <v>-160</v>
      </c>
    </row>
    <row r="80" spans="1:7">
      <c r="A80" s="2" t="s">
        <v>95</v>
      </c>
      <c r="B80" s="5" t="s">
        <v>91</v>
      </c>
      <c r="C80" s="8">
        <v>4</v>
      </c>
      <c r="D80" s="8">
        <v>0.33</v>
      </c>
      <c r="E80" s="8">
        <v>1.33</v>
      </c>
      <c r="F80" s="8">
        <v>40</v>
      </c>
      <c r="G80" s="8">
        <v>53</v>
      </c>
    </row>
    <row r="81" spans="1:7">
      <c r="A81" s="2" t="s">
        <v>95</v>
      </c>
      <c r="B81" s="5" t="s">
        <v>92</v>
      </c>
      <c r="C81" s="8">
        <v>39</v>
      </c>
      <c r="D81" s="8">
        <v>2.7</v>
      </c>
      <c r="E81" s="8">
        <v>105</v>
      </c>
      <c r="F81" s="8">
        <v>0.2</v>
      </c>
      <c r="G81" s="8">
        <v>21</v>
      </c>
    </row>
    <row r="82" spans="1:7">
      <c r="A82" s="2" t="s">
        <v>95</v>
      </c>
      <c r="B82" s="5" t="s">
        <v>93</v>
      </c>
      <c r="C82" s="8">
        <v>39</v>
      </c>
      <c r="D82" s="8">
        <v>0.1</v>
      </c>
      <c r="E82" s="8">
        <v>4</v>
      </c>
      <c r="F82" s="8">
        <v>1</v>
      </c>
      <c r="G82" s="8">
        <v>4</v>
      </c>
    </row>
    <row r="83" spans="1:7">
      <c r="A83" s="2" t="s">
        <v>95</v>
      </c>
      <c r="B83" s="5" t="s">
        <v>94</v>
      </c>
      <c r="C83" s="8">
        <v>5</v>
      </c>
      <c r="D83" s="8">
        <v>0.06</v>
      </c>
      <c r="E83" s="8">
        <v>0.3</v>
      </c>
      <c r="F83" s="8">
        <v>40</v>
      </c>
      <c r="G83" s="8">
        <v>12</v>
      </c>
    </row>
    <row r="84" spans="1:7">
      <c r="B84" s="10" t="s">
        <v>132</v>
      </c>
      <c r="C84" s="11">
        <v>50</v>
      </c>
      <c r="D84" s="9"/>
      <c r="E84" s="9">
        <f>SUM(E2:E83)</f>
        <v>434.53000000000003</v>
      </c>
      <c r="F84" s="9"/>
      <c r="G84" s="9">
        <f>SUM(G2:G83)</f>
        <v>22711.200000000004</v>
      </c>
    </row>
  </sheetData>
  <mergeCells count="6">
    <mergeCell ref="G53:G54"/>
    <mergeCell ref="B53:B54"/>
    <mergeCell ref="C53:C54"/>
    <mergeCell ref="D53:D54"/>
    <mergeCell ref="E53:E54"/>
    <mergeCell ref="F53:F5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CFFCC"/>
  </sheetPr>
  <dimension ref="A1:E30"/>
  <sheetViews>
    <sheetView workbookViewId="0">
      <pane ySplit="1" topLeftCell="A2" activePane="bottomLeft" state="frozen"/>
      <selection pane="bottomLeft" sqref="A1:XFD1"/>
    </sheetView>
  </sheetViews>
  <sheetFormatPr defaultRowHeight="12.75"/>
  <cols>
    <col min="1" max="1" width="30.42578125" style="37" bestFit="1" customWidth="1"/>
    <col min="2" max="2" width="25.42578125" style="37" customWidth="1"/>
    <col min="3" max="5" width="16" style="37" customWidth="1"/>
    <col min="6" max="16384" width="9.140625" style="37"/>
  </cols>
  <sheetData>
    <row r="1" spans="1:5" ht="25.5">
      <c r="A1" s="6" t="s">
        <v>1</v>
      </c>
      <c r="B1" s="7" t="s">
        <v>2</v>
      </c>
      <c r="C1" s="7" t="s">
        <v>82</v>
      </c>
      <c r="D1" s="7" t="s">
        <v>83</v>
      </c>
      <c r="E1" s="7" t="s">
        <v>84</v>
      </c>
    </row>
    <row r="2" spans="1:5">
      <c r="A2" s="2" t="s">
        <v>5</v>
      </c>
      <c r="B2" s="39" t="s">
        <v>87</v>
      </c>
      <c r="C2" s="15">
        <v>2</v>
      </c>
      <c r="D2" s="15">
        <v>10</v>
      </c>
      <c r="E2" s="15">
        <v>20</v>
      </c>
    </row>
    <row r="3" spans="1:5">
      <c r="A3" s="2" t="s">
        <v>5</v>
      </c>
      <c r="B3" s="39" t="s">
        <v>97</v>
      </c>
      <c r="C3" s="15">
        <v>50</v>
      </c>
      <c r="D3" s="15">
        <v>10</v>
      </c>
      <c r="E3" s="15">
        <v>500</v>
      </c>
    </row>
    <row r="4" spans="1:5">
      <c r="A4" s="2" t="s">
        <v>5</v>
      </c>
      <c r="B4" s="39" t="s">
        <v>98</v>
      </c>
      <c r="C4" s="15">
        <v>2</v>
      </c>
      <c r="D4" s="15">
        <v>42</v>
      </c>
      <c r="E4" s="15">
        <v>84</v>
      </c>
    </row>
    <row r="5" spans="1:5">
      <c r="A5" s="2" t="s">
        <v>5</v>
      </c>
      <c r="B5" s="39" t="s">
        <v>99</v>
      </c>
      <c r="C5" s="15">
        <v>2</v>
      </c>
      <c r="D5" s="15">
        <v>78</v>
      </c>
      <c r="E5" s="15">
        <v>156</v>
      </c>
    </row>
    <row r="6" spans="1:5">
      <c r="A6" s="2" t="s">
        <v>5</v>
      </c>
      <c r="B6" s="39" t="s">
        <v>100</v>
      </c>
      <c r="C6" s="15">
        <v>2</v>
      </c>
      <c r="D6" s="15">
        <v>40</v>
      </c>
      <c r="E6" s="15">
        <v>80</v>
      </c>
    </row>
    <row r="7" spans="1:5" ht="25.5">
      <c r="A7" s="2" t="s">
        <v>5</v>
      </c>
      <c r="B7" s="39" t="s">
        <v>101</v>
      </c>
      <c r="C7" s="15">
        <v>0</v>
      </c>
      <c r="D7" s="15">
        <v>0</v>
      </c>
      <c r="E7" s="15">
        <v>0</v>
      </c>
    </row>
    <row r="8" spans="1:5" ht="25.5">
      <c r="A8" s="2" t="s">
        <v>5</v>
      </c>
      <c r="B8" s="39" t="s">
        <v>85</v>
      </c>
      <c r="C8" s="15">
        <v>0</v>
      </c>
      <c r="D8" s="15">
        <v>0</v>
      </c>
      <c r="E8" s="15">
        <v>0</v>
      </c>
    </row>
    <row r="9" spans="1:5" ht="25.5">
      <c r="A9" s="2" t="s">
        <v>5</v>
      </c>
      <c r="B9" s="39" t="s">
        <v>86</v>
      </c>
      <c r="C9" s="15">
        <v>0</v>
      </c>
      <c r="D9" s="15">
        <v>0</v>
      </c>
      <c r="E9" s="15">
        <v>0</v>
      </c>
    </row>
    <row r="10" spans="1:5">
      <c r="A10" s="2" t="s">
        <v>5</v>
      </c>
      <c r="B10" s="39" t="s">
        <v>51</v>
      </c>
      <c r="C10" s="15">
        <v>8</v>
      </c>
      <c r="D10" s="15">
        <v>6</v>
      </c>
      <c r="E10" s="15">
        <v>48</v>
      </c>
    </row>
    <row r="11" spans="1:5">
      <c r="A11" s="2" t="s">
        <v>5</v>
      </c>
      <c r="B11" s="39" t="s">
        <v>102</v>
      </c>
      <c r="C11" s="15">
        <v>2</v>
      </c>
      <c r="D11" s="15">
        <v>10</v>
      </c>
      <c r="E11" s="15">
        <v>20</v>
      </c>
    </row>
    <row r="12" spans="1:5">
      <c r="A12" s="2" t="s">
        <v>5</v>
      </c>
      <c r="B12" s="14">
        <v>72.102999999999994</v>
      </c>
      <c r="C12" s="15">
        <v>0</v>
      </c>
      <c r="D12" s="15">
        <v>0</v>
      </c>
      <c r="E12" s="15">
        <v>0</v>
      </c>
    </row>
    <row r="13" spans="1:5">
      <c r="A13" s="2" t="s">
        <v>5</v>
      </c>
      <c r="B13" s="39" t="s">
        <v>103</v>
      </c>
      <c r="C13" s="15">
        <v>0</v>
      </c>
      <c r="D13" s="15">
        <v>0</v>
      </c>
      <c r="E13" s="15">
        <v>0</v>
      </c>
    </row>
    <row r="14" spans="1:5">
      <c r="A14" s="2" t="s">
        <v>5</v>
      </c>
      <c r="B14" s="39" t="s">
        <v>104</v>
      </c>
      <c r="C14" s="15">
        <v>2</v>
      </c>
      <c r="D14" s="15">
        <v>50</v>
      </c>
      <c r="E14" s="15">
        <v>100</v>
      </c>
    </row>
    <row r="15" spans="1:5">
      <c r="A15" s="2" t="s">
        <v>5</v>
      </c>
      <c r="B15" s="14">
        <v>72.180000000000007</v>
      </c>
      <c r="C15" s="15">
        <v>7</v>
      </c>
      <c r="D15" s="15">
        <v>10</v>
      </c>
      <c r="E15" s="15">
        <v>70</v>
      </c>
    </row>
    <row r="16" spans="1:5">
      <c r="A16" s="2" t="s">
        <v>5</v>
      </c>
      <c r="B16" s="39" t="s">
        <v>105</v>
      </c>
      <c r="C16" s="15">
        <v>7</v>
      </c>
      <c r="D16" s="15">
        <v>5</v>
      </c>
      <c r="E16" s="15">
        <v>35</v>
      </c>
    </row>
    <row r="17" spans="1:5">
      <c r="A17" s="2" t="s">
        <v>5</v>
      </c>
      <c r="B17" s="39" t="s">
        <v>69</v>
      </c>
      <c r="C17" s="15">
        <v>0</v>
      </c>
      <c r="D17" s="15">
        <v>0</v>
      </c>
      <c r="E17" s="15">
        <v>0</v>
      </c>
    </row>
    <row r="18" spans="1:5">
      <c r="A18" s="2" t="s">
        <v>5</v>
      </c>
      <c r="B18" s="39" t="s">
        <v>106</v>
      </c>
      <c r="C18" s="15">
        <v>10</v>
      </c>
      <c r="D18" s="15">
        <v>6</v>
      </c>
      <c r="E18" s="15">
        <v>60</v>
      </c>
    </row>
    <row r="19" spans="1:5" ht="25.5">
      <c r="A19" s="2" t="s">
        <v>5</v>
      </c>
      <c r="B19" s="39" t="s">
        <v>88</v>
      </c>
      <c r="C19" s="15">
        <v>0</v>
      </c>
      <c r="D19" s="15">
        <v>0</v>
      </c>
      <c r="E19" s="15">
        <v>0</v>
      </c>
    </row>
    <row r="20" spans="1:5">
      <c r="A20" s="2" t="s">
        <v>5</v>
      </c>
      <c r="B20" s="39" t="s">
        <v>107</v>
      </c>
      <c r="C20" s="15">
        <v>2</v>
      </c>
      <c r="D20" s="15">
        <v>8</v>
      </c>
      <c r="E20" s="15">
        <v>16</v>
      </c>
    </row>
    <row r="21" spans="1:5">
      <c r="A21" s="2" t="s">
        <v>5</v>
      </c>
      <c r="B21" s="39" t="s">
        <v>108</v>
      </c>
      <c r="C21" s="15">
        <v>10</v>
      </c>
      <c r="D21" s="15">
        <v>60</v>
      </c>
      <c r="E21" s="15">
        <v>600</v>
      </c>
    </row>
    <row r="22" spans="1:5">
      <c r="A22" s="2" t="s">
        <v>5</v>
      </c>
      <c r="B22" s="39" t="s">
        <v>109</v>
      </c>
      <c r="C22" s="15">
        <v>2</v>
      </c>
      <c r="D22" s="15">
        <v>120</v>
      </c>
      <c r="E22" s="15">
        <v>240</v>
      </c>
    </row>
    <row r="23" spans="1:5">
      <c r="A23" s="2" t="s">
        <v>5</v>
      </c>
      <c r="B23" s="39" t="s">
        <v>77</v>
      </c>
      <c r="C23" s="15">
        <v>2</v>
      </c>
      <c r="D23" s="15">
        <v>120</v>
      </c>
      <c r="E23" s="15">
        <v>240</v>
      </c>
    </row>
    <row r="24" spans="1:5">
      <c r="A24" s="2" t="s">
        <v>5</v>
      </c>
      <c r="B24" s="39" t="s">
        <v>79</v>
      </c>
      <c r="C24" s="15">
        <v>9</v>
      </c>
      <c r="D24" s="15">
        <v>24</v>
      </c>
      <c r="E24" s="15">
        <v>216</v>
      </c>
    </row>
    <row r="25" spans="1:5">
      <c r="A25" s="2" t="s">
        <v>5</v>
      </c>
      <c r="B25" s="39" t="s">
        <v>110</v>
      </c>
      <c r="C25" s="15">
        <v>2</v>
      </c>
      <c r="D25" s="15">
        <v>60</v>
      </c>
      <c r="E25" s="15">
        <v>120</v>
      </c>
    </row>
    <row r="26" spans="1:5">
      <c r="A26" s="2" t="s">
        <v>5</v>
      </c>
      <c r="B26" s="39" t="s">
        <v>111</v>
      </c>
      <c r="C26" s="15">
        <v>33</v>
      </c>
      <c r="D26" s="15">
        <v>5</v>
      </c>
      <c r="E26" s="15">
        <v>165</v>
      </c>
    </row>
    <row r="27" spans="1:5">
      <c r="A27" s="2" t="s">
        <v>95</v>
      </c>
      <c r="B27" s="40" t="s">
        <v>134</v>
      </c>
      <c r="C27" s="8">
        <v>8</v>
      </c>
      <c r="D27" s="8">
        <v>2</v>
      </c>
      <c r="E27" s="8">
        <v>16</v>
      </c>
    </row>
    <row r="28" spans="1:5">
      <c r="A28" s="2" t="s">
        <v>95</v>
      </c>
      <c r="B28" s="40" t="s">
        <v>107</v>
      </c>
      <c r="C28" s="8">
        <v>8</v>
      </c>
      <c r="D28" s="8">
        <v>1</v>
      </c>
      <c r="E28" s="8">
        <v>8</v>
      </c>
    </row>
    <row r="29" spans="1:5">
      <c r="A29" s="2" t="s">
        <v>95</v>
      </c>
      <c r="B29" s="40" t="s">
        <v>126</v>
      </c>
      <c r="C29" s="8">
        <v>8</v>
      </c>
      <c r="D29" s="8">
        <v>1</v>
      </c>
      <c r="E29" s="8">
        <v>8</v>
      </c>
    </row>
    <row r="30" spans="1:5" ht="25.5">
      <c r="B30" s="41" t="s">
        <v>133</v>
      </c>
      <c r="C30" s="9">
        <f>50</f>
        <v>50</v>
      </c>
      <c r="D30" s="9"/>
      <c r="E30" s="9">
        <f>SUM(E2:E29)</f>
        <v>2802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</sheetPr>
  <dimension ref="A1:F77"/>
  <sheetViews>
    <sheetView workbookViewId="0">
      <pane ySplit="1" topLeftCell="A54" activePane="bottomLeft" state="frozen"/>
      <selection pane="bottomLeft" activeCell="E66" sqref="E66"/>
    </sheetView>
  </sheetViews>
  <sheetFormatPr defaultRowHeight="12.75"/>
  <cols>
    <col min="1" max="1" width="31" style="37" customWidth="1"/>
    <col min="2" max="6" width="13.28515625" style="37" customWidth="1"/>
    <col min="7" max="16384" width="9.140625" style="37"/>
  </cols>
  <sheetData>
    <row r="1" spans="1:6" ht="51">
      <c r="A1" s="42" t="s">
        <v>2</v>
      </c>
      <c r="B1" s="42" t="s">
        <v>8</v>
      </c>
      <c r="C1" s="42" t="s">
        <v>114</v>
      </c>
      <c r="D1" s="42" t="s">
        <v>9</v>
      </c>
      <c r="E1" s="42" t="s">
        <v>10</v>
      </c>
      <c r="F1" s="42" t="s">
        <v>11</v>
      </c>
    </row>
    <row r="2" spans="1:6">
      <c r="A2" s="43">
        <v>72.7</v>
      </c>
      <c r="B2" s="44">
        <v>39</v>
      </c>
      <c r="C2" s="44">
        <v>0.1</v>
      </c>
      <c r="D2" s="44">
        <v>4</v>
      </c>
      <c r="E2" s="44">
        <v>200</v>
      </c>
      <c r="F2" s="44">
        <v>800</v>
      </c>
    </row>
    <row r="3" spans="1:6">
      <c r="A3" s="43">
        <v>72.11</v>
      </c>
      <c r="B3" s="44">
        <v>50</v>
      </c>
      <c r="C3" s="44">
        <v>0</v>
      </c>
      <c r="D3" s="44">
        <v>0</v>
      </c>
      <c r="E3" s="44">
        <v>0</v>
      </c>
      <c r="F3" s="44">
        <v>0</v>
      </c>
    </row>
    <row r="4" spans="1:6" ht="25.5">
      <c r="A4" s="43" t="s">
        <v>12</v>
      </c>
      <c r="B4" s="44">
        <v>1</v>
      </c>
      <c r="C4" s="44">
        <v>1</v>
      </c>
      <c r="D4" s="44">
        <v>1</v>
      </c>
      <c r="E4" s="45">
        <v>12732</v>
      </c>
      <c r="F4" s="45">
        <v>12732</v>
      </c>
    </row>
    <row r="5" spans="1:6">
      <c r="A5" s="43" t="s">
        <v>13</v>
      </c>
      <c r="B5" s="44">
        <v>0</v>
      </c>
      <c r="C5" s="44">
        <v>0</v>
      </c>
      <c r="D5" s="44">
        <v>0</v>
      </c>
      <c r="E5" s="44">
        <v>0</v>
      </c>
      <c r="F5" s="44">
        <v>0</v>
      </c>
    </row>
    <row r="6" spans="1:6">
      <c r="A6" s="43" t="s">
        <v>14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</row>
    <row r="7" spans="1:6">
      <c r="A7" s="43" t="s">
        <v>15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</row>
    <row r="8" spans="1:6">
      <c r="A8" s="43" t="s">
        <v>16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</row>
    <row r="9" spans="1:6">
      <c r="A9" s="43" t="s">
        <v>17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</row>
    <row r="10" spans="1:6">
      <c r="A10" s="43" t="s">
        <v>18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</row>
    <row r="11" spans="1:6" ht="25.5">
      <c r="A11" s="43" t="s">
        <v>19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</row>
    <row r="12" spans="1:6">
      <c r="A12" s="43">
        <v>72.42</v>
      </c>
      <c r="B12" s="44">
        <v>15</v>
      </c>
      <c r="C12" s="44">
        <v>0.06</v>
      </c>
      <c r="D12" s="44">
        <v>1</v>
      </c>
      <c r="E12" s="45">
        <v>6000</v>
      </c>
      <c r="F12" s="45">
        <v>6000</v>
      </c>
    </row>
    <row r="13" spans="1:6">
      <c r="A13" s="43" t="s">
        <v>21</v>
      </c>
      <c r="B13" s="46">
        <v>0</v>
      </c>
      <c r="C13" s="46">
        <v>0</v>
      </c>
      <c r="D13" s="44">
        <v>0</v>
      </c>
      <c r="E13" s="46">
        <v>0</v>
      </c>
      <c r="F13" s="44">
        <v>0</v>
      </c>
    </row>
    <row r="14" spans="1:6">
      <c r="A14" s="43" t="s">
        <v>22</v>
      </c>
      <c r="B14" s="46">
        <v>0</v>
      </c>
      <c r="C14" s="46">
        <v>0</v>
      </c>
      <c r="D14" s="44">
        <v>0</v>
      </c>
      <c r="E14" s="46">
        <v>0</v>
      </c>
      <c r="F14" s="44">
        <v>0</v>
      </c>
    </row>
    <row r="15" spans="1:6">
      <c r="A15" s="43" t="s">
        <v>23</v>
      </c>
      <c r="B15" s="44">
        <v>15</v>
      </c>
      <c r="C15" s="44">
        <v>0</v>
      </c>
      <c r="D15" s="44">
        <v>0</v>
      </c>
      <c r="E15" s="44">
        <v>0</v>
      </c>
      <c r="F15" s="44">
        <v>0</v>
      </c>
    </row>
    <row r="16" spans="1:6">
      <c r="A16" s="43" t="s">
        <v>24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</row>
    <row r="17" spans="1:6">
      <c r="A17" s="43" t="s">
        <v>25</v>
      </c>
      <c r="B17" s="44">
        <v>15</v>
      </c>
      <c r="C17" s="44">
        <v>0.13</v>
      </c>
      <c r="D17" s="44">
        <v>2</v>
      </c>
      <c r="E17" s="44">
        <v>10</v>
      </c>
      <c r="F17" s="44">
        <v>20</v>
      </c>
    </row>
    <row r="18" spans="1:6">
      <c r="A18" s="43" t="s">
        <v>26</v>
      </c>
      <c r="B18" s="44">
        <v>2</v>
      </c>
      <c r="C18" s="44">
        <v>15.5</v>
      </c>
      <c r="D18" s="44">
        <v>31</v>
      </c>
      <c r="E18" s="44">
        <v>10</v>
      </c>
      <c r="F18" s="44">
        <v>310</v>
      </c>
    </row>
    <row r="19" spans="1:6" ht="25.5">
      <c r="A19" s="43" t="s">
        <v>115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</row>
    <row r="20" spans="1:6">
      <c r="A20" s="43" t="s">
        <v>28</v>
      </c>
      <c r="B20" s="44">
        <v>63</v>
      </c>
      <c r="C20" s="44">
        <v>0.51</v>
      </c>
      <c r="D20" s="44">
        <v>32</v>
      </c>
      <c r="E20" s="44">
        <v>20</v>
      </c>
      <c r="F20" s="44">
        <v>640</v>
      </c>
    </row>
    <row r="21" spans="1:6">
      <c r="A21" s="43" t="s">
        <v>29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</row>
    <row r="22" spans="1:6">
      <c r="A22" s="43" t="s">
        <v>30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</row>
    <row r="23" spans="1:6">
      <c r="A23" s="43" t="s">
        <v>31</v>
      </c>
      <c r="B23" s="44">
        <v>15</v>
      </c>
      <c r="C23" s="44">
        <v>0</v>
      </c>
      <c r="D23" s="44">
        <v>0</v>
      </c>
      <c r="E23" s="44">
        <v>0</v>
      </c>
      <c r="F23" s="44">
        <v>0</v>
      </c>
    </row>
    <row r="24" spans="1:6">
      <c r="A24" s="43" t="s">
        <v>32</v>
      </c>
      <c r="B24" s="44">
        <v>15</v>
      </c>
      <c r="C24" s="44">
        <v>0</v>
      </c>
      <c r="D24" s="44">
        <v>0</v>
      </c>
      <c r="E24" s="44">
        <v>0</v>
      </c>
      <c r="F24" s="44">
        <v>0</v>
      </c>
    </row>
    <row r="25" spans="1:6">
      <c r="A25" s="43" t="s">
        <v>33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</row>
    <row r="26" spans="1:6">
      <c r="A26" s="43" t="s">
        <v>34</v>
      </c>
      <c r="B26" s="44">
        <v>15</v>
      </c>
      <c r="C26" s="44">
        <v>0</v>
      </c>
      <c r="D26" s="44">
        <v>0</v>
      </c>
      <c r="E26" s="44">
        <v>0</v>
      </c>
      <c r="F26" s="44">
        <v>0</v>
      </c>
    </row>
    <row r="27" spans="1:6">
      <c r="A27" s="43" t="s">
        <v>35</v>
      </c>
      <c r="B27" s="44">
        <v>15</v>
      </c>
      <c r="C27" s="44">
        <v>0</v>
      </c>
      <c r="D27" s="44">
        <v>0</v>
      </c>
      <c r="E27" s="44">
        <v>0</v>
      </c>
      <c r="F27" s="44">
        <v>0</v>
      </c>
    </row>
    <row r="28" spans="1:6">
      <c r="A28" s="43" t="s">
        <v>36</v>
      </c>
      <c r="B28" s="44">
        <v>15</v>
      </c>
      <c r="C28" s="44">
        <v>0</v>
      </c>
      <c r="D28" s="44">
        <v>0</v>
      </c>
      <c r="E28" s="44">
        <v>0</v>
      </c>
      <c r="F28" s="44">
        <v>0</v>
      </c>
    </row>
    <row r="29" spans="1:6">
      <c r="A29" s="43">
        <v>72.56</v>
      </c>
      <c r="B29" s="44">
        <v>15</v>
      </c>
      <c r="C29" s="44">
        <v>0.26</v>
      </c>
      <c r="D29" s="44">
        <v>4</v>
      </c>
      <c r="E29" s="44">
        <v>120</v>
      </c>
      <c r="F29" s="44">
        <v>480</v>
      </c>
    </row>
    <row r="30" spans="1:6" ht="25.5">
      <c r="A30" s="43" t="s">
        <v>37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</row>
    <row r="31" spans="1:6">
      <c r="A31" s="43" t="s">
        <v>38</v>
      </c>
      <c r="B31" s="44">
        <v>15</v>
      </c>
      <c r="C31" s="44">
        <v>0.53</v>
      </c>
      <c r="D31" s="44">
        <v>8</v>
      </c>
      <c r="E31" s="44">
        <v>180</v>
      </c>
      <c r="F31" s="45">
        <v>1440</v>
      </c>
    </row>
    <row r="32" spans="1:6" ht="25.5">
      <c r="A32" s="43" t="s">
        <v>39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</row>
    <row r="33" spans="1:6">
      <c r="A33" s="43" t="s">
        <v>40</v>
      </c>
      <c r="B33" s="44">
        <v>63</v>
      </c>
      <c r="C33" s="44">
        <v>0</v>
      </c>
      <c r="D33" s="44">
        <v>0</v>
      </c>
      <c r="E33" s="44">
        <v>0</v>
      </c>
      <c r="F33" s="44">
        <v>0</v>
      </c>
    </row>
    <row r="34" spans="1:6">
      <c r="A34" s="43" t="s">
        <v>41</v>
      </c>
      <c r="B34" s="44">
        <v>63</v>
      </c>
      <c r="C34" s="44">
        <v>0</v>
      </c>
      <c r="D34" s="44">
        <v>0</v>
      </c>
      <c r="E34" s="44">
        <v>0</v>
      </c>
      <c r="F34" s="44">
        <v>0</v>
      </c>
    </row>
    <row r="35" spans="1:6">
      <c r="A35" s="43" t="s">
        <v>42</v>
      </c>
      <c r="B35" s="44">
        <v>63</v>
      </c>
      <c r="C35" s="44">
        <v>0</v>
      </c>
      <c r="D35" s="44">
        <v>0</v>
      </c>
      <c r="E35" s="44">
        <v>0</v>
      </c>
      <c r="F35" s="44">
        <v>0</v>
      </c>
    </row>
    <row r="36" spans="1:6" ht="25.5">
      <c r="A36" s="43" t="s">
        <v>43</v>
      </c>
      <c r="B36" s="44">
        <v>63</v>
      </c>
      <c r="C36" s="44">
        <v>0</v>
      </c>
      <c r="D36" s="44">
        <v>0</v>
      </c>
      <c r="E36" s="44">
        <v>0</v>
      </c>
      <c r="F36" s="44">
        <v>0</v>
      </c>
    </row>
    <row r="37" spans="1:6">
      <c r="A37" s="43" t="s">
        <v>44</v>
      </c>
      <c r="B37" s="44">
        <v>60</v>
      </c>
      <c r="C37" s="44">
        <v>0</v>
      </c>
      <c r="D37" s="44">
        <v>0</v>
      </c>
      <c r="E37" s="44">
        <v>0</v>
      </c>
      <c r="F37" s="44">
        <v>0</v>
      </c>
    </row>
    <row r="38" spans="1:6">
      <c r="A38" s="43" t="s">
        <v>45</v>
      </c>
      <c r="B38" s="44">
        <v>60</v>
      </c>
      <c r="C38" s="44">
        <v>0</v>
      </c>
      <c r="D38" s="44">
        <v>0</v>
      </c>
      <c r="E38" s="44">
        <v>0</v>
      </c>
      <c r="F38" s="44">
        <v>0</v>
      </c>
    </row>
    <row r="39" spans="1:6">
      <c r="A39" s="43" t="s">
        <v>46</v>
      </c>
      <c r="B39" s="44">
        <v>63</v>
      </c>
      <c r="C39" s="44">
        <v>0</v>
      </c>
      <c r="D39" s="44">
        <v>0</v>
      </c>
      <c r="E39" s="44">
        <v>0</v>
      </c>
      <c r="F39" s="44">
        <v>0</v>
      </c>
    </row>
    <row r="40" spans="1:6">
      <c r="A40" s="43" t="s">
        <v>47</v>
      </c>
      <c r="B40" s="44">
        <v>63</v>
      </c>
      <c r="C40" s="44">
        <v>0</v>
      </c>
      <c r="D40" s="44">
        <v>0</v>
      </c>
      <c r="E40" s="44">
        <v>0</v>
      </c>
      <c r="F40" s="44">
        <v>0</v>
      </c>
    </row>
    <row r="41" spans="1:6" ht="25.5">
      <c r="A41" s="43" t="s">
        <v>48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</row>
    <row r="42" spans="1:6" ht="25.5">
      <c r="A42" s="43" t="s">
        <v>49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</row>
    <row r="43" spans="1:6">
      <c r="A43" s="43" t="s">
        <v>50</v>
      </c>
      <c r="B43" s="44">
        <v>63</v>
      </c>
      <c r="C43" s="44">
        <v>1</v>
      </c>
      <c r="D43" s="44">
        <v>63</v>
      </c>
      <c r="E43" s="44">
        <v>1</v>
      </c>
      <c r="F43" s="44">
        <v>63</v>
      </c>
    </row>
    <row r="44" spans="1:6">
      <c r="A44" s="43" t="s">
        <v>51</v>
      </c>
      <c r="B44" s="44">
        <v>63</v>
      </c>
      <c r="C44" s="44">
        <v>0</v>
      </c>
      <c r="D44" s="44">
        <v>0</v>
      </c>
      <c r="E44" s="44">
        <v>0</v>
      </c>
      <c r="F44" s="44">
        <v>0</v>
      </c>
    </row>
    <row r="45" spans="1:6">
      <c r="A45" s="43" t="s">
        <v>52</v>
      </c>
      <c r="B45" s="44">
        <v>2</v>
      </c>
      <c r="C45" s="44">
        <v>0</v>
      </c>
      <c r="D45" s="44">
        <v>0</v>
      </c>
      <c r="E45" s="44"/>
      <c r="F45" s="44">
        <v>0</v>
      </c>
    </row>
    <row r="46" spans="1:6">
      <c r="A46" s="43" t="s">
        <v>53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</row>
    <row r="47" spans="1:6">
      <c r="A47" s="43" t="s">
        <v>54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</row>
    <row r="48" spans="1:6">
      <c r="A48" s="43" t="s">
        <v>55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</row>
    <row r="49" spans="1:6">
      <c r="A49" s="43" t="s">
        <v>56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</row>
    <row r="50" spans="1:6" ht="25.5">
      <c r="A50" s="43" t="s">
        <v>57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</row>
    <row r="51" spans="1:6" ht="25.5">
      <c r="A51" s="43" t="s">
        <v>58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</row>
    <row r="52" spans="1:6" ht="25.5">
      <c r="A52" s="43" t="s">
        <v>59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</row>
    <row r="53" spans="1:6" ht="25.5">
      <c r="A53" s="43" t="s">
        <v>60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</row>
    <row r="54" spans="1:6" ht="25.5">
      <c r="A54" s="43" t="s">
        <v>61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</row>
    <row r="55" spans="1:6" ht="25.5">
      <c r="A55" s="43" t="s">
        <v>62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</row>
    <row r="56" spans="1:6" ht="25.5">
      <c r="A56" s="43" t="s">
        <v>63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</row>
    <row r="57" spans="1:6">
      <c r="A57" s="43" t="s">
        <v>64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</row>
    <row r="58" spans="1:6">
      <c r="A58" s="43" t="s">
        <v>65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</row>
    <row r="59" spans="1:6">
      <c r="A59" s="43" t="s">
        <v>66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</row>
    <row r="60" spans="1:6">
      <c r="A60" s="43" t="s">
        <v>67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</row>
    <row r="61" spans="1:6">
      <c r="A61" s="43" t="s">
        <v>68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</row>
    <row r="62" spans="1:6">
      <c r="A62" s="43" t="s">
        <v>69</v>
      </c>
      <c r="B62" s="44">
        <v>15</v>
      </c>
      <c r="C62" s="44">
        <v>0.13</v>
      </c>
      <c r="D62" s="44">
        <v>2</v>
      </c>
      <c r="E62" s="44">
        <v>10</v>
      </c>
      <c r="F62" s="44">
        <v>20</v>
      </c>
    </row>
    <row r="63" spans="1:6">
      <c r="A63" s="43" t="s">
        <v>70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</row>
    <row r="64" spans="1:6">
      <c r="A64" s="43">
        <v>72.206000000000003</v>
      </c>
      <c r="B64" s="44">
        <v>4</v>
      </c>
      <c r="C64" s="44">
        <v>0.1</v>
      </c>
      <c r="D64" s="44">
        <v>0.4</v>
      </c>
      <c r="E64" s="44">
        <v>1</v>
      </c>
      <c r="F64" s="44">
        <v>0.4</v>
      </c>
    </row>
    <row r="65" spans="1:6">
      <c r="A65" s="43" t="s">
        <v>116</v>
      </c>
      <c r="B65" s="44">
        <v>22</v>
      </c>
      <c r="C65" s="44">
        <v>0.18</v>
      </c>
      <c r="D65" s="44">
        <v>4</v>
      </c>
      <c r="E65" s="44">
        <v>1</v>
      </c>
      <c r="F65" s="44">
        <v>4</v>
      </c>
    </row>
    <row r="66" spans="1:6">
      <c r="A66" s="43" t="s">
        <v>106</v>
      </c>
      <c r="B66" s="44">
        <v>48</v>
      </c>
      <c r="C66" s="44">
        <v>1.67</v>
      </c>
      <c r="D66" s="44">
        <v>80</v>
      </c>
      <c r="E66" s="44">
        <v>1.2</v>
      </c>
      <c r="F66" s="44">
        <v>96</v>
      </c>
    </row>
    <row r="67" spans="1:6">
      <c r="A67" s="43" t="s">
        <v>117</v>
      </c>
      <c r="B67" s="44">
        <v>48</v>
      </c>
      <c r="C67" s="44">
        <v>0.1</v>
      </c>
      <c r="D67" s="44">
        <v>4.8</v>
      </c>
      <c r="E67" s="44">
        <v>1</v>
      </c>
      <c r="F67" s="44">
        <v>4.8</v>
      </c>
    </row>
    <row r="68" spans="1:6" ht="25.5">
      <c r="A68" s="43" t="s">
        <v>118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</row>
    <row r="69" spans="1:6">
      <c r="A69" s="43" t="s">
        <v>74</v>
      </c>
      <c r="B69" s="44">
        <v>63</v>
      </c>
      <c r="C69" s="44">
        <v>0</v>
      </c>
      <c r="D69" s="44">
        <v>0</v>
      </c>
      <c r="E69" s="44">
        <v>0</v>
      </c>
      <c r="F69" s="44">
        <v>0</v>
      </c>
    </row>
    <row r="70" spans="1:6">
      <c r="A70" s="43" t="s">
        <v>75</v>
      </c>
      <c r="B70" s="44">
        <v>5</v>
      </c>
      <c r="C70" s="44">
        <v>0.2</v>
      </c>
      <c r="D70" s="44">
        <v>1</v>
      </c>
      <c r="E70" s="45">
        <v>1200</v>
      </c>
      <c r="F70" s="45">
        <v>1200</v>
      </c>
    </row>
    <row r="71" spans="1:6">
      <c r="A71" s="43" t="s">
        <v>76</v>
      </c>
      <c r="B71" s="44">
        <v>5</v>
      </c>
      <c r="C71" s="44">
        <v>0.4</v>
      </c>
      <c r="D71" s="44">
        <v>2</v>
      </c>
      <c r="E71" s="44">
        <v>2</v>
      </c>
      <c r="F71" s="44">
        <v>4</v>
      </c>
    </row>
    <row r="72" spans="1:6">
      <c r="A72" s="43" t="s">
        <v>80</v>
      </c>
      <c r="B72" s="44">
        <v>5</v>
      </c>
      <c r="C72" s="44">
        <v>0.2</v>
      </c>
      <c r="D72" s="44">
        <v>1</v>
      </c>
      <c r="E72" s="44">
        <v>600</v>
      </c>
      <c r="F72" s="44">
        <v>600</v>
      </c>
    </row>
    <row r="73" spans="1:6">
      <c r="A73" s="43" t="s">
        <v>119</v>
      </c>
      <c r="B73" s="44">
        <v>5</v>
      </c>
      <c r="C73" s="44">
        <v>0.06</v>
      </c>
      <c r="D73" s="44">
        <v>0.3</v>
      </c>
      <c r="E73" s="44">
        <v>40</v>
      </c>
      <c r="F73" s="44">
        <v>12</v>
      </c>
    </row>
    <row r="74" spans="1:6" ht="25.5">
      <c r="A74" s="47" t="s">
        <v>81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</row>
    <row r="75" spans="1:6">
      <c r="A75" s="43">
        <v>72.244</v>
      </c>
      <c r="B75" s="44">
        <v>5</v>
      </c>
      <c r="C75" s="44">
        <v>2.4</v>
      </c>
      <c r="D75" s="44">
        <v>12</v>
      </c>
      <c r="E75" s="44">
        <v>120</v>
      </c>
      <c r="F75" s="45">
        <v>1440</v>
      </c>
    </row>
    <row r="76" spans="1:6">
      <c r="A76" s="43">
        <v>72.248000000000005</v>
      </c>
      <c r="B76" s="44">
        <v>5</v>
      </c>
      <c r="C76" s="44">
        <v>1.2</v>
      </c>
      <c r="D76" s="44">
        <v>6</v>
      </c>
      <c r="E76" s="44">
        <v>40</v>
      </c>
      <c r="F76" s="44">
        <v>240</v>
      </c>
    </row>
    <row r="77" spans="1:6">
      <c r="A77" s="48" t="s">
        <v>120</v>
      </c>
      <c r="B77" s="49">
        <v>68</v>
      </c>
      <c r="C77" s="9"/>
      <c r="D77" s="9">
        <f>SUM(D2:D76)</f>
        <v>259.5</v>
      </c>
      <c r="E77" s="9"/>
      <c r="F77" s="9">
        <f>SUM(F2:F76)</f>
        <v>26106.2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D28"/>
  <sheetViews>
    <sheetView workbookViewId="0">
      <pane ySplit="1" topLeftCell="A6" activePane="bottomLeft" state="frozen"/>
      <selection pane="bottomLeft" activeCell="B13" sqref="B13"/>
    </sheetView>
  </sheetViews>
  <sheetFormatPr defaultRowHeight="15.75" customHeight="1"/>
  <cols>
    <col min="1" max="1" width="36.42578125" style="37" customWidth="1"/>
    <col min="2" max="4" width="17.5703125" style="37" customWidth="1"/>
    <col min="5" max="16384" width="9.140625" style="37"/>
  </cols>
  <sheetData>
    <row r="1" spans="1:4" ht="25.5">
      <c r="A1" s="50" t="s">
        <v>2</v>
      </c>
      <c r="B1" s="51" t="s">
        <v>82</v>
      </c>
      <c r="C1" s="51" t="s">
        <v>83</v>
      </c>
      <c r="D1" s="51" t="s">
        <v>84</v>
      </c>
    </row>
    <row r="2" spans="1:4" ht="15.75" customHeight="1">
      <c r="A2" s="47" t="s">
        <v>87</v>
      </c>
      <c r="B2" s="44">
        <v>61</v>
      </c>
      <c r="C2" s="44">
        <v>10</v>
      </c>
      <c r="D2" s="44">
        <v>610</v>
      </c>
    </row>
    <row r="3" spans="1:4" ht="15.75" customHeight="1">
      <c r="A3" s="47" t="s">
        <v>97</v>
      </c>
      <c r="B3" s="44">
        <v>63</v>
      </c>
      <c r="C3" s="44">
        <v>10</v>
      </c>
      <c r="D3" s="44">
        <v>630</v>
      </c>
    </row>
    <row r="4" spans="1:4" ht="15.75" customHeight="1">
      <c r="A4" s="47" t="s">
        <v>98</v>
      </c>
      <c r="B4" s="44">
        <v>63</v>
      </c>
      <c r="C4" s="44">
        <v>42</v>
      </c>
      <c r="D4" s="45">
        <v>2646</v>
      </c>
    </row>
    <row r="5" spans="1:4" ht="15.75" customHeight="1">
      <c r="A5" s="47" t="s">
        <v>99</v>
      </c>
      <c r="B5" s="44">
        <v>63</v>
      </c>
      <c r="C5" s="44">
        <v>78</v>
      </c>
      <c r="D5" s="45">
        <v>4914</v>
      </c>
    </row>
    <row r="6" spans="1:4" ht="15.75" customHeight="1">
      <c r="A6" s="47" t="s">
        <v>100</v>
      </c>
      <c r="B6" s="44">
        <v>63</v>
      </c>
      <c r="C6" s="44">
        <v>40</v>
      </c>
      <c r="D6" s="45">
        <v>2520</v>
      </c>
    </row>
    <row r="7" spans="1:4" ht="15.75" customHeight="1">
      <c r="A7" s="47" t="s">
        <v>123</v>
      </c>
      <c r="B7" s="44">
        <v>0</v>
      </c>
      <c r="C7" s="44">
        <v>0</v>
      </c>
      <c r="D7" s="44">
        <v>0</v>
      </c>
    </row>
    <row r="8" spans="1:4" ht="15.75" customHeight="1">
      <c r="A8" s="47" t="s">
        <v>85</v>
      </c>
      <c r="B8" s="44">
        <v>0</v>
      </c>
      <c r="C8" s="44">
        <v>0</v>
      </c>
      <c r="D8" s="44">
        <v>0</v>
      </c>
    </row>
    <row r="9" spans="1:4" ht="15.75" customHeight="1">
      <c r="A9" s="47" t="s">
        <v>86</v>
      </c>
      <c r="B9" s="44">
        <v>0</v>
      </c>
      <c r="C9" s="44">
        <v>0</v>
      </c>
      <c r="D9" s="44">
        <v>0</v>
      </c>
    </row>
    <row r="10" spans="1:4" ht="15.75" customHeight="1">
      <c r="A10" s="47" t="s">
        <v>51</v>
      </c>
      <c r="B10" s="44">
        <v>61</v>
      </c>
      <c r="C10" s="44">
        <v>6</v>
      </c>
      <c r="D10" s="44">
        <v>366</v>
      </c>
    </row>
    <row r="11" spans="1:4" ht="15.75" customHeight="1">
      <c r="A11" s="43">
        <v>72.102999999999994</v>
      </c>
      <c r="B11" s="44">
        <v>0</v>
      </c>
      <c r="C11" s="44">
        <v>0</v>
      </c>
      <c r="D11" s="44">
        <v>0</v>
      </c>
    </row>
    <row r="12" spans="1:4" ht="15.75" customHeight="1">
      <c r="A12" s="47" t="s">
        <v>103</v>
      </c>
      <c r="B12" s="44">
        <v>0</v>
      </c>
      <c r="C12" s="44">
        <v>0</v>
      </c>
      <c r="D12" s="44">
        <v>0</v>
      </c>
    </row>
    <row r="13" spans="1:4" ht="15.75" customHeight="1">
      <c r="A13" s="47" t="s">
        <v>124</v>
      </c>
      <c r="B13" s="44">
        <v>68</v>
      </c>
      <c r="C13" s="44">
        <v>50</v>
      </c>
      <c r="D13" s="45">
        <v>3400</v>
      </c>
    </row>
    <row r="14" spans="1:4" ht="15.75" customHeight="1">
      <c r="A14" s="43">
        <v>72.180000000000007</v>
      </c>
      <c r="B14" s="44">
        <v>15</v>
      </c>
      <c r="C14" s="44">
        <v>10</v>
      </c>
      <c r="D14" s="44">
        <v>150</v>
      </c>
    </row>
    <row r="15" spans="1:4" ht="15.75" customHeight="1">
      <c r="A15" s="47" t="s">
        <v>105</v>
      </c>
      <c r="B15" s="44">
        <v>15</v>
      </c>
      <c r="C15" s="44">
        <v>5</v>
      </c>
      <c r="D15" s="44">
        <v>75</v>
      </c>
    </row>
    <row r="16" spans="1:4" ht="15.75" customHeight="1">
      <c r="A16" s="47" t="s">
        <v>69</v>
      </c>
      <c r="B16" s="44">
        <v>0</v>
      </c>
      <c r="C16" s="44">
        <v>0</v>
      </c>
      <c r="D16" s="44">
        <v>0</v>
      </c>
    </row>
    <row r="17" spans="1:4" ht="15.75" customHeight="1">
      <c r="A17" s="47" t="s">
        <v>125</v>
      </c>
      <c r="B17" s="44">
        <v>48</v>
      </c>
      <c r="C17" s="44">
        <v>6</v>
      </c>
      <c r="D17" s="44">
        <v>288</v>
      </c>
    </row>
    <row r="18" spans="1:4" ht="15.75" customHeight="1">
      <c r="A18" s="47" t="s">
        <v>121</v>
      </c>
      <c r="B18" s="44">
        <v>0</v>
      </c>
      <c r="C18" s="44">
        <v>0</v>
      </c>
      <c r="D18" s="44">
        <v>0</v>
      </c>
    </row>
    <row r="19" spans="1:4" ht="15.75" customHeight="1">
      <c r="A19" s="47" t="s">
        <v>107</v>
      </c>
      <c r="B19" s="44">
        <v>8</v>
      </c>
      <c r="C19" s="44">
        <v>1</v>
      </c>
      <c r="D19" s="44">
        <v>8</v>
      </c>
    </row>
    <row r="20" spans="1:4" ht="15.75" customHeight="1">
      <c r="A20" s="47" t="s">
        <v>122</v>
      </c>
      <c r="B20" s="44">
        <v>0</v>
      </c>
      <c r="C20" s="44">
        <v>0</v>
      </c>
      <c r="D20" s="44">
        <v>0</v>
      </c>
    </row>
    <row r="21" spans="1:4" ht="15.75" customHeight="1">
      <c r="A21" s="47" t="s">
        <v>126</v>
      </c>
      <c r="B21" s="44">
        <v>48</v>
      </c>
      <c r="C21" s="44">
        <v>8</v>
      </c>
      <c r="D21" s="44">
        <v>384</v>
      </c>
    </row>
    <row r="22" spans="1:4" ht="15.75" customHeight="1">
      <c r="A22" s="47" t="s">
        <v>127</v>
      </c>
      <c r="B22" s="44">
        <v>48</v>
      </c>
      <c r="C22" s="44">
        <v>60</v>
      </c>
      <c r="D22" s="45">
        <v>2880</v>
      </c>
    </row>
    <row r="23" spans="1:4" ht="15.75" customHeight="1">
      <c r="A23" s="47" t="s">
        <v>128</v>
      </c>
      <c r="B23" s="44">
        <v>48</v>
      </c>
      <c r="C23" s="44">
        <v>120</v>
      </c>
      <c r="D23" s="45">
        <v>5760</v>
      </c>
    </row>
    <row r="24" spans="1:4" ht="15.75" customHeight="1">
      <c r="A24" s="47" t="s">
        <v>77</v>
      </c>
      <c r="B24" s="44">
        <v>48</v>
      </c>
      <c r="C24" s="44">
        <v>120</v>
      </c>
      <c r="D24" s="45">
        <v>5760</v>
      </c>
    </row>
    <row r="25" spans="1:4" ht="15.75" customHeight="1">
      <c r="A25" s="47" t="s">
        <v>79</v>
      </c>
      <c r="B25" s="44">
        <v>5</v>
      </c>
      <c r="C25" s="44">
        <v>24</v>
      </c>
      <c r="D25" s="44">
        <v>120</v>
      </c>
    </row>
    <row r="26" spans="1:4" ht="15.75" customHeight="1">
      <c r="A26" s="47" t="s">
        <v>110</v>
      </c>
      <c r="B26" s="44">
        <v>48</v>
      </c>
      <c r="C26" s="44">
        <v>60</v>
      </c>
      <c r="D26" s="45">
        <v>2880</v>
      </c>
    </row>
    <row r="27" spans="1:4" ht="15.75" customHeight="1">
      <c r="A27" s="47" t="s">
        <v>111</v>
      </c>
      <c r="B27" s="44">
        <v>5</v>
      </c>
      <c r="C27" s="44">
        <v>5</v>
      </c>
      <c r="D27" s="44">
        <v>25</v>
      </c>
    </row>
    <row r="28" spans="1:4" ht="15.75" customHeight="1">
      <c r="A28" s="50" t="s">
        <v>130</v>
      </c>
      <c r="B28" s="52">
        <v>68</v>
      </c>
      <c r="C28" s="52"/>
      <c r="D28" s="53">
        <f>SUM(D2:D27)</f>
        <v>33416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99"/>
  </sheetPr>
  <dimension ref="A1:F5"/>
  <sheetViews>
    <sheetView workbookViewId="0">
      <pane ySplit="1" topLeftCell="A2" activePane="bottomLeft" state="frozen"/>
      <selection pane="bottomLeft" activeCell="F20" sqref="F20"/>
    </sheetView>
  </sheetViews>
  <sheetFormatPr defaultRowHeight="12.75"/>
  <cols>
    <col min="1" max="1" width="21.42578125" style="37" customWidth="1"/>
    <col min="2" max="6" width="15.5703125" style="37" customWidth="1"/>
    <col min="7" max="16384" width="9.140625" style="37"/>
  </cols>
  <sheetData>
    <row r="1" spans="1:6" ht="38.25">
      <c r="A1" s="50" t="s">
        <v>2</v>
      </c>
      <c r="B1" s="51" t="s">
        <v>8</v>
      </c>
      <c r="C1" s="51" t="s">
        <v>114</v>
      </c>
      <c r="D1" s="51" t="s">
        <v>9</v>
      </c>
      <c r="E1" s="51" t="s">
        <v>10</v>
      </c>
      <c r="F1" s="51" t="s">
        <v>11</v>
      </c>
    </row>
    <row r="2" spans="1:6">
      <c r="A2" s="47" t="s">
        <v>102</v>
      </c>
      <c r="B2" s="44">
        <v>63</v>
      </c>
      <c r="C2" s="44">
        <v>1</v>
      </c>
      <c r="D2" s="44">
        <v>63</v>
      </c>
      <c r="E2" s="44">
        <v>10</v>
      </c>
      <c r="F2" s="44">
        <v>630</v>
      </c>
    </row>
    <row r="3" spans="1:6">
      <c r="A3" s="47" t="s">
        <v>129</v>
      </c>
      <c r="B3" s="44">
        <v>5</v>
      </c>
      <c r="C3" s="44">
        <v>16</v>
      </c>
      <c r="D3" s="44">
        <v>80</v>
      </c>
      <c r="E3" s="44">
        <v>8</v>
      </c>
      <c r="F3" s="44">
        <v>640</v>
      </c>
    </row>
    <row r="4" spans="1:6">
      <c r="A4" s="47" t="s">
        <v>79</v>
      </c>
      <c r="B4" s="44">
        <v>5</v>
      </c>
      <c r="C4" s="44">
        <v>2</v>
      </c>
      <c r="D4" s="44">
        <v>10</v>
      </c>
      <c r="E4" s="44">
        <v>190</v>
      </c>
      <c r="F4" s="45">
        <v>1900</v>
      </c>
    </row>
    <row r="5" spans="1:6" ht="38.25">
      <c r="A5" s="50" t="s">
        <v>131</v>
      </c>
      <c r="B5" s="52">
        <v>68</v>
      </c>
      <c r="C5" s="52"/>
      <c r="D5" s="52">
        <f>SUM(D2:D4)</f>
        <v>153</v>
      </c>
      <c r="E5" s="52"/>
      <c r="F5" s="53">
        <f>SUM(F2:F4)</f>
        <v>3170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CHANGE TABLE</vt:lpstr>
      <vt:lpstr>Approved Reporting</vt:lpstr>
      <vt:lpstr>Approved Recordkeeping</vt:lpstr>
      <vt:lpstr>Requested Reporting</vt:lpstr>
      <vt:lpstr>Requested Recordkeeping</vt:lpstr>
      <vt:lpstr>Requested 3rd Party</vt:lpstr>
      <vt:lpstr>'Approved Recordkeeping'!_ftn1</vt:lpstr>
      <vt:lpstr>'Approved Recordkeeping'!_ftnref1</vt:lpstr>
      <vt:lpstr>'Approved Recordkeeping'!Print_Titles</vt:lpstr>
      <vt:lpstr>'CHANGE TABLE'!Print_Titles</vt:lpstr>
      <vt:lpstr>'Requested Reporting'!Print_Titles</vt:lpstr>
    </vt:vector>
  </TitlesOfParts>
  <Company>USNRC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KEB1</cp:lastModifiedBy>
  <cp:lastPrinted>2011-11-03T13:37:39Z</cp:lastPrinted>
  <dcterms:created xsi:type="dcterms:W3CDTF">2011-10-24T15:05:24Z</dcterms:created>
  <dcterms:modified xsi:type="dcterms:W3CDTF">2011-11-03T13:42:37Z</dcterms:modified>
</cp:coreProperties>
</file>