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9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<sst xmlns="http://schemas.openxmlformats.org/spreadsheetml/2006/main" count="51" uniqueCount="51">
  <si>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Page 1 of 1</t>
  </si>
  <si>
    <t>TOTAL</t>
  </si>
  <si>
    <t>APHIS-79:  SCRAPIE FLOCK CERTIFICATION; ANIMAL IDENTIFICATION, AND INDEMNIFICATION PROCEDURES</t>
  </si>
  <si>
    <t>D.SUTTON/D.ROE</t>
  </si>
  <si>
    <t>0579-0101</t>
  </si>
  <si>
    <t>Cooperative Agreement Forms</t>
  </si>
  <si>
    <t>Proceeds from Animals Sold for Slaughter</t>
  </si>
  <si>
    <t>Written Agreement/Certification (signature only)</t>
  </si>
  <si>
    <t xml:space="preserve">Report Suspect Animals </t>
  </si>
  <si>
    <t>Scrapie Test Record</t>
  </si>
  <si>
    <t>Specimen Submission</t>
  </si>
  <si>
    <t>Request for Laboratory Approval</t>
  </si>
  <si>
    <t>Agreement to Conduct Examination (signature only)</t>
  </si>
  <si>
    <t>Owner Statement (not processed by APHIS)</t>
  </si>
  <si>
    <t>Application for ID Numbers</t>
  </si>
  <si>
    <t>Application for Premises ID</t>
  </si>
  <si>
    <t>Agreement to send Official Eartags to Specified Individuals</t>
  </si>
  <si>
    <t>Permit for Movement of Restricted Animals</t>
  </si>
  <si>
    <t>Consistent State Application</t>
  </si>
  <si>
    <t xml:space="preserve">FORM NO.                             </t>
  </si>
  <si>
    <t xml:space="preserve">TOTAL ANNUAL RESPONDENT  </t>
  </si>
  <si>
    <t xml:space="preserve">AVERAGE TIME PER RESPONDENT </t>
  </si>
  <si>
    <t xml:space="preserve">TOTAL HOURS PER YEAR           </t>
  </si>
  <si>
    <t xml:space="preserve">GRADE &amp; AVG RATE OF PROGRAM PERSONNEL (Avg rate=Hourly Wage)     </t>
  </si>
  <si>
    <t xml:space="preserve">PROGRAM COSTS       </t>
  </si>
  <si>
    <t xml:space="preserve">OVERHEAD COSTS (.139)         </t>
  </si>
  <si>
    <t xml:space="preserve">TOTAL COSTS     </t>
  </si>
  <si>
    <t>Request for Information: Record of Animal Moves</t>
  </si>
  <si>
    <t>Individual Animal Report</t>
  </si>
  <si>
    <t>Flock Inspection and Epidemiology Report and Scrapie Epidemiology Report</t>
  </si>
  <si>
    <t>Application for Payment and Continuation Sheet</t>
  </si>
  <si>
    <t>Flock Plan (signature only)and Recordkeeping</t>
  </si>
  <si>
    <t>Post Exposure Mgmt. &amp; Monitoring Plan (signature only) and Recordkeeping</t>
  </si>
  <si>
    <t>Scrapie PEMMP Inspection Report and Recordkeeping</t>
  </si>
  <si>
    <t>Application for SFCP Program</t>
  </si>
  <si>
    <t>Flock Inspection and Epidemiology Report Initial Flock for Complete or Export Monitored Status in the SFCP and Recordkeeping</t>
  </si>
  <si>
    <t>Flock Inspection Report Annual Inspection Report for SFCP Enrolled or Certified Flocks and Recordkeeping</t>
  </si>
  <si>
    <t>Agreement to Use Blue Tags</t>
  </si>
  <si>
    <t>Report for Consignments when Identification is Applied</t>
  </si>
  <si>
    <t>Recordkeeping, Animals Moved in Interstate Commerce</t>
  </si>
  <si>
    <t>Request for Approval to Produce Official ID Devices</t>
  </si>
  <si>
    <t>Monthly Report of Official Identification Devices Produced</t>
  </si>
  <si>
    <t>Data Entry of Official Identification Devices Produced (cost captured as part of application for ID Numbers)</t>
  </si>
  <si>
    <t>Request for Approval of New Device Type</t>
  </si>
  <si>
    <t>Herd Owner Notification</t>
  </si>
  <si>
    <t>Certificate of Vet Inspection and Recordkeeping</t>
  </si>
  <si>
    <t>Recordkeeping, Identification</t>
  </si>
  <si>
    <t>Cooperative Agreement or Grant Financial Plan</t>
  </si>
  <si>
    <t>Cooperative Agreement or Grant Workplan</t>
  </si>
  <si>
    <t>Cooperative Agreement or Grant Quarterly Report</t>
  </si>
  <si>
    <t>MOU Form Family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</si>
</sst>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mmmm\ d\,\ yyyy;@"/>
    <numFmt numFmtId="168" formatCode="[$-409]h:mm:ss\ AM/PM"/>
    <numFmt numFmtId="169" formatCode="h:mm:ss;@"/>
    <numFmt numFmtId="170" formatCode="[$-409]m/d/yy\ h:mm\ AM/PM;@"/>
    <numFmt numFmtId="171" formatCode="&quot;$&quot;#,##0.00;[Red]&quot;$&quot;#,##0.00"/>
    <numFmt numFmtId="172" formatCode="#,##0.00;[Red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0;[Red]&quot;$&quot;#,##0.000"/>
  </numFmts>
  <fonts count="45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9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5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5" fillId="0" borderId="0" xfId="0" applyFont="1" applyAlignment="1">
      <alignment horizontal="left"/>
    </xf>
    <xf numFmtId="0" fontId="26" fillId="0" borderId="0" xfId="0" applyFont="1" applyAlignment="1">
      <alignment/>
    </xf>
    <xf numFmtId="164" fontId="25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7" fontId="3" fillId="0" borderId="10" xfId="0" applyNumberFormat="1" applyFont="1" applyBorder="1" applyAlignment="1">
      <alignment horizontal="right"/>
    </xf>
    <xf numFmtId="171" fontId="3" fillId="0" borderId="10" xfId="0" applyNumberFormat="1" applyFont="1" applyBorder="1" applyAlignment="1">
      <alignment horizontal="right"/>
    </xf>
    <xf numFmtId="171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7" fontId="3" fillId="0" borderId="11" xfId="0" applyNumberFormat="1" applyFont="1" applyBorder="1" applyAlignment="1">
      <alignment horizontal="right"/>
    </xf>
    <xf numFmtId="171" fontId="3" fillId="0" borderId="11" xfId="0" applyNumberFormat="1" applyFont="1" applyBorder="1" applyAlignment="1">
      <alignment horizontal="right"/>
    </xf>
    <xf numFmtId="17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right" wrapText="1"/>
    </xf>
    <xf numFmtId="7" fontId="3" fillId="0" borderId="11" xfId="0" applyNumberFormat="1" applyFont="1" applyBorder="1" applyAlignment="1">
      <alignment horizontal="right" wrapText="1"/>
    </xf>
    <xf numFmtId="171" fontId="3" fillId="0" borderId="11" xfId="0" applyNumberFormat="1" applyFont="1" applyBorder="1" applyAlignment="1">
      <alignment horizontal="right" wrapText="1"/>
    </xf>
    <xf numFmtId="171" fontId="3" fillId="0" borderId="1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/>
    </xf>
    <xf numFmtId="7" fontId="3" fillId="0" borderId="12" xfId="0" applyNumberFormat="1" applyFont="1" applyBorder="1" applyAlignment="1">
      <alignment horizontal="right"/>
    </xf>
    <xf numFmtId="171" fontId="3" fillId="0" borderId="12" xfId="0" applyNumberFormat="1" applyFont="1" applyBorder="1" applyAlignment="1">
      <alignment horizontal="right"/>
    </xf>
    <xf numFmtId="171" fontId="3" fillId="0" borderId="12" xfId="0" applyNumberFormat="1" applyFont="1" applyBorder="1" applyAlignment="1">
      <alignment/>
    </xf>
    <xf numFmtId="0" fontId="23" fillId="0" borderId="0" xfId="0" applyFont="1" applyBorder="1" applyAlignment="1">
      <alignment horizontal="right"/>
    </xf>
    <xf numFmtId="164" fontId="23" fillId="0" borderId="0" xfId="0" applyNumberFormat="1" applyFont="1" applyBorder="1" applyAlignment="1">
      <alignment horizontal="right"/>
    </xf>
    <xf numFmtId="171" fontId="27" fillId="0" borderId="0" xfId="0" applyNumberFormat="1" applyFont="1" applyBorder="1" applyAlignment="1">
      <alignment/>
    </xf>
    <xf numFmtId="0" fontId="23" fillId="0" borderId="11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="175" zoomScaleNormal="150" zoomScaleSheetLayoutView="175" zoomScalePageLayoutView="0" workbookViewId="0" topLeftCell="A16">
      <selection activeCell="A15" sqref="A15"/>
    </sheetView>
  </sheetViews>
  <sheetFormatPr defaultColWidth="9.140625" defaultRowHeight="12.75"/>
  <cols>
    <col min="1" max="1" width="43.8515625" style="0" customWidth="1"/>
    <col min="2" max="3" width="12.140625" style="0" customWidth="1"/>
    <col min="4" max="4" width="11.28125" style="0" customWidth="1"/>
    <col min="5" max="5" width="7.28125" style="0" customWidth="1"/>
    <col min="6" max="6" width="8.7109375" style="0" customWidth="1"/>
    <col min="7" max="7" width="10.00390625" style="0" customWidth="1"/>
    <col min="8" max="8" width="13.140625" style="0" customWidth="1"/>
    <col min="9" max="9" width="12.00390625" style="0" customWidth="1"/>
  </cols>
  <sheetData>
    <row r="1" spans="1:9" s="10" customFormat="1" ht="12" customHeight="1">
      <c r="A1" s="11" t="s">
        <v>2</v>
      </c>
      <c r="B1" s="11"/>
      <c r="C1" s="11"/>
      <c r="D1" s="11"/>
      <c r="E1" s="11"/>
      <c r="F1" s="11"/>
      <c r="G1" s="5"/>
      <c r="H1" s="5"/>
      <c r="I1" s="7" t="s">
        <v>0</v>
      </c>
    </row>
    <row r="2" spans="1:9" ht="12" customHeight="1">
      <c r="A2" s="5"/>
      <c r="B2" s="5"/>
      <c r="C2" s="5"/>
      <c r="D2" s="5" t="s">
        <v>3</v>
      </c>
      <c r="E2" s="5"/>
      <c r="F2" s="5"/>
      <c r="G2" s="6">
        <v>40630</v>
      </c>
      <c r="H2" s="5"/>
      <c r="I2" s="7" t="s">
        <v>4</v>
      </c>
    </row>
    <row r="3" spans="1:10" s="10" customFormat="1" ht="12" customHeight="1">
      <c r="A3" s="38" t="s">
        <v>19</v>
      </c>
      <c r="B3" s="39" t="s">
        <v>20</v>
      </c>
      <c r="C3" s="39" t="s">
        <v>21</v>
      </c>
      <c r="D3" s="39" t="s">
        <v>22</v>
      </c>
      <c r="E3" s="39" t="s">
        <v>23</v>
      </c>
      <c r="F3" s="39"/>
      <c r="G3" s="39" t="s">
        <v>24</v>
      </c>
      <c r="H3" s="39" t="s">
        <v>25</v>
      </c>
      <c r="I3" s="39" t="s">
        <v>26</v>
      </c>
      <c r="J3" s="9"/>
    </row>
    <row r="4" spans="1:9" s="10" customFormat="1" ht="12" customHeight="1">
      <c r="A4" s="38"/>
      <c r="B4" s="39"/>
      <c r="C4" s="39"/>
      <c r="D4" s="39"/>
      <c r="E4" s="39"/>
      <c r="F4" s="39"/>
      <c r="G4" s="39"/>
      <c r="H4" s="39"/>
      <c r="I4" s="39"/>
    </row>
    <row r="5" spans="1:9" s="10" customFormat="1" ht="12" customHeight="1">
      <c r="A5" s="38"/>
      <c r="B5" s="39"/>
      <c r="C5" s="39"/>
      <c r="D5" s="39"/>
      <c r="E5" s="39"/>
      <c r="F5" s="39"/>
      <c r="G5" s="39"/>
      <c r="H5" s="39"/>
      <c r="I5" s="39"/>
    </row>
    <row r="6" spans="1:9" s="10" customFormat="1" ht="5.25" customHeight="1">
      <c r="A6" s="38"/>
      <c r="B6" s="39"/>
      <c r="C6" s="39"/>
      <c r="D6" s="39"/>
      <c r="E6" s="39"/>
      <c r="F6" s="39"/>
      <c r="G6" s="39"/>
      <c r="H6" s="39"/>
      <c r="I6" s="39"/>
    </row>
    <row r="7" spans="1:9" s="10" customFormat="1" ht="0.75" customHeight="1" thickBot="1">
      <c r="A7" s="40"/>
      <c r="B7" s="41"/>
      <c r="C7" s="41"/>
      <c r="D7" s="41"/>
      <c r="E7" s="41"/>
      <c r="F7" s="41"/>
      <c r="G7" s="41"/>
      <c r="H7" s="41"/>
      <c r="I7" s="41"/>
    </row>
    <row r="8" spans="1:9" s="8" customFormat="1" ht="10.5" customHeight="1">
      <c r="A8" s="14" t="s">
        <v>5</v>
      </c>
      <c r="B8" s="15">
        <v>39</v>
      </c>
      <c r="C8" s="15">
        <v>16</v>
      </c>
      <c r="D8" s="15">
        <f>B8*C8</f>
        <v>624</v>
      </c>
      <c r="E8" s="15">
        <v>13</v>
      </c>
      <c r="F8" s="16">
        <v>46.93</v>
      </c>
      <c r="G8" s="17">
        <f>D8*F8</f>
        <v>29284.32</v>
      </c>
      <c r="H8" s="18">
        <f>G8*0.139</f>
        <v>4070.52048</v>
      </c>
      <c r="I8" s="18">
        <f>G8+H8</f>
        <v>33354.84048</v>
      </c>
    </row>
    <row r="9" spans="1:9" s="8" customFormat="1" ht="10.5" customHeight="1">
      <c r="A9" s="19" t="s">
        <v>27</v>
      </c>
      <c r="B9" s="20">
        <v>1750</v>
      </c>
      <c r="C9" s="21">
        <v>2</v>
      </c>
      <c r="D9" s="21">
        <f aca="true" t="shared" si="0" ref="D9:D47">B9*C9</f>
        <v>3500</v>
      </c>
      <c r="E9" s="21">
        <v>9</v>
      </c>
      <c r="F9" s="22">
        <v>27.21</v>
      </c>
      <c r="G9" s="23">
        <f aca="true" t="shared" si="1" ref="G9:G47">D9*F9</f>
        <v>95235</v>
      </c>
      <c r="H9" s="24">
        <f aca="true" t="shared" si="2" ref="H9:H47">G9*0.139</f>
        <v>13237.665</v>
      </c>
      <c r="I9" s="24">
        <f aca="true" t="shared" si="3" ref="I9:I47">G9+H9</f>
        <v>108472.66500000001</v>
      </c>
    </row>
    <row r="10" spans="1:9" s="8" customFormat="1" ht="10.5" customHeight="1">
      <c r="A10" s="19" t="s">
        <v>28</v>
      </c>
      <c r="B10" s="20">
        <v>1750</v>
      </c>
      <c r="C10" s="21">
        <v>2</v>
      </c>
      <c r="D10" s="21">
        <f t="shared" si="0"/>
        <v>3500</v>
      </c>
      <c r="E10" s="21">
        <v>9</v>
      </c>
      <c r="F10" s="22">
        <v>27.21</v>
      </c>
      <c r="G10" s="23">
        <f t="shared" si="1"/>
        <v>95235</v>
      </c>
      <c r="H10" s="24">
        <f t="shared" si="2"/>
        <v>13237.665</v>
      </c>
      <c r="I10" s="24">
        <f t="shared" si="3"/>
        <v>108472.66500000001</v>
      </c>
    </row>
    <row r="11" spans="1:9" s="8" customFormat="1" ht="10.5" customHeight="1">
      <c r="A11" s="19" t="s">
        <v>29</v>
      </c>
      <c r="B11" s="21">
        <v>497</v>
      </c>
      <c r="C11" s="21">
        <v>7.5</v>
      </c>
      <c r="D11" s="21">
        <f t="shared" si="0"/>
        <v>3727.5</v>
      </c>
      <c r="E11" s="21">
        <v>12</v>
      </c>
      <c r="F11" s="22">
        <v>39.46</v>
      </c>
      <c r="G11" s="23">
        <f t="shared" si="1"/>
        <v>147087.15</v>
      </c>
      <c r="H11" s="24">
        <f t="shared" si="2"/>
        <v>20445.11385</v>
      </c>
      <c r="I11" s="24">
        <f t="shared" si="3"/>
        <v>167532.26385</v>
      </c>
    </row>
    <row r="12" spans="1:9" s="8" customFormat="1" ht="10.5" customHeight="1">
      <c r="A12" s="19" t="s">
        <v>30</v>
      </c>
      <c r="B12" s="21">
        <v>75</v>
      </c>
      <c r="C12" s="21">
        <v>3</v>
      </c>
      <c r="D12" s="21">
        <f t="shared" si="0"/>
        <v>225</v>
      </c>
      <c r="E12" s="21">
        <v>12</v>
      </c>
      <c r="F12" s="22">
        <v>39.46</v>
      </c>
      <c r="G12" s="23">
        <f t="shared" si="1"/>
        <v>8878.5</v>
      </c>
      <c r="H12" s="24">
        <f t="shared" si="2"/>
        <v>1234.1115000000002</v>
      </c>
      <c r="I12" s="24">
        <f t="shared" si="3"/>
        <v>10112.6115</v>
      </c>
    </row>
    <row r="13" spans="1:9" s="8" customFormat="1" ht="10.5" customHeight="1">
      <c r="A13" s="19" t="s">
        <v>7</v>
      </c>
      <c r="B13" s="21">
        <v>50</v>
      </c>
      <c r="C13" s="21">
        <v>0.1</v>
      </c>
      <c r="D13" s="21">
        <f>B13*C13</f>
        <v>5</v>
      </c>
      <c r="E13" s="21">
        <v>6</v>
      </c>
      <c r="F13" s="22">
        <v>20.02</v>
      </c>
      <c r="G13" s="23">
        <f>D13*F13</f>
        <v>100.1</v>
      </c>
      <c r="H13" s="24">
        <f t="shared" si="2"/>
        <v>13.9139</v>
      </c>
      <c r="I13" s="24">
        <f>G13+H13</f>
        <v>114.01389999999999</v>
      </c>
    </row>
    <row r="14" spans="1:9" s="8" customFormat="1" ht="10.5" customHeight="1">
      <c r="A14" s="19" t="s">
        <v>6</v>
      </c>
      <c r="B14" s="21">
        <v>1</v>
      </c>
      <c r="C14" s="21">
        <v>0.25</v>
      </c>
      <c r="D14" s="21">
        <f>B14*C14</f>
        <v>0.25</v>
      </c>
      <c r="E14" s="21">
        <v>12</v>
      </c>
      <c r="F14" s="22">
        <v>39.46</v>
      </c>
      <c r="G14" s="23">
        <f>D14*F14</f>
        <v>9.865</v>
      </c>
      <c r="H14" s="24">
        <f t="shared" si="2"/>
        <v>1.3712350000000002</v>
      </c>
      <c r="I14" s="24">
        <f>G14+H14</f>
        <v>11.236235</v>
      </c>
    </row>
    <row r="15" spans="1:9" s="8" customFormat="1" ht="10.5" customHeight="1">
      <c r="A15" s="19" t="s">
        <v>31</v>
      </c>
      <c r="B15" s="21">
        <v>30</v>
      </c>
      <c r="C15" s="21">
        <v>0.25</v>
      </c>
      <c r="D15" s="21">
        <f>B15*C15</f>
        <v>7.5</v>
      </c>
      <c r="E15" s="21">
        <v>6</v>
      </c>
      <c r="F15" s="22">
        <v>20.02</v>
      </c>
      <c r="G15" s="23">
        <f>D15*F15</f>
        <v>150.15</v>
      </c>
      <c r="H15" s="24">
        <f t="shared" si="2"/>
        <v>20.870850000000004</v>
      </c>
      <c r="I15" s="24">
        <f>G15+H15</f>
        <v>171.02085</v>
      </c>
    </row>
    <row r="16" spans="1:9" s="8" customFormat="1" ht="10.5" customHeight="1">
      <c r="A16" s="19" t="s">
        <v>32</v>
      </c>
      <c r="B16" s="21">
        <v>42</v>
      </c>
      <c r="C16" s="21">
        <v>0.25</v>
      </c>
      <c r="D16" s="21">
        <f t="shared" si="0"/>
        <v>10.5</v>
      </c>
      <c r="E16" s="21">
        <v>6</v>
      </c>
      <c r="F16" s="22">
        <v>20.02</v>
      </c>
      <c r="G16" s="23">
        <f t="shared" si="1"/>
        <v>210.21</v>
      </c>
      <c r="H16" s="24">
        <f t="shared" si="2"/>
        <v>29.219190000000005</v>
      </c>
      <c r="I16" s="24">
        <f t="shared" si="3"/>
        <v>239.42919</v>
      </c>
    </row>
    <row r="17" spans="1:9" s="8" customFormat="1" ht="10.5" customHeight="1">
      <c r="A17" s="19" t="s">
        <v>8</v>
      </c>
      <c r="B17" s="21">
        <v>385</v>
      </c>
      <c r="C17" s="21">
        <v>0.25</v>
      </c>
      <c r="D17" s="21">
        <f aca="true" t="shared" si="4" ref="D17:D22">B17*C17</f>
        <v>96.25</v>
      </c>
      <c r="E17" s="21">
        <v>6</v>
      </c>
      <c r="F17" s="22">
        <v>20.02</v>
      </c>
      <c r="G17" s="23">
        <f aca="true" t="shared" si="5" ref="G17:G22">D17*F17</f>
        <v>1926.925</v>
      </c>
      <c r="H17" s="24">
        <f t="shared" si="2"/>
        <v>267.842575</v>
      </c>
      <c r="I17" s="24">
        <f aca="true" t="shared" si="6" ref="I17:I22">G17+H17</f>
        <v>2194.767575</v>
      </c>
    </row>
    <row r="18" spans="1:9" s="8" customFormat="1" ht="10.5" customHeight="1">
      <c r="A18" s="19" t="s">
        <v>33</v>
      </c>
      <c r="B18" s="21">
        <v>690</v>
      </c>
      <c r="C18" s="21">
        <v>2</v>
      </c>
      <c r="D18" s="21">
        <f t="shared" si="4"/>
        <v>1380</v>
      </c>
      <c r="E18" s="21">
        <v>12</v>
      </c>
      <c r="F18" s="22">
        <v>39.46</v>
      </c>
      <c r="G18" s="23">
        <f t="shared" si="5"/>
        <v>54454.8</v>
      </c>
      <c r="H18" s="24">
        <f t="shared" si="2"/>
        <v>7569.217200000001</v>
      </c>
      <c r="I18" s="24">
        <f t="shared" si="6"/>
        <v>62024.0172</v>
      </c>
    </row>
    <row r="19" spans="1:9" s="8" customFormat="1" ht="10.5" customHeight="1">
      <c r="A19" s="19" t="s">
        <v>9</v>
      </c>
      <c r="B19" s="21">
        <v>293</v>
      </c>
      <c r="C19" s="21">
        <v>2</v>
      </c>
      <c r="D19" s="21">
        <f t="shared" si="4"/>
        <v>586</v>
      </c>
      <c r="E19" s="21">
        <v>12</v>
      </c>
      <c r="F19" s="22">
        <v>39.46</v>
      </c>
      <c r="G19" s="23">
        <f t="shared" si="5"/>
        <v>23123.56</v>
      </c>
      <c r="H19" s="24">
        <f t="shared" si="2"/>
        <v>3214.1748400000006</v>
      </c>
      <c r="I19" s="24">
        <f t="shared" si="6"/>
        <v>26337.73484</v>
      </c>
    </row>
    <row r="20" spans="1:9" s="8" customFormat="1" ht="10.5" customHeight="1">
      <c r="A20" s="19" t="s">
        <v>10</v>
      </c>
      <c r="B20" s="21">
        <v>1180</v>
      </c>
      <c r="C20" s="21">
        <v>4</v>
      </c>
      <c r="D20" s="21">
        <f t="shared" si="4"/>
        <v>4720</v>
      </c>
      <c r="E20" s="21">
        <v>9</v>
      </c>
      <c r="F20" s="22">
        <v>27.21</v>
      </c>
      <c r="G20" s="23">
        <f t="shared" si="5"/>
        <v>128431.2</v>
      </c>
      <c r="H20" s="24">
        <f t="shared" si="2"/>
        <v>17851.9368</v>
      </c>
      <c r="I20" s="24">
        <f t="shared" si="6"/>
        <v>146283.1368</v>
      </c>
    </row>
    <row r="21" spans="1:9" s="8" customFormat="1" ht="10.5" customHeight="1">
      <c r="A21" s="19" t="s">
        <v>11</v>
      </c>
      <c r="B21" s="21">
        <v>1</v>
      </c>
      <c r="C21" s="21">
        <v>4</v>
      </c>
      <c r="D21" s="21">
        <f t="shared" si="4"/>
        <v>4</v>
      </c>
      <c r="E21" s="21">
        <v>13</v>
      </c>
      <c r="F21" s="22">
        <v>46.93</v>
      </c>
      <c r="G21" s="23">
        <f t="shared" si="5"/>
        <v>187.72</v>
      </c>
      <c r="H21" s="24">
        <f t="shared" si="2"/>
        <v>26.09308</v>
      </c>
      <c r="I21" s="24">
        <f t="shared" si="6"/>
        <v>213.81308</v>
      </c>
    </row>
    <row r="22" spans="1:9" s="8" customFormat="1" ht="10.5" customHeight="1">
      <c r="A22" s="19" t="s">
        <v>12</v>
      </c>
      <c r="B22" s="21">
        <v>1</v>
      </c>
      <c r="C22" s="21">
        <v>0.1</v>
      </c>
      <c r="D22" s="21">
        <f t="shared" si="4"/>
        <v>0.1</v>
      </c>
      <c r="E22" s="21">
        <v>6</v>
      </c>
      <c r="F22" s="22">
        <v>20.02</v>
      </c>
      <c r="G22" s="23">
        <f t="shared" si="5"/>
        <v>2.0020000000000002</v>
      </c>
      <c r="H22" s="24">
        <f t="shared" si="2"/>
        <v>0.2782780000000001</v>
      </c>
      <c r="I22" s="24">
        <f t="shared" si="6"/>
        <v>2.2802780000000005</v>
      </c>
    </row>
    <row r="23" spans="1:9" s="8" customFormat="1" ht="10.5" customHeight="1">
      <c r="A23" s="19" t="s">
        <v>34</v>
      </c>
      <c r="B23" s="21">
        <v>75</v>
      </c>
      <c r="C23" s="21">
        <v>1</v>
      </c>
      <c r="D23" s="21">
        <f t="shared" si="0"/>
        <v>75</v>
      </c>
      <c r="E23" s="21">
        <v>12</v>
      </c>
      <c r="F23" s="22">
        <v>39.46</v>
      </c>
      <c r="G23" s="23">
        <f t="shared" si="1"/>
        <v>2959.5</v>
      </c>
      <c r="H23" s="24">
        <f t="shared" si="2"/>
        <v>411.37050000000005</v>
      </c>
      <c r="I23" s="24">
        <f t="shared" si="3"/>
        <v>3370.8705</v>
      </c>
    </row>
    <row r="24" spans="1:9" s="30" customFormat="1" ht="22.5" customHeight="1">
      <c r="A24" s="25" t="s">
        <v>35</v>
      </c>
      <c r="B24" s="26">
        <v>79</v>
      </c>
      <c r="C24" s="26">
        <v>3</v>
      </c>
      <c r="D24" s="26">
        <f>B24*C24</f>
        <v>237</v>
      </c>
      <c r="E24" s="26">
        <v>12</v>
      </c>
      <c r="F24" s="27">
        <v>39.46</v>
      </c>
      <c r="G24" s="28">
        <f>D24*F24</f>
        <v>9352.02</v>
      </c>
      <c r="H24" s="29">
        <f t="shared" si="2"/>
        <v>1299.9307800000001</v>
      </c>
      <c r="I24" s="29">
        <f>G24+H24</f>
        <v>10651.950780000001</v>
      </c>
    </row>
    <row r="25" spans="1:9" s="30" customFormat="1" ht="22.5" customHeight="1">
      <c r="A25" s="25" t="s">
        <v>36</v>
      </c>
      <c r="B25" s="26">
        <v>1750</v>
      </c>
      <c r="C25" s="26">
        <v>2</v>
      </c>
      <c r="D25" s="26">
        <f t="shared" si="0"/>
        <v>3500</v>
      </c>
      <c r="E25" s="26">
        <v>12</v>
      </c>
      <c r="F25" s="27">
        <v>39.46</v>
      </c>
      <c r="G25" s="28">
        <f t="shared" si="1"/>
        <v>138110</v>
      </c>
      <c r="H25" s="29">
        <f t="shared" si="2"/>
        <v>19197.29</v>
      </c>
      <c r="I25" s="29">
        <f t="shared" si="3"/>
        <v>157307.29</v>
      </c>
    </row>
    <row r="26" spans="1:9" s="8" customFormat="1" ht="10.5" customHeight="1">
      <c r="A26" s="19" t="s">
        <v>13</v>
      </c>
      <c r="B26" s="21"/>
      <c r="C26" s="21"/>
      <c r="D26" s="21">
        <f>B26*C26</f>
        <v>0</v>
      </c>
      <c r="E26" s="21"/>
      <c r="F26" s="22"/>
      <c r="G26" s="23">
        <f>D26*F26</f>
        <v>0</v>
      </c>
      <c r="H26" s="24">
        <f t="shared" si="2"/>
        <v>0</v>
      </c>
      <c r="I26" s="24">
        <f>G26+H26</f>
        <v>0</v>
      </c>
    </row>
    <row r="27" spans="1:9" s="8" customFormat="1" ht="10.5" customHeight="1">
      <c r="A27" s="19" t="s">
        <v>37</v>
      </c>
      <c r="B27" s="21">
        <v>50</v>
      </c>
      <c r="C27" s="21">
        <v>0.16</v>
      </c>
      <c r="D27" s="21">
        <f t="shared" si="0"/>
        <v>8</v>
      </c>
      <c r="E27" s="21">
        <v>12</v>
      </c>
      <c r="F27" s="22">
        <v>39.46</v>
      </c>
      <c r="G27" s="23">
        <f t="shared" si="1"/>
        <v>315.68</v>
      </c>
      <c r="H27" s="24">
        <f t="shared" si="2"/>
        <v>43.87952000000001</v>
      </c>
      <c r="I27" s="24">
        <f t="shared" si="3"/>
        <v>359.55952</v>
      </c>
    </row>
    <row r="28" spans="1:9" s="8" customFormat="1" ht="10.5" customHeight="1">
      <c r="A28" s="19" t="s">
        <v>38</v>
      </c>
      <c r="B28" s="21">
        <v>2600</v>
      </c>
      <c r="C28" s="21">
        <v>0.3</v>
      </c>
      <c r="D28" s="21">
        <f t="shared" si="0"/>
        <v>780</v>
      </c>
      <c r="E28" s="21">
        <v>9</v>
      </c>
      <c r="F28" s="22">
        <v>27.21</v>
      </c>
      <c r="G28" s="23">
        <f t="shared" si="1"/>
        <v>21223.8</v>
      </c>
      <c r="H28" s="24">
        <f t="shared" si="2"/>
        <v>2950.1082</v>
      </c>
      <c r="I28" s="24">
        <f t="shared" si="3"/>
        <v>24173.908199999998</v>
      </c>
    </row>
    <row r="29" spans="1:9" s="8" customFormat="1" ht="10.5" customHeight="1">
      <c r="A29" s="19" t="s">
        <v>39</v>
      </c>
      <c r="B29" s="21"/>
      <c r="C29" s="21"/>
      <c r="D29" s="21">
        <f t="shared" si="0"/>
        <v>0</v>
      </c>
      <c r="E29" s="21"/>
      <c r="F29" s="22"/>
      <c r="G29" s="23">
        <f t="shared" si="1"/>
        <v>0</v>
      </c>
      <c r="H29" s="24">
        <f t="shared" si="2"/>
        <v>0</v>
      </c>
      <c r="I29" s="24">
        <f t="shared" si="3"/>
        <v>0</v>
      </c>
    </row>
    <row r="30" spans="1:9" s="8" customFormat="1" ht="10.5" customHeight="1">
      <c r="A30" s="19" t="s">
        <v>40</v>
      </c>
      <c r="B30" s="21">
        <v>1</v>
      </c>
      <c r="C30" s="21">
        <v>3</v>
      </c>
      <c r="D30" s="21">
        <f t="shared" si="0"/>
        <v>3</v>
      </c>
      <c r="E30" s="21">
        <v>14</v>
      </c>
      <c r="F30" s="22">
        <v>55.45</v>
      </c>
      <c r="G30" s="23">
        <f t="shared" si="1"/>
        <v>166.35000000000002</v>
      </c>
      <c r="H30" s="24">
        <f t="shared" si="2"/>
        <v>23.122650000000004</v>
      </c>
      <c r="I30" s="24">
        <f t="shared" si="3"/>
        <v>189.47265000000002</v>
      </c>
    </row>
    <row r="31" spans="1:9" s="8" customFormat="1" ht="11.25" customHeight="1">
      <c r="A31" s="19" t="s">
        <v>16</v>
      </c>
      <c r="B31" s="21">
        <v>1</v>
      </c>
      <c r="C31" s="21">
        <v>0.25</v>
      </c>
      <c r="D31" s="21">
        <f t="shared" si="0"/>
        <v>0.25</v>
      </c>
      <c r="E31" s="21">
        <v>14</v>
      </c>
      <c r="F31" s="22">
        <v>55.45</v>
      </c>
      <c r="G31" s="23">
        <f t="shared" si="1"/>
        <v>13.8625</v>
      </c>
      <c r="H31" s="24">
        <f t="shared" si="2"/>
        <v>1.9268875000000003</v>
      </c>
      <c r="I31" s="24">
        <f t="shared" si="3"/>
        <v>15.7893875</v>
      </c>
    </row>
    <row r="32" spans="1:9" s="8" customFormat="1" ht="10.5" customHeight="1">
      <c r="A32" s="19" t="s">
        <v>41</v>
      </c>
      <c r="B32" s="21">
        <v>5</v>
      </c>
      <c r="C32" s="21">
        <v>1</v>
      </c>
      <c r="D32" s="21">
        <f t="shared" si="0"/>
        <v>5</v>
      </c>
      <c r="E32" s="21">
        <v>9</v>
      </c>
      <c r="F32" s="22">
        <v>27.21</v>
      </c>
      <c r="G32" s="23">
        <f t="shared" si="1"/>
        <v>136.05</v>
      </c>
      <c r="H32" s="24">
        <f t="shared" si="2"/>
        <v>18.910950000000003</v>
      </c>
      <c r="I32" s="24">
        <f t="shared" si="3"/>
        <v>154.96095000000003</v>
      </c>
    </row>
    <row r="33" spans="1:9" s="8" customFormat="1" ht="22.5" customHeight="1">
      <c r="A33" s="25" t="s">
        <v>42</v>
      </c>
      <c r="B33" s="21">
        <v>5</v>
      </c>
      <c r="C33" s="21">
        <v>0</v>
      </c>
      <c r="D33" s="21">
        <f t="shared" si="0"/>
        <v>0</v>
      </c>
      <c r="E33" s="21"/>
      <c r="F33" s="22"/>
      <c r="G33" s="23">
        <f t="shared" si="1"/>
        <v>0</v>
      </c>
      <c r="H33" s="24">
        <f t="shared" si="2"/>
        <v>0</v>
      </c>
      <c r="I33" s="24">
        <f t="shared" si="3"/>
        <v>0</v>
      </c>
    </row>
    <row r="34" spans="1:9" s="8" customFormat="1" ht="10.5" customHeight="1">
      <c r="A34" s="19" t="s">
        <v>43</v>
      </c>
      <c r="B34" s="21">
        <v>1</v>
      </c>
      <c r="C34" s="21">
        <v>20</v>
      </c>
      <c r="D34" s="21">
        <f t="shared" si="0"/>
        <v>20</v>
      </c>
      <c r="E34" s="21">
        <v>14</v>
      </c>
      <c r="F34" s="22">
        <v>55.45</v>
      </c>
      <c r="G34" s="23">
        <f t="shared" si="1"/>
        <v>1109</v>
      </c>
      <c r="H34" s="24">
        <f t="shared" si="2"/>
        <v>154.151</v>
      </c>
      <c r="I34" s="24">
        <f t="shared" si="3"/>
        <v>1263.151</v>
      </c>
    </row>
    <row r="35" spans="1:9" s="8" customFormat="1" ht="10.5" customHeight="1">
      <c r="A35" s="19" t="s">
        <v>44</v>
      </c>
      <c r="B35" s="21">
        <v>50</v>
      </c>
      <c r="C35" s="21">
        <v>0.75</v>
      </c>
      <c r="D35" s="21">
        <f t="shared" si="0"/>
        <v>37.5</v>
      </c>
      <c r="E35" s="21">
        <v>9</v>
      </c>
      <c r="F35" s="22">
        <v>27.21</v>
      </c>
      <c r="G35" s="23">
        <f t="shared" si="1"/>
        <v>1020.375</v>
      </c>
      <c r="H35" s="24">
        <f t="shared" si="2"/>
        <v>141.83212500000002</v>
      </c>
      <c r="I35" s="24">
        <f t="shared" si="3"/>
        <v>1162.207125</v>
      </c>
    </row>
    <row r="36" spans="1:9" s="8" customFormat="1" ht="10.5" customHeight="1">
      <c r="A36" s="19" t="s">
        <v>17</v>
      </c>
      <c r="B36" s="21">
        <v>30</v>
      </c>
      <c r="C36" s="21">
        <v>1</v>
      </c>
      <c r="D36" s="21">
        <f t="shared" si="0"/>
        <v>30</v>
      </c>
      <c r="E36" s="21">
        <v>12</v>
      </c>
      <c r="F36" s="22">
        <v>39.46</v>
      </c>
      <c r="G36" s="23">
        <f t="shared" si="1"/>
        <v>1183.8</v>
      </c>
      <c r="H36" s="24">
        <f t="shared" si="2"/>
        <v>164.5482</v>
      </c>
      <c r="I36" s="24">
        <f t="shared" si="3"/>
        <v>1348.3482</v>
      </c>
    </row>
    <row r="37" spans="1:9" s="8" customFormat="1" ht="10.5" customHeight="1">
      <c r="A37" s="19" t="s">
        <v>45</v>
      </c>
      <c r="B37" s="21"/>
      <c r="C37" s="21"/>
      <c r="D37" s="21">
        <f t="shared" si="0"/>
        <v>0</v>
      </c>
      <c r="E37" s="21"/>
      <c r="F37" s="22"/>
      <c r="G37" s="23">
        <f t="shared" si="1"/>
        <v>0</v>
      </c>
      <c r="H37" s="24">
        <f t="shared" si="2"/>
        <v>0</v>
      </c>
      <c r="I37" s="24">
        <f t="shared" si="3"/>
        <v>0</v>
      </c>
    </row>
    <row r="38" spans="1:9" s="8" customFormat="1" ht="10.5" customHeight="1">
      <c r="A38" s="19" t="s">
        <v>18</v>
      </c>
      <c r="B38" s="21">
        <v>50</v>
      </c>
      <c r="C38" s="21">
        <v>12</v>
      </c>
      <c r="D38" s="21">
        <f t="shared" si="0"/>
        <v>600</v>
      </c>
      <c r="E38" s="21">
        <v>12</v>
      </c>
      <c r="F38" s="22">
        <v>39.46</v>
      </c>
      <c r="G38" s="23">
        <f t="shared" si="1"/>
        <v>23676</v>
      </c>
      <c r="H38" s="24">
        <f t="shared" si="2"/>
        <v>3290.9640000000004</v>
      </c>
      <c r="I38" s="24">
        <f t="shared" si="3"/>
        <v>26966.964</v>
      </c>
    </row>
    <row r="39" spans="1:9" s="8" customFormat="1" ht="10.5" customHeight="1">
      <c r="A39" s="19" t="s">
        <v>14</v>
      </c>
      <c r="B39" s="21">
        <v>20709</v>
      </c>
      <c r="C39" s="21">
        <v>0.2</v>
      </c>
      <c r="D39" s="21">
        <f t="shared" si="0"/>
        <v>4141.8</v>
      </c>
      <c r="E39" s="21">
        <v>6</v>
      </c>
      <c r="F39" s="22">
        <v>20.02</v>
      </c>
      <c r="G39" s="23">
        <f t="shared" si="1"/>
        <v>82918.836</v>
      </c>
      <c r="H39" s="24">
        <f t="shared" si="2"/>
        <v>11525.718204</v>
      </c>
      <c r="I39" s="24">
        <f t="shared" si="3"/>
        <v>94444.554204</v>
      </c>
    </row>
    <row r="40" spans="1:9" s="8" customFormat="1" ht="10.5" customHeight="1">
      <c r="A40" s="19" t="s">
        <v>15</v>
      </c>
      <c r="B40" s="21">
        <v>18837</v>
      </c>
      <c r="C40" s="21">
        <v>0.2</v>
      </c>
      <c r="D40" s="21">
        <f t="shared" si="0"/>
        <v>3767.4</v>
      </c>
      <c r="E40" s="21">
        <v>6</v>
      </c>
      <c r="F40" s="22">
        <v>20.02</v>
      </c>
      <c r="G40" s="23">
        <f t="shared" si="1"/>
        <v>75423.348</v>
      </c>
      <c r="H40" s="24">
        <f t="shared" si="2"/>
        <v>10483.845372</v>
      </c>
      <c r="I40" s="24">
        <f t="shared" si="3"/>
        <v>85907.193372</v>
      </c>
    </row>
    <row r="41" spans="1:9" s="8" customFormat="1" ht="10.5" customHeight="1">
      <c r="A41" s="19" t="s">
        <v>46</v>
      </c>
      <c r="B41" s="21"/>
      <c r="C41" s="21"/>
      <c r="D41" s="21">
        <f t="shared" si="0"/>
        <v>0</v>
      </c>
      <c r="E41" s="21"/>
      <c r="F41" s="22"/>
      <c r="G41" s="23">
        <f t="shared" si="1"/>
        <v>0</v>
      </c>
      <c r="H41" s="24">
        <f t="shared" si="2"/>
        <v>0</v>
      </c>
      <c r="I41" s="24">
        <f t="shared" si="3"/>
        <v>0</v>
      </c>
    </row>
    <row r="42" spans="1:9" s="8" customFormat="1" ht="10.5" customHeight="1">
      <c r="A42" s="19" t="s">
        <v>48</v>
      </c>
      <c r="B42" s="21">
        <v>39</v>
      </c>
      <c r="C42" s="21">
        <v>4</v>
      </c>
      <c r="D42" s="21">
        <f t="shared" si="0"/>
        <v>156</v>
      </c>
      <c r="E42" s="21">
        <v>14</v>
      </c>
      <c r="F42" s="22">
        <v>55.45</v>
      </c>
      <c r="G42" s="23">
        <f t="shared" si="1"/>
        <v>8650.2</v>
      </c>
      <c r="H42" s="24">
        <f t="shared" si="2"/>
        <v>1202.3778000000002</v>
      </c>
      <c r="I42" s="24">
        <f t="shared" si="3"/>
        <v>9852.577800000001</v>
      </c>
    </row>
    <row r="43" spans="1:9" s="8" customFormat="1" ht="10.5" customHeight="1">
      <c r="A43" s="19" t="s">
        <v>47</v>
      </c>
      <c r="B43" s="21">
        <v>39</v>
      </c>
      <c r="C43" s="21">
        <v>1</v>
      </c>
      <c r="D43" s="21">
        <f>B43*C43</f>
        <v>39</v>
      </c>
      <c r="E43" s="21">
        <v>14</v>
      </c>
      <c r="F43" s="22">
        <v>55.45</v>
      </c>
      <c r="G43" s="23">
        <f>D43*F43</f>
        <v>2162.55</v>
      </c>
      <c r="H43" s="24">
        <f t="shared" si="2"/>
        <v>300.59445000000005</v>
      </c>
      <c r="I43" s="24">
        <f>G43+H43</f>
        <v>2463.1444500000002</v>
      </c>
    </row>
    <row r="44" spans="1:9" s="8" customFormat="1" ht="10.5" customHeight="1">
      <c r="A44" s="19" t="s">
        <v>49</v>
      </c>
      <c r="B44" s="21">
        <v>39</v>
      </c>
      <c r="C44" s="21">
        <v>2</v>
      </c>
      <c r="D44" s="21">
        <f>B44*C44</f>
        <v>78</v>
      </c>
      <c r="E44" s="21">
        <v>14</v>
      </c>
      <c r="F44" s="22">
        <v>55.45</v>
      </c>
      <c r="G44" s="23">
        <f>D44*F44</f>
        <v>4325.1</v>
      </c>
      <c r="H44" s="24">
        <f t="shared" si="2"/>
        <v>601.1889000000001</v>
      </c>
      <c r="I44" s="24">
        <f>G44+H44</f>
        <v>4926.2889000000005</v>
      </c>
    </row>
    <row r="45" spans="1:9" s="8" customFormat="1" ht="10.5" customHeight="1">
      <c r="A45" s="19" t="s">
        <v>50</v>
      </c>
      <c r="B45" s="21">
        <v>10</v>
      </c>
      <c r="C45" s="21">
        <v>4</v>
      </c>
      <c r="D45" s="21">
        <f t="shared" si="0"/>
        <v>40</v>
      </c>
      <c r="E45" s="21">
        <v>14</v>
      </c>
      <c r="F45" s="22">
        <v>55.45</v>
      </c>
      <c r="G45" s="23">
        <f t="shared" si="1"/>
        <v>2218</v>
      </c>
      <c r="H45" s="24">
        <f t="shared" si="2"/>
        <v>308.302</v>
      </c>
      <c r="I45" s="24">
        <f t="shared" si="3"/>
        <v>2526.302</v>
      </c>
    </row>
    <row r="46" spans="1:9" s="8" customFormat="1" ht="10.5" customHeight="1">
      <c r="A46" s="19"/>
      <c r="B46" s="21"/>
      <c r="C46" s="21"/>
      <c r="D46" s="21"/>
      <c r="E46" s="21"/>
      <c r="F46" s="22"/>
      <c r="G46" s="23"/>
      <c r="H46" s="24"/>
      <c r="I46" s="24"/>
    </row>
    <row r="47" spans="1:9" s="8" customFormat="1" ht="10.5" customHeight="1" thickBot="1">
      <c r="A47" s="31"/>
      <c r="B47" s="21"/>
      <c r="C47" s="21"/>
      <c r="D47" s="21"/>
      <c r="E47" s="21"/>
      <c r="F47" s="32"/>
      <c r="G47" s="33"/>
      <c r="H47" s="34"/>
      <c r="I47" s="34"/>
    </row>
    <row r="48" spans="1:9" s="8" customFormat="1" ht="10.5" customHeight="1">
      <c r="A48" s="4"/>
      <c r="B48" s="3"/>
      <c r="C48" s="3"/>
      <c r="D48" s="3"/>
      <c r="E48" s="3"/>
      <c r="F48" s="35" t="s">
        <v>1</v>
      </c>
      <c r="G48" s="36">
        <f>SUM(G8:G47)</f>
        <v>959280.9735000001</v>
      </c>
      <c r="H48" s="37">
        <f>SUM(H8:H47)</f>
        <v>133340.05531650002</v>
      </c>
      <c r="I48" s="37">
        <f>SUM(I8:I47)</f>
        <v>1092621.0288165</v>
      </c>
    </row>
    <row r="49" spans="8:9" s="12" customFormat="1" ht="9">
      <c r="H49" s="13"/>
      <c r="I49" s="13"/>
    </row>
    <row r="50" s="12" customFormat="1" ht="9"/>
    <row r="51" s="12" customFormat="1" ht="9"/>
    <row r="52" spans="5:7" ht="15">
      <c r="E52" s="2"/>
      <c r="F52" s="2"/>
      <c r="G52" s="2"/>
    </row>
    <row r="53" spans="8:9" ht="15">
      <c r="H53" s="2"/>
      <c r="I53" s="1"/>
    </row>
  </sheetData>
  <sheetProtection/>
  <mergeCells count="9">
    <mergeCell ref="A1:F1"/>
    <mergeCell ref="I3:I7"/>
    <mergeCell ref="G3:G7"/>
    <mergeCell ref="H3:H7"/>
    <mergeCell ref="A3:A7"/>
    <mergeCell ref="B3:B7"/>
    <mergeCell ref="C3:C7"/>
    <mergeCell ref="D3:D7"/>
    <mergeCell ref="E3:F7"/>
  </mergeCells>
  <printOptions/>
  <pageMargins left="0.5" right="0.5" top="0.75" bottom="0.75" header="0.5" footer="0.5"/>
  <pageSetup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smharris</cp:lastModifiedBy>
  <cp:lastPrinted>2007-10-24T21:52:36Z</cp:lastPrinted>
  <dcterms:created xsi:type="dcterms:W3CDTF">2002-09-24T19:35:59Z</dcterms:created>
  <dcterms:modified xsi:type="dcterms:W3CDTF">2011-12-13T17:03:59Z</dcterms:modified>
  <cp:category/>
  <cp:version/>
  <cp:contentType/>
  <cp:contentStatus/>
</cp:coreProperties>
</file>