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<sst xmlns="http://schemas.openxmlformats.org/spreadsheetml/2006/main" count="37" uniqueCount="36">
  <si>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</si>
  <si>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</si>
  <si>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</si>
  <si>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</si>
  <si>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</si>
  <si>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</si>
  <si>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</si>
  <si>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</si>
  <si>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</si>
  <si>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</si>
  <si>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</si>
  <si>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</si>
  <si>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</si>
  <si>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</si>
  <si>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</si>
  <si>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</si>
  <si>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</si>
  <si>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</si>
  <si>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</si>
  <si>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</si>
  <si>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</si>
  <si>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</si>
  <si>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</si>
  <si>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</si>
  <si>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</si>
  <si>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</si>
  <si>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</si>
  <si>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</si>
  <si>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</si>
  <si>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12</t>
  </si>
  <si>
    <t>Potato Cyst Nematode; Quarantine and Regulations</t>
  </si>
  <si>
    <t>OMB Control No.
0579-0322</t>
  </si>
  <si>
    <t>Compliance Agreement(PPQ 519)</t>
  </si>
  <si>
    <t>Federal Permit (PPQ 530)</t>
  </si>
  <si>
    <t>Federal Certificate (540)</t>
  </si>
  <si>
    <t>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</si>
</sst>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31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34</v>
      </c>
      <c r="C6" s="5">
        <v>1463</v>
      </c>
      <c r="D6" s="29">
        <v>0.3</v>
      </c>
      <c r="E6" s="5">
        <v>439</v>
      </c>
      <c r="F6" s="21" t="s">
        <v>29</v>
      </c>
      <c r="G6" s="25">
        <v>39.46</v>
      </c>
      <c r="H6" s="26">
        <f aca="true" t="shared" si="0" ref="H6:H17">+E6*G6</f>
        <v>17322.94</v>
      </c>
      <c r="I6" s="26">
        <f aca="true" t="shared" si="1" ref="I6:I17">+H6*0.139</f>
        <v>2407.88866</v>
      </c>
      <c r="J6" s="26">
        <f aca="true" t="shared" si="2" ref="J6:J17">+H6+I6</f>
        <v>19730.82866</v>
      </c>
      <c r="K6" s="2"/>
    </row>
    <row r="7" spans="1:11" ht="12.75">
      <c r="A7" s="2"/>
      <c r="B7" s="2" t="s">
        <v>33</v>
      </c>
      <c r="C7" s="5">
        <v>190</v>
      </c>
      <c r="D7" s="29">
        <v>0.3</v>
      </c>
      <c r="E7" s="5">
        <v>57</v>
      </c>
      <c r="F7" s="21" t="s">
        <v>29</v>
      </c>
      <c r="G7" s="25">
        <v>39.46</v>
      </c>
      <c r="H7" s="26">
        <f t="shared" si="0"/>
        <v>2249.2200000000003</v>
      </c>
      <c r="I7" s="26">
        <f t="shared" si="1"/>
        <v>312.6415800000001</v>
      </c>
      <c r="J7" s="26">
        <f t="shared" si="2"/>
        <v>2561.8615800000002</v>
      </c>
      <c r="K7" s="2"/>
    </row>
    <row r="8" spans="1:11" s="31" customFormat="1" ht="12.75">
      <c r="A8" s="30"/>
      <c r="B8" s="30" t="s">
        <v>32</v>
      </c>
      <c r="C8" s="32">
        <v>2</v>
      </c>
      <c r="D8" s="33">
        <v>0.25</v>
      </c>
      <c r="E8" s="32">
        <v>1</v>
      </c>
      <c r="F8" s="34" t="s">
        <v>35</v>
      </c>
      <c r="G8" s="35">
        <v>46.93</v>
      </c>
      <c r="H8" s="36">
        <f t="shared" si="0"/>
        <v>46.93</v>
      </c>
      <c r="I8" s="36">
        <f t="shared" si="1"/>
        <v>6.52327</v>
      </c>
      <c r="J8" s="36">
        <f t="shared" si="2"/>
        <v>53.45327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7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497.16</v>
      </c>
      <c r="F39" s="27"/>
      <c r="G39" s="25"/>
      <c r="H39" s="26">
        <f>SUM(H6:H38)</f>
        <v>19619.09</v>
      </c>
      <c r="I39" s="26">
        <f>SUM(I6:I38)</f>
        <v>2727.05351</v>
      </c>
      <c r="J39" s="26">
        <f>SUM(J6:J38)</f>
        <v>22346.14351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2011-12-05T19:25:26Z</cp:lastPrinted>
  <dcterms:created xsi:type="dcterms:W3CDTF">2001-05-15T11:23:39Z</dcterms:created>
  <dcterms:modified xsi:type="dcterms:W3CDTF">2011-12-05T19:25:29Z</dcterms:modified>
  <cp:category/>
  <cp:version/>
  <cp:contentType/>
  <cp:contentStatus/>
</cp:coreProperties>
</file>