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<sst xmlns="http://schemas.openxmlformats.org/spreadsheetml/2006/main" count="47" uniqueCount="40">
  <si>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</si>
  <si>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</si>
  <si>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</si>
  <si>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</si>
  <si>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</si>
  <si>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</si>
  <si>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</si>
  <si>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</si>
  <si>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</si>
  <si>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</si>
  <si>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</si>
  <si>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</si>
  <si>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</si>
  <si>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</si>
  <si>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</si>
  <si>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</si>
  <si>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</si>
  <si>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</si>
  <si>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</si>
  <si>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</si>
  <si>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</si>
  <si>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</si>
  <si>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</si>
  <si>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</si>
  <si>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</si>
  <si>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</si>
  <si>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</si>
  <si>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</si>
  <si>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</si>
  <si>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Select Agent Registration</t>
  </si>
  <si>
    <t>Application (APHIS/CDC 1)</t>
  </si>
  <si>
    <t>14</t>
  </si>
  <si>
    <t>Exemption (APHIS/CDC 5)</t>
  </si>
  <si>
    <t>ID Notification (APHIS/CDC 4)</t>
  </si>
  <si>
    <t>VS 16-3</t>
  </si>
  <si>
    <t xml:space="preserve">Theft, Loss, or Release of  Agents + Toxins APHIS/CDC 3 </t>
  </si>
  <si>
    <t>Transfer of Agents and Toxins APHIS/CDC 2</t>
  </si>
  <si>
    <t>VS 16-7</t>
  </si>
  <si>
    <t>PPQ 526</t>
  </si>
  <si>
    <t>OMB Control No.
0579-0213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</si>
</sst>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7">
      <selection activeCell="C3" sqref="C3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29</v>
      </c>
      <c r="B2" s="44"/>
      <c r="C2" s="44"/>
      <c r="D2" s="44"/>
      <c r="E2" s="44"/>
      <c r="F2" s="44"/>
      <c r="G2" s="44"/>
      <c r="H2" s="50" t="s">
        <v>39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30</v>
      </c>
      <c r="C6" s="5">
        <v>16</v>
      </c>
      <c r="D6" s="29">
        <v>0.5</v>
      </c>
      <c r="E6" s="5">
        <f aca="true" t="shared" si="0" ref="E6:E17">+C6*D6</f>
        <v>8</v>
      </c>
      <c r="F6" s="21" t="s">
        <v>31</v>
      </c>
      <c r="G6" s="25">
        <v>55.45</v>
      </c>
      <c r="H6" s="26">
        <f aca="true" t="shared" si="1" ref="H6:H17">+E6*G6</f>
        <v>443.6</v>
      </c>
      <c r="I6" s="26">
        <f aca="true" t="shared" si="2" ref="I6:I17">+H6*0.139</f>
        <v>61.66040000000001</v>
      </c>
      <c r="J6" s="26">
        <f aca="true" t="shared" si="3" ref="J6:J17">+H6+I6</f>
        <v>505.2604</v>
      </c>
      <c r="K6" s="2"/>
    </row>
    <row r="7" spans="1:11" ht="12.75">
      <c r="A7" s="2"/>
      <c r="B7" s="2" t="s">
        <v>36</v>
      </c>
      <c r="C7" s="5">
        <v>53</v>
      </c>
      <c r="D7" s="29">
        <v>0.5</v>
      </c>
      <c r="E7" s="5">
        <f t="shared" si="0"/>
        <v>26.5</v>
      </c>
      <c r="F7" s="21" t="s">
        <v>31</v>
      </c>
      <c r="G7" s="25">
        <v>55.45</v>
      </c>
      <c r="H7" s="26">
        <f t="shared" si="1"/>
        <v>1469.4250000000002</v>
      </c>
      <c r="I7" s="26">
        <f t="shared" si="2"/>
        <v>204.25007500000004</v>
      </c>
      <c r="J7" s="26">
        <f t="shared" si="3"/>
        <v>1673.675075</v>
      </c>
      <c r="K7" s="2"/>
    </row>
    <row r="8" spans="1:11" s="31" customFormat="1" ht="12.75">
      <c r="A8" s="30"/>
      <c r="B8" s="30" t="s">
        <v>35</v>
      </c>
      <c r="C8" s="32">
        <v>15</v>
      </c>
      <c r="D8" s="33">
        <v>0.5</v>
      </c>
      <c r="E8" s="32">
        <v>1</v>
      </c>
      <c r="F8" s="34" t="s">
        <v>31</v>
      </c>
      <c r="G8" s="35">
        <v>55.45</v>
      </c>
      <c r="H8" s="36">
        <f t="shared" si="1"/>
        <v>55.45</v>
      </c>
      <c r="I8" s="36">
        <f t="shared" si="2"/>
        <v>7.707550000000001</v>
      </c>
      <c r="J8" s="36">
        <f t="shared" si="3"/>
        <v>63.15755</v>
      </c>
      <c r="K8" s="30"/>
    </row>
    <row r="9" spans="1:11" s="31" customFormat="1" ht="12.75">
      <c r="A9" s="30"/>
      <c r="B9" s="30" t="s">
        <v>33</v>
      </c>
      <c r="C9" s="32">
        <v>26</v>
      </c>
      <c r="D9" s="33">
        <v>0.5</v>
      </c>
      <c r="E9" s="32">
        <v>1</v>
      </c>
      <c r="F9" s="34" t="s">
        <v>31</v>
      </c>
      <c r="G9" s="35">
        <v>55.45</v>
      </c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.75">
      <c r="A10" s="30"/>
      <c r="B10" s="2" t="s">
        <v>32</v>
      </c>
      <c r="C10" s="5">
        <v>3</v>
      </c>
      <c r="D10" s="29">
        <v>0.5</v>
      </c>
      <c r="E10" s="5">
        <f t="shared" si="0"/>
        <v>1.5</v>
      </c>
      <c r="F10" s="21" t="s">
        <v>31</v>
      </c>
      <c r="G10" s="25">
        <v>55.45</v>
      </c>
      <c r="H10" s="26">
        <v>5</v>
      </c>
      <c r="I10" s="26">
        <f t="shared" si="2"/>
        <v>0.6950000000000001</v>
      </c>
      <c r="J10" s="26">
        <f t="shared" si="3"/>
        <v>5.695</v>
      </c>
      <c r="K10" s="2"/>
    </row>
    <row r="11" spans="1:11" s="31" customFormat="1" ht="12.75">
      <c r="A11" s="30"/>
      <c r="B11" s="2" t="s">
        <v>34</v>
      </c>
      <c r="C11" s="5">
        <v>941</v>
      </c>
      <c r="D11" s="29">
        <v>0.5</v>
      </c>
      <c r="E11" s="5">
        <f t="shared" si="0"/>
        <v>470.5</v>
      </c>
      <c r="F11" s="21" t="s">
        <v>31</v>
      </c>
      <c r="G11" s="25">
        <v>55.45</v>
      </c>
      <c r="H11" s="26">
        <f t="shared" si="1"/>
        <v>26089.225000000002</v>
      </c>
      <c r="I11" s="26">
        <f t="shared" si="2"/>
        <v>3626.402275000001</v>
      </c>
      <c r="J11" s="26">
        <f t="shared" si="3"/>
        <v>29715.627275000003</v>
      </c>
      <c r="K11" s="2"/>
    </row>
    <row r="12" spans="1:11" ht="12.75">
      <c r="A12" s="2"/>
      <c r="B12" s="2" t="s">
        <v>37</v>
      </c>
      <c r="C12" s="5">
        <v>1</v>
      </c>
      <c r="D12" s="29">
        <v>0.5</v>
      </c>
      <c r="E12" s="5">
        <f t="shared" si="0"/>
        <v>0.5</v>
      </c>
      <c r="F12" s="21" t="s">
        <v>31</v>
      </c>
      <c r="G12" s="25">
        <v>55.45</v>
      </c>
      <c r="H12" s="26">
        <f t="shared" si="1"/>
        <v>27.725</v>
      </c>
      <c r="I12" s="26">
        <f t="shared" si="2"/>
        <v>3.8537750000000006</v>
      </c>
      <c r="J12" s="26">
        <f t="shared" si="3"/>
        <v>31.578775</v>
      </c>
      <c r="K12" s="2"/>
    </row>
    <row r="13" spans="1:11" ht="12.75">
      <c r="A13" s="2"/>
      <c r="B13" s="2" t="s">
        <v>38</v>
      </c>
      <c r="C13" s="5">
        <v>18</v>
      </c>
      <c r="D13" s="29">
        <v>0.5</v>
      </c>
      <c r="E13" s="5">
        <f t="shared" si="0"/>
        <v>9</v>
      </c>
      <c r="F13" s="21" t="s">
        <v>31</v>
      </c>
      <c r="G13" s="25">
        <v>55.45</v>
      </c>
      <c r="H13" s="26">
        <f t="shared" si="1"/>
        <v>499.05</v>
      </c>
      <c r="I13" s="26">
        <f t="shared" si="2"/>
        <v>69.36795000000001</v>
      </c>
      <c r="J13" s="26">
        <f t="shared" si="3"/>
        <v>568.41795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518</v>
      </c>
      <c r="F39" s="27"/>
      <c r="G39" s="25"/>
      <c r="H39" s="26">
        <f>SUM(H6:H38)</f>
        <v>28597.7422</v>
      </c>
      <c r="I39" s="26">
        <f>SUM(I6:I38)</f>
        <v>3975.086165800001</v>
      </c>
      <c r="J39" s="26">
        <f>SUM(J6:J38)</f>
        <v>32572.828365800004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cbsickles</cp:lastModifiedBy>
  <cp:lastPrinted>2011-11-14T16:09:13Z</cp:lastPrinted>
  <dcterms:created xsi:type="dcterms:W3CDTF">2001-05-15T11:23:39Z</dcterms:created>
  <dcterms:modified xsi:type="dcterms:W3CDTF">2011-11-14T16:09:20Z</dcterms:modified>
  <cp:category/>
  <cp:version/>
  <cp:contentType/>
  <cp:contentStatus/>
</cp:coreProperties>
</file>