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65" windowHeight="62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<sst xmlns="http://schemas.openxmlformats.org/spreadsheetml/2006/main" count="50" uniqueCount="37">
  <si>
    <t>ESTIMATED BURDEN HOURS</t>
  </si>
  <si>
    <t xml:space="preserve"> </t>
  </si>
  <si>
    <t xml:space="preserve">   ANNUAL REPORTING BURDEN</t>
  </si>
  <si>
    <t>RECORDKEEPING</t>
  </si>
  <si>
    <t>TOTAL</t>
  </si>
  <si>
    <t xml:space="preserve">  COST TO PUBLIC    </t>
  </si>
  <si>
    <t xml:space="preserve">        COST TO GOVERNMENT                     </t>
  </si>
  <si>
    <t>Requirement</t>
  </si>
  <si>
    <t>Res/Resp</t>
  </si>
  <si>
    <t>TOT RES</t>
  </si>
  <si>
    <t xml:space="preserve">  Hrs/Res</t>
  </si>
  <si>
    <t>RES Hrs</t>
  </si>
  <si>
    <t>RK</t>
  </si>
  <si>
    <t>Hrs/RK</t>
  </si>
  <si>
    <t>REC Hrs</t>
  </si>
  <si>
    <t>Publ Hrs</t>
  </si>
  <si>
    <t xml:space="preserve">  $/Hr</t>
  </si>
  <si>
    <t xml:space="preserve">     PUBL $</t>
  </si>
  <si>
    <t>Response</t>
  </si>
  <si>
    <t>Hrs/Res</t>
  </si>
  <si>
    <t>Govt Hrs</t>
  </si>
  <si>
    <t xml:space="preserve">    GOVT $</t>
  </si>
  <si>
    <t>0704-341</t>
  </si>
  <si>
    <t>252.239-7000</t>
  </si>
  <si>
    <t>252.239-7006</t>
  </si>
  <si>
    <t xml:space="preserve">        (a)(1)</t>
  </si>
  <si>
    <t xml:space="preserve">        (a)(2)</t>
  </si>
  <si>
    <t xml:space="preserve">        (a)(3)</t>
  </si>
  <si>
    <t xml:space="preserve">         (b)</t>
  </si>
  <si>
    <t xml:space="preserve">    to 252.239-7006(a)(1), and therefore are not added to the total.</t>
  </si>
  <si>
    <t xml:space="preserve">     *Respondents to 252.239-7006 (a)(2), (a)(3), (b), and 239.7408 are the same as respondents </t>
  </si>
  <si>
    <t>Hrs</t>
  </si>
  <si>
    <t>ESTIMATED COST</t>
  </si>
  <si>
    <t>Subtotal</t>
  </si>
  <si>
    <t>TAB B1 - MATRIX</t>
  </si>
  <si>
    <t>*Respond</t>
  </si>
  <si>
    <t>(107 + 464= 571)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</si>
</sst>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$&quot;#,##0"/>
    <numFmt numFmtId="167" formatCode="&quot;$&quot;#,##0;[Red]&quot;$&quot;#,##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12" xfId="0" applyNumberFormat="1" applyBorder="1" applyAlignment="1">
      <alignment/>
    </xf>
    <xf numFmtId="1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3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6" fontId="0" fillId="0" borderId="14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18.57421875" style="0" customWidth="1"/>
    <col min="4" max="4" width="10.28125" style="0" bestFit="1" customWidth="1"/>
    <col min="5" max="5" width="9.28125" style="0" bestFit="1" customWidth="1"/>
    <col min="6" max="7" width="8.140625" style="0" bestFit="1" customWidth="1"/>
    <col min="8" max="8" width="7.00390625" style="0" bestFit="1" customWidth="1"/>
    <col min="9" max="9" width="10.00390625" style="0" bestFit="1" customWidth="1"/>
    <col min="10" max="10" width="6.7109375" style="0" bestFit="1" customWidth="1"/>
    <col min="11" max="11" width="11.7109375" style="0" customWidth="1"/>
    <col min="13" max="13" width="8.140625" style="0" customWidth="1"/>
    <col min="14" max="14" width="12.7109375" style="0" customWidth="1"/>
    <col min="16" max="16" width="7.28125" style="0" customWidth="1"/>
    <col min="17" max="17" width="9.28125" style="0" customWidth="1"/>
    <col min="18" max="18" width="8.140625" style="0" customWidth="1"/>
    <col min="19" max="19" width="12.7109375" style="0" customWidth="1"/>
    <col min="22" max="22" width="12.7109375" style="0" customWidth="1"/>
    <col min="23" max="23" width="9.28125" style="0" customWidth="1"/>
  </cols>
  <sheetData>
    <row r="1" spans="1:11" ht="12.75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0" ht="12.7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</row>
    <row r="4" spans="2:10" ht="12.75">
      <c r="B4" s="50" t="s">
        <v>2</v>
      </c>
      <c r="C4" s="50"/>
      <c r="D4" s="50"/>
      <c r="E4" s="50"/>
      <c r="F4" s="51"/>
      <c r="G4" s="45" t="s">
        <v>3</v>
      </c>
      <c r="H4" s="46"/>
      <c r="I4" s="46"/>
      <c r="J4" s="46"/>
    </row>
    <row r="5" spans="7:10" ht="12.75">
      <c r="G5" s="13"/>
      <c r="J5" t="s">
        <v>4</v>
      </c>
    </row>
    <row r="6" spans="1:10" ht="12.75">
      <c r="A6" s="18" t="s">
        <v>7</v>
      </c>
      <c r="B6" s="20" t="s">
        <v>35</v>
      </c>
      <c r="C6" s="18" t="s">
        <v>8</v>
      </c>
      <c r="D6" s="19" t="s">
        <v>9</v>
      </c>
      <c r="E6" s="18" t="s">
        <v>10</v>
      </c>
      <c r="F6" s="19" t="s">
        <v>11</v>
      </c>
      <c r="G6" s="20" t="s">
        <v>12</v>
      </c>
      <c r="H6" s="18" t="s">
        <v>13</v>
      </c>
      <c r="I6" s="18" t="s">
        <v>14</v>
      </c>
      <c r="J6" s="21" t="s">
        <v>31</v>
      </c>
    </row>
    <row r="7" spans="1:7" ht="12.75">
      <c r="A7" s="8"/>
      <c r="B7" s="13"/>
      <c r="F7" s="10"/>
      <c r="G7" s="13"/>
    </row>
    <row r="8" spans="1:7" ht="12.75">
      <c r="A8" s="1" t="s">
        <v>22</v>
      </c>
      <c r="B8" s="13"/>
      <c r="C8" s="4"/>
      <c r="F8" s="10"/>
      <c r="G8" s="13"/>
    </row>
    <row r="9" spans="1:10" ht="12.75">
      <c r="A9" t="s">
        <v>23</v>
      </c>
      <c r="B9" s="15">
        <v>107</v>
      </c>
      <c r="C9" s="4">
        <v>1</v>
      </c>
      <c r="D9" s="11">
        <f>B9*C9</f>
        <v>107</v>
      </c>
      <c r="E9" s="6">
        <v>0.5</v>
      </c>
      <c r="F9" s="11">
        <f>SUM(D9*E9)</f>
        <v>53.5</v>
      </c>
      <c r="G9" s="13"/>
      <c r="J9" s="2"/>
    </row>
    <row r="10" spans="2:10" ht="12.75">
      <c r="B10" s="15"/>
      <c r="C10" s="4"/>
      <c r="D10" s="11"/>
      <c r="E10" s="6"/>
      <c r="F10" s="11"/>
      <c r="G10" s="13"/>
      <c r="J10" s="2"/>
    </row>
    <row r="11" spans="1:10" ht="12.75">
      <c r="A11" t="s">
        <v>24</v>
      </c>
      <c r="B11" s="15"/>
      <c r="C11" s="4"/>
      <c r="D11" s="11"/>
      <c r="E11" s="3"/>
      <c r="F11" s="11"/>
      <c r="G11" s="13"/>
      <c r="J11" s="2"/>
    </row>
    <row r="12" spans="1:7" ht="12.75">
      <c r="A12" t="s">
        <v>25</v>
      </c>
      <c r="B12" s="15">
        <v>464</v>
      </c>
      <c r="C12" s="4">
        <v>14</v>
      </c>
      <c r="D12" s="11">
        <f>B12*C12</f>
        <v>6496</v>
      </c>
      <c r="E12">
        <v>0.5</v>
      </c>
      <c r="F12" s="11">
        <f>SUM(D12*E12)</f>
        <v>3248</v>
      </c>
      <c r="G12" s="13"/>
    </row>
    <row r="13" spans="1:7" ht="12.75">
      <c r="A13" s="9" t="s">
        <v>26</v>
      </c>
      <c r="B13" s="13">
        <v>48</v>
      </c>
      <c r="C13" s="4">
        <v>1</v>
      </c>
      <c r="D13" s="10">
        <f>B13*C13</f>
        <v>48</v>
      </c>
      <c r="E13">
        <v>0.5</v>
      </c>
      <c r="F13" s="11">
        <f>SUM(D13*E13)</f>
        <v>24</v>
      </c>
      <c r="G13" s="13"/>
    </row>
    <row r="14" spans="1:7" ht="12.75">
      <c r="A14" s="9" t="s">
        <v>27</v>
      </c>
      <c r="B14" s="15">
        <v>36</v>
      </c>
      <c r="C14" s="4">
        <v>1</v>
      </c>
      <c r="D14" s="10">
        <f>B14*C14</f>
        <v>36</v>
      </c>
      <c r="E14" s="6">
        <v>1</v>
      </c>
      <c r="F14" s="11">
        <f>SUM(D14*E14)</f>
        <v>36</v>
      </c>
      <c r="G14" s="13"/>
    </row>
    <row r="15" spans="1:10" ht="12.75">
      <c r="A15" t="s">
        <v>28</v>
      </c>
      <c r="B15" s="28">
        <v>80</v>
      </c>
      <c r="C15" s="29">
        <v>1</v>
      </c>
      <c r="D15" s="30">
        <f>B15*C15</f>
        <v>80</v>
      </c>
      <c r="E15" s="31">
        <v>0.5</v>
      </c>
      <c r="F15" s="32">
        <f>SUM(D15*E15)</f>
        <v>40</v>
      </c>
      <c r="G15" s="13"/>
      <c r="J15" s="2"/>
    </row>
    <row r="16" spans="1:10" ht="12.75">
      <c r="A16" s="26" t="s">
        <v>33</v>
      </c>
      <c r="B16" s="13"/>
      <c r="C16" s="4"/>
      <c r="D16" s="11"/>
      <c r="E16" s="4"/>
      <c r="F16" s="11">
        <f>F12+F13+F14+F15</f>
        <v>3348</v>
      </c>
      <c r="G16" s="13"/>
      <c r="J16" s="2"/>
    </row>
    <row r="17" spans="2:10" ht="12.75">
      <c r="B17" s="13"/>
      <c r="C17" s="4"/>
      <c r="D17" s="11"/>
      <c r="E17" s="4"/>
      <c r="F17" s="11"/>
      <c r="G17" s="13"/>
      <c r="J17" s="2"/>
    </row>
    <row r="18" spans="1:7" ht="13.5" thickBot="1">
      <c r="A18" s="27">
        <v>239.7408</v>
      </c>
      <c r="B18" s="22">
        <v>32</v>
      </c>
      <c r="C18" s="23">
        <v>1</v>
      </c>
      <c r="D18" s="24">
        <f>B18*C18</f>
        <v>32</v>
      </c>
      <c r="E18" s="23">
        <v>20</v>
      </c>
      <c r="F18" s="25">
        <f>D18*E18</f>
        <v>640</v>
      </c>
      <c r="G18" s="13"/>
    </row>
    <row r="19" spans="2:10" ht="13.5" thickTop="1">
      <c r="B19" s="15"/>
      <c r="C19" s="4"/>
      <c r="D19" s="11"/>
      <c r="E19" s="4"/>
      <c r="F19" s="11"/>
      <c r="G19" s="13"/>
      <c r="J19" s="2"/>
    </row>
    <row r="20" spans="1:10" ht="12.75">
      <c r="A20" s="1" t="s">
        <v>4</v>
      </c>
      <c r="B20" s="15">
        <f>B9+B12</f>
        <v>571</v>
      </c>
      <c r="C20" s="6">
        <f>D20/B20</f>
        <v>11.907180385288967</v>
      </c>
      <c r="D20" s="11">
        <f>D9+D12+D13+D14+D15+D18</f>
        <v>6799</v>
      </c>
      <c r="E20" s="3">
        <f>F20/D20</f>
        <v>0.5944256508310045</v>
      </c>
      <c r="F20" s="11">
        <f>F9+F16+F18</f>
        <v>4041.5</v>
      </c>
      <c r="G20" s="13"/>
      <c r="J20" s="2"/>
    </row>
    <row r="21" spans="1:10" ht="12.75">
      <c r="A21" s="1"/>
      <c r="B21" s="2"/>
      <c r="C21" s="3"/>
      <c r="D21" s="2"/>
      <c r="E21" s="3"/>
      <c r="F21" s="2"/>
      <c r="J21" s="2"/>
    </row>
    <row r="22" ht="12.75">
      <c r="A22" t="s">
        <v>30</v>
      </c>
    </row>
    <row r="23" spans="1:6" ht="12.75">
      <c r="A23" t="s">
        <v>29</v>
      </c>
      <c r="F23" s="52" t="s">
        <v>36</v>
      </c>
    </row>
    <row r="27" spans="1:10" ht="12.75">
      <c r="A27" s="47" t="s">
        <v>32</v>
      </c>
      <c r="B27" s="48"/>
      <c r="C27" s="48"/>
      <c r="D27" s="48"/>
      <c r="E27" s="48"/>
      <c r="F27" s="48"/>
      <c r="G27" s="48"/>
      <c r="H27" s="48"/>
      <c r="I27" s="48"/>
      <c r="J27" s="48"/>
    </row>
    <row r="28" spans="1:9" ht="12.75">
      <c r="A28" s="13"/>
      <c r="B28" s="45" t="s">
        <v>5</v>
      </c>
      <c r="C28" s="46"/>
      <c r="D28" s="46"/>
      <c r="E28" s="45" t="s">
        <v>6</v>
      </c>
      <c r="F28" s="46"/>
      <c r="G28" s="46"/>
      <c r="H28" s="46"/>
      <c r="I28" s="46"/>
    </row>
    <row r="29" spans="1:9" ht="12.75">
      <c r="A29" s="20" t="str">
        <f>A6</f>
        <v>Requirement</v>
      </c>
      <c r="B29" s="20" t="s">
        <v>15</v>
      </c>
      <c r="C29" s="18" t="s">
        <v>16</v>
      </c>
      <c r="D29" s="18" t="s">
        <v>17</v>
      </c>
      <c r="E29" s="20" t="s">
        <v>18</v>
      </c>
      <c r="F29" s="18" t="s">
        <v>19</v>
      </c>
      <c r="G29" s="18" t="s">
        <v>20</v>
      </c>
      <c r="H29" s="18" t="s">
        <v>16</v>
      </c>
      <c r="I29" s="18" t="s">
        <v>21</v>
      </c>
    </row>
    <row r="30" spans="1:9" ht="12.75">
      <c r="A30" s="13"/>
      <c r="B30" s="13"/>
      <c r="C30" s="17"/>
      <c r="D30" s="17"/>
      <c r="E30" s="13"/>
      <c r="F30" s="17"/>
      <c r="G30" s="17"/>
      <c r="H30" s="17"/>
      <c r="I30" s="17"/>
    </row>
    <row r="31" spans="1:9" ht="12.75">
      <c r="A31" s="12" t="str">
        <f>A8</f>
        <v>0704-341</v>
      </c>
      <c r="B31" s="13"/>
      <c r="C31" s="17"/>
      <c r="D31" s="17"/>
      <c r="E31" s="13"/>
      <c r="F31" s="17"/>
      <c r="G31" s="17"/>
      <c r="H31" s="17"/>
      <c r="I31" s="17"/>
    </row>
    <row r="32" spans="1:9" ht="12.75">
      <c r="A32" s="13" t="str">
        <f>A9</f>
        <v>252.239-7000</v>
      </c>
      <c r="B32" s="15">
        <f>F9</f>
        <v>53.5</v>
      </c>
      <c r="C32" s="33">
        <v>25</v>
      </c>
      <c r="D32" s="33">
        <f>B32*C32</f>
        <v>1337.5</v>
      </c>
      <c r="E32" s="15">
        <f>D9</f>
        <v>107</v>
      </c>
      <c r="F32" s="17">
        <v>1</v>
      </c>
      <c r="G32" s="36">
        <f>E32*F32</f>
        <v>107</v>
      </c>
      <c r="H32" s="33">
        <v>52</v>
      </c>
      <c r="I32" s="34">
        <f>G32*H32</f>
        <v>5564</v>
      </c>
    </row>
    <row r="33" spans="1:9" ht="12.75">
      <c r="A33" s="13"/>
      <c r="B33" s="15"/>
      <c r="C33" s="33"/>
      <c r="D33" s="33"/>
      <c r="E33" s="15"/>
      <c r="F33" s="17"/>
      <c r="G33" s="36"/>
      <c r="H33" s="33"/>
      <c r="I33" s="34"/>
    </row>
    <row r="34" spans="1:9" ht="12.75">
      <c r="A34" s="13" t="str">
        <f>A11</f>
        <v>252.239-7006</v>
      </c>
      <c r="B34" s="15"/>
      <c r="C34" s="33"/>
      <c r="D34" s="34"/>
      <c r="E34" s="15"/>
      <c r="F34" s="17"/>
      <c r="G34" s="37"/>
      <c r="H34" s="33"/>
      <c r="I34" s="34"/>
    </row>
    <row r="35" spans="1:9" ht="12.75">
      <c r="A35" s="13" t="str">
        <f>A12</f>
        <v>        (a)(1)</v>
      </c>
      <c r="B35" s="15">
        <f>F12</f>
        <v>3248</v>
      </c>
      <c r="C35" s="33">
        <v>25</v>
      </c>
      <c r="D35" s="35">
        <f>B35*C35</f>
        <v>81200</v>
      </c>
      <c r="E35" s="15">
        <f>D12</f>
        <v>6496</v>
      </c>
      <c r="F35" s="17">
        <v>1</v>
      </c>
      <c r="G35" s="36">
        <f>E35*F35</f>
        <v>6496</v>
      </c>
      <c r="H35" s="33">
        <v>52</v>
      </c>
      <c r="I35" s="34">
        <f>G35*H35</f>
        <v>337792</v>
      </c>
    </row>
    <row r="36" spans="1:9" ht="12.75">
      <c r="A36" s="14" t="str">
        <f>A13</f>
        <v>        (a)(2)</v>
      </c>
      <c r="B36" s="13">
        <f>F13</f>
        <v>24</v>
      </c>
      <c r="C36" s="33">
        <v>25</v>
      </c>
      <c r="D36" s="35">
        <f>B36*C36</f>
        <v>600</v>
      </c>
      <c r="E36" s="13">
        <f>D13</f>
        <v>48</v>
      </c>
      <c r="F36" s="17">
        <v>1</v>
      </c>
      <c r="G36" s="17">
        <f>E36*F36</f>
        <v>48</v>
      </c>
      <c r="H36" s="33">
        <v>52</v>
      </c>
      <c r="I36" s="34">
        <f>G36*H36</f>
        <v>2496</v>
      </c>
    </row>
    <row r="37" spans="1:9" ht="12.75">
      <c r="A37" s="14" t="str">
        <f>A14</f>
        <v>        (a)(3)</v>
      </c>
      <c r="B37" s="13">
        <f>F14</f>
        <v>36</v>
      </c>
      <c r="C37" s="33">
        <v>25</v>
      </c>
      <c r="D37" s="35">
        <f>B37*C37</f>
        <v>900</v>
      </c>
      <c r="E37" s="13">
        <f>D14</f>
        <v>36</v>
      </c>
      <c r="F37" s="17">
        <v>1</v>
      </c>
      <c r="G37" s="17">
        <f>E37*F37</f>
        <v>36</v>
      </c>
      <c r="H37" s="33">
        <v>52</v>
      </c>
      <c r="I37" s="34">
        <f>G37*H37</f>
        <v>1872</v>
      </c>
    </row>
    <row r="38" spans="1:9" ht="12.75">
      <c r="A38" s="13" t="str">
        <f>A15</f>
        <v>         (b)</v>
      </c>
      <c r="B38" s="15">
        <f>F15</f>
        <v>40</v>
      </c>
      <c r="C38" s="33">
        <v>25</v>
      </c>
      <c r="D38" s="34">
        <f>B38*C38</f>
        <v>1000</v>
      </c>
      <c r="E38" s="15">
        <f>D15</f>
        <v>80</v>
      </c>
      <c r="F38" s="17">
        <v>1</v>
      </c>
      <c r="G38" s="36">
        <f>E38*F38</f>
        <v>80</v>
      </c>
      <c r="H38" s="33">
        <v>52</v>
      </c>
      <c r="I38" s="34">
        <f>G38*H38</f>
        <v>4160</v>
      </c>
    </row>
    <row r="39" spans="1:9" ht="12.75">
      <c r="A39" s="13"/>
      <c r="B39" s="15"/>
      <c r="C39" s="33" t="s">
        <v>1</v>
      </c>
      <c r="D39" s="34" t="s">
        <v>1</v>
      </c>
      <c r="E39" s="15"/>
      <c r="F39" s="17" t="s">
        <v>1</v>
      </c>
      <c r="G39" s="36" t="s">
        <v>1</v>
      </c>
      <c r="H39" s="33" t="s">
        <v>1</v>
      </c>
      <c r="I39" s="34" t="s">
        <v>1</v>
      </c>
    </row>
    <row r="40" spans="1:9" ht="13.5" thickBot="1">
      <c r="A40" s="40">
        <f>A18</f>
        <v>239.7408</v>
      </c>
      <c r="B40" s="41">
        <f>F18</f>
        <v>640</v>
      </c>
      <c r="C40" s="42">
        <v>52</v>
      </c>
      <c r="D40" s="43">
        <f>B40*C40</f>
        <v>33280</v>
      </c>
      <c r="E40" s="22">
        <f>D18</f>
        <v>32</v>
      </c>
      <c r="F40" s="23">
        <v>5</v>
      </c>
      <c r="G40" s="23">
        <f>E40*F40</f>
        <v>160</v>
      </c>
      <c r="H40" s="42">
        <v>52</v>
      </c>
      <c r="I40" s="43">
        <f>G40*H40</f>
        <v>8320</v>
      </c>
    </row>
    <row r="41" spans="1:9" ht="13.5" thickTop="1">
      <c r="A41" s="13"/>
      <c r="B41" s="15"/>
      <c r="C41" s="33" t="s">
        <v>1</v>
      </c>
      <c r="D41" s="34" t="s">
        <v>1</v>
      </c>
      <c r="E41" s="15"/>
      <c r="F41" s="38" t="s">
        <v>1</v>
      </c>
      <c r="G41" s="36" t="s">
        <v>1</v>
      </c>
      <c r="H41" s="33" t="s">
        <v>1</v>
      </c>
      <c r="I41" s="34" t="s">
        <v>1</v>
      </c>
    </row>
    <row r="42" spans="1:9" ht="12.75">
      <c r="A42" s="12" t="str">
        <f>A20</f>
        <v>TOTAL</v>
      </c>
      <c r="B42" s="15">
        <f>F20</f>
        <v>4041.5</v>
      </c>
      <c r="C42" s="33">
        <f>AVERAGE(C32,C35,C40)</f>
        <v>34</v>
      </c>
      <c r="D42" s="34">
        <v>56220</v>
      </c>
      <c r="E42" s="15">
        <f>D20</f>
        <v>6799</v>
      </c>
      <c r="F42" s="39">
        <f>G42/E42</f>
        <v>1.0188262979849978</v>
      </c>
      <c r="G42" s="36">
        <f>G32+G35+G36+G37+G38+G40</f>
        <v>6927</v>
      </c>
      <c r="H42" s="33">
        <f>I42/G42</f>
        <v>52</v>
      </c>
      <c r="I42" s="34">
        <f>I32+I35+I36+I37+I38+I40</f>
        <v>360204</v>
      </c>
    </row>
    <row r="43" spans="1:9" ht="12.75">
      <c r="A43" s="12"/>
      <c r="B43" s="2"/>
      <c r="C43" s="5"/>
      <c r="D43" s="7"/>
      <c r="E43" s="2"/>
      <c r="F43" s="3"/>
      <c r="G43" s="2"/>
      <c r="H43" s="5"/>
      <c r="I43" s="7"/>
    </row>
    <row r="44" ht="12.75">
      <c r="A44" s="13"/>
    </row>
    <row r="45" ht="12.75">
      <c r="A45" s="13"/>
    </row>
    <row r="46" spans="2:4" ht="12.75">
      <c r="B46" s="44"/>
      <c r="C46" s="44"/>
      <c r="D46" s="44"/>
    </row>
    <row r="47" ht="12.75">
      <c r="D47" s="2"/>
    </row>
    <row r="48" ht="12.75">
      <c r="D48" s="2"/>
    </row>
    <row r="49" spans="2:4" ht="12.75">
      <c r="B49" s="2"/>
      <c r="C49" s="2"/>
      <c r="D49" s="2"/>
    </row>
  </sheetData>
  <sheetProtection/>
  <mergeCells count="7">
    <mergeCell ref="B28:D28"/>
    <mergeCell ref="E28:I28"/>
    <mergeCell ref="A27:J27"/>
    <mergeCell ref="A1:K1"/>
    <mergeCell ref="G4:J4"/>
    <mergeCell ref="B4:F4"/>
    <mergeCell ref="A3:J3"/>
  </mergeCells>
  <printOptions/>
  <pageMargins left="0" right="0" top="1" bottom="1" header="0.5" footer="0.5"/>
  <pageSetup horizontalDpi="600" verticalDpi="600" orientation="portrait" r:id="rId1"/>
  <headerFooter alignWithMargins="0">
    <oddHeader>&amp;COMB Control #0704-0341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OUSD(A&amp;T)</dc:creator>
  <cp:keywords/>
  <dc:description/>
  <cp:lastModifiedBy>overstme</cp:lastModifiedBy>
  <cp:lastPrinted>2011-08-24T19:46:31Z</cp:lastPrinted>
  <dcterms:created xsi:type="dcterms:W3CDTF">1997-02-14T21:40:26Z</dcterms:created>
  <dcterms:modified xsi:type="dcterms:W3CDTF">2011-08-24T20:47:29Z</dcterms:modified>
  <cp:category/>
  <cp:version/>
  <cp:contentType/>
  <cp:contentStatus/>
</cp:coreProperties>
</file>