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35" yWindow="0" windowWidth="15480" windowHeight="5220" tabRatio="599" activeTab="14"/>
  </bookViews>
  <sheets>
    <sheet name="S" sheetId="1" r:id="rId1"/>
    <sheet name="S-1" sheetId="14" r:id="rId2"/>
    <sheet name="S-2" sheetId="4" r:id="rId3"/>
    <sheet name="A" sheetId="3" r:id="rId4"/>
    <sheet name="A-1" sheetId="15" r:id="rId5"/>
    <sheet name="A-2" sheetId="5" r:id="rId6"/>
    <sheet name="A-3" sheetId="6" r:id="rId7"/>
    <sheet name="A-4" sheetId="7" r:id="rId8"/>
    <sheet name="B" sheetId="2" r:id="rId9"/>
    <sheet name="B-1" sheetId="8" r:id="rId10"/>
    <sheet name="C" sheetId="10" r:id="rId11"/>
    <sheet name="D" sheetId="11" r:id="rId12"/>
    <sheet name="E" sheetId="12" r:id="rId13"/>
    <sheet name="E1" sheetId="19" r:id="rId14"/>
    <sheet name="F" sheetId="13" r:id="rId15"/>
    <sheet name="F-1" sheetId="16" r:id="rId16"/>
  </sheets>
  <definedNames>
    <definedName name="\0">#REF!</definedName>
    <definedName name="\a">#REF!</definedName>
    <definedName name="\b">#REF!</definedName>
    <definedName name="\d">#REF!</definedName>
    <definedName name="\e">#N/A</definedName>
    <definedName name="\h">#REF!</definedName>
    <definedName name="\o">#REF!</definedName>
    <definedName name="\s">#N/A</definedName>
    <definedName name="\t">#REF!</definedName>
    <definedName name="\x">#N/A</definedName>
    <definedName name="\y">#REF!</definedName>
    <definedName name="_A">#REF!</definedName>
    <definedName name="_Fill" hidden="1">#REF!</definedName>
    <definedName name="_Regression_Int" localSheetId="0" hidden="1">1</definedName>
    <definedName name="_Regression_Int" localSheetId="2" hidden="1">1</definedName>
    <definedName name="AP87_">#REF!</definedName>
    <definedName name="B_1BD1">#REF!</definedName>
    <definedName name="B_1BD2">#REF!</definedName>
    <definedName name="B_1BD3">#REF!</definedName>
    <definedName name="B_1BD4">#REF!</definedName>
    <definedName name="B_1PG1">#REF!</definedName>
    <definedName name="B_1PG2">#N/A</definedName>
    <definedName name="B_1PG3">#REF!</definedName>
    <definedName name="B_1PG4">#REF!</definedName>
    <definedName name="BBDRP5_8">#N/A</definedName>
    <definedName name="BBDRREST">#N/A</definedName>
    <definedName name="BPT1P2_4">#N/A</definedName>
    <definedName name="BPT1P5_8">#N/A</definedName>
    <definedName name="BPT1PG1">#REF!</definedName>
    <definedName name="BPT1REST">#N/A</definedName>
    <definedName name="BURDEN">#N/A</definedName>
    <definedName name="GENERAL">#REF!</definedName>
    <definedName name="HOME">#REF!</definedName>
    <definedName name="I_2">#N/A</definedName>
    <definedName name="I_2_2">#N/A</definedName>
    <definedName name="I_2_3">#N/A</definedName>
    <definedName name="I_2_4">#N/A</definedName>
    <definedName name="I_2_5">#N/A</definedName>
    <definedName name="I_2_6">#N/A</definedName>
    <definedName name="I_2_7">#N/A</definedName>
    <definedName name="I_3">#N/A</definedName>
    <definedName name="I_4">#N/A</definedName>
    <definedName name="LINE69">#REF!</definedName>
    <definedName name="PAGE1">#REF!</definedName>
    <definedName name="PAGE2">#REF!</definedName>
    <definedName name="PARTI">#N/A</definedName>
    <definedName name="PARTII">#N/A</definedName>
    <definedName name="PARTIII_1">#N/A</definedName>
    <definedName name="PARTIII_2">#N/A</definedName>
    <definedName name="PARTIV">#REF!</definedName>
    <definedName name="PG1BDR">#N/A</definedName>
    <definedName name="PG2_4BDR">#REF!</definedName>
    <definedName name="PG5_8BDR">#REF!</definedName>
    <definedName name="_xlnm.Print_Area" localSheetId="6">'A-3'!$A$1:$X$76</definedName>
    <definedName name="_xlnm.Print_Area" localSheetId="7">'A-4'!$A$1:$T$76</definedName>
    <definedName name="_xlnm.Print_Area" localSheetId="8">B!$A$1:$K$120</definedName>
    <definedName name="_xlnm.Print_Area" localSheetId="13">'E1'!$A$1:$G$60</definedName>
    <definedName name="_xlnm.Print_Area" localSheetId="0">S!$A$1:$L$78</definedName>
    <definedName name="Print_Area_MI" localSheetId="0">S!$A$1:$K$71</definedName>
    <definedName name="Print_Area_MI" localSheetId="2">'S-2'!$A$1:$W$75</definedName>
    <definedName name="Print_Area_MI">#REF!</definedName>
    <definedName name="RENAL">#REF!</definedName>
    <definedName name="RESTBDR">#REF!</definedName>
    <definedName name="STBI4D2">#REF!</definedName>
    <definedName name="STBI4D8">#REF!</definedName>
    <definedName name="STBICRNA">#N/A</definedName>
    <definedName name="STBII">#N/A</definedName>
    <definedName name="STMEDED">#N/A</definedName>
    <definedName name="STOREBI">#N/A</definedName>
  </definedNames>
  <calcPr calcId="125725" iterate="1" iterateCount="1"/>
</workbook>
</file>

<file path=xl/calcChain.xml><?xml version="1.0" encoding="utf-8"?>
<calcChain xmlns="http://schemas.openxmlformats.org/spreadsheetml/2006/main">
  <c r="I114" i="2"/>
  <c r="H114"/>
  <c r="I113"/>
  <c r="H113"/>
  <c r="I112"/>
  <c r="H112"/>
  <c r="I111"/>
  <c r="H111"/>
  <c r="I108"/>
  <c r="H108"/>
  <c r="I107"/>
  <c r="H107"/>
  <c r="I105"/>
  <c r="H105"/>
  <c r="I104"/>
  <c r="H104"/>
  <c r="I102"/>
  <c r="H102"/>
  <c r="I101"/>
  <c r="H101"/>
  <c r="I96"/>
  <c r="H96"/>
  <c r="I95"/>
  <c r="H95"/>
  <c r="I93"/>
  <c r="H93"/>
  <c r="I92"/>
  <c r="H92"/>
  <c r="I90"/>
  <c r="H90"/>
  <c r="I89"/>
  <c r="H89"/>
  <c r="I84"/>
  <c r="H84"/>
  <c r="I83"/>
  <c r="H83"/>
  <c r="F114"/>
  <c r="F113"/>
  <c r="F112"/>
  <c r="F111"/>
  <c r="F105"/>
  <c r="F104"/>
  <c r="F102"/>
  <c r="F101"/>
  <c r="F96"/>
  <c r="F95"/>
  <c r="F93"/>
  <c r="F92"/>
  <c r="F90"/>
  <c r="F89"/>
  <c r="F84"/>
  <c r="F83"/>
  <c r="E115"/>
  <c r="F108"/>
  <c r="F107"/>
  <c r="P44" i="11"/>
  <c r="N44"/>
  <c r="C43"/>
  <c r="C40"/>
  <c r="C37"/>
  <c r="F39" i="2"/>
  <c r="F36"/>
  <c r="F35"/>
  <c r="F33"/>
  <c r="F32"/>
  <c r="F30"/>
  <c r="F29"/>
  <c r="F27"/>
  <c r="F24"/>
  <c r="F23"/>
  <c r="J54"/>
  <c r="J53"/>
  <c r="J51"/>
  <c r="J48"/>
  <c r="J47"/>
  <c r="J45"/>
  <c r="J44"/>
  <c r="J42"/>
  <c r="J41"/>
  <c r="J36"/>
  <c r="J35"/>
  <c r="J33"/>
  <c r="J32"/>
  <c r="J30"/>
  <c r="J29"/>
  <c r="J24"/>
  <c r="J23"/>
  <c r="I54"/>
  <c r="I53"/>
  <c r="I51"/>
  <c r="I48"/>
  <c r="I47"/>
  <c r="I45"/>
  <c r="I44"/>
  <c r="I42"/>
  <c r="I41"/>
  <c r="I36"/>
  <c r="I35"/>
  <c r="I33"/>
  <c r="I32"/>
  <c r="I30"/>
  <c r="I29"/>
  <c r="I24"/>
  <c r="I23"/>
  <c r="H54"/>
  <c r="H53"/>
  <c r="H51"/>
  <c r="H48"/>
  <c r="H47"/>
  <c r="H45"/>
  <c r="H44"/>
  <c r="H42"/>
  <c r="H41"/>
  <c r="H33"/>
  <c r="H32"/>
  <c r="H30"/>
  <c r="H29"/>
  <c r="H24"/>
  <c r="H23"/>
  <c r="G54"/>
  <c r="G53"/>
  <c r="G51"/>
  <c r="G48"/>
  <c r="G47"/>
  <c r="G45"/>
  <c r="G44"/>
  <c r="G42"/>
  <c r="G41"/>
  <c r="G33"/>
  <c r="G32"/>
  <c r="G30"/>
  <c r="G29"/>
  <c r="G24"/>
  <c r="G23"/>
  <c r="E48"/>
  <c r="E47"/>
  <c r="C107" s="1"/>
  <c r="E45"/>
  <c r="C105" s="1"/>
  <c r="E44"/>
  <c r="C104" s="1"/>
  <c r="E42"/>
  <c r="C102" s="1"/>
  <c r="E41"/>
  <c r="C101" s="1"/>
  <c r="D101" s="1"/>
  <c r="G101" s="1"/>
  <c r="E33"/>
  <c r="C93" s="1"/>
  <c r="E32"/>
  <c r="E30"/>
  <c r="C90" s="1"/>
  <c r="E29"/>
  <c r="C89" s="1"/>
  <c r="E24"/>
  <c r="E23"/>
  <c r="D22"/>
  <c r="D54"/>
  <c r="C114" s="1"/>
  <c r="D53"/>
  <c r="C113" s="1"/>
  <c r="D52"/>
  <c r="D51"/>
  <c r="C111" s="1"/>
  <c r="D46"/>
  <c r="D43"/>
  <c r="D40"/>
  <c r="D31"/>
  <c r="D28"/>
  <c r="C52"/>
  <c r="C51"/>
  <c r="J15" i="3"/>
  <c r="J28"/>
  <c r="E72" i="2"/>
  <c r="J15"/>
  <c r="I15"/>
  <c r="D28" i="3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11"/>
  <c r="J52" i="2"/>
  <c r="E74"/>
  <c r="I71" s="1"/>
  <c r="D25"/>
  <c r="J21"/>
  <c r="J26"/>
  <c r="J20"/>
  <c r="J39"/>
  <c r="I26"/>
  <c r="I20"/>
  <c r="I27"/>
  <c r="I21"/>
  <c r="I52"/>
  <c r="I39"/>
  <c r="H26"/>
  <c r="H20"/>
  <c r="H35"/>
  <c r="H39"/>
  <c r="H38"/>
  <c r="H36"/>
  <c r="H52"/>
  <c r="H21"/>
  <c r="H27"/>
  <c r="F21"/>
  <c r="G27"/>
  <c r="G20"/>
  <c r="E21"/>
  <c r="E34" i="11"/>
  <c r="E22"/>
  <c r="E31"/>
  <c r="G15" i="3"/>
  <c r="H28"/>
  <c r="E73" i="2"/>
  <c r="H71" s="1"/>
  <c r="H87"/>
  <c r="E75"/>
  <c r="F80"/>
  <c r="F86"/>
  <c r="F87"/>
  <c r="F98"/>
  <c r="F81"/>
  <c r="F99"/>
  <c r="I99"/>
  <c r="I81"/>
  <c r="I86"/>
  <c r="I80"/>
  <c r="I87"/>
  <c r="I98"/>
  <c r="C83"/>
  <c r="D83" s="1"/>
  <c r="G83" s="1"/>
  <c r="J38"/>
  <c r="C84"/>
  <c r="J27"/>
  <c r="C108"/>
  <c r="D108" s="1"/>
  <c r="I38"/>
  <c r="G39"/>
  <c r="G26"/>
  <c r="G21"/>
  <c r="G35"/>
  <c r="G36"/>
  <c r="G38"/>
  <c r="G52"/>
  <c r="C112" s="1"/>
  <c r="F26"/>
  <c r="F38"/>
  <c r="E27"/>
  <c r="D34"/>
  <c r="D19" s="1"/>
  <c r="E11" s="1"/>
  <c r="D37"/>
  <c r="I44" i="11"/>
  <c r="H98" i="2"/>
  <c r="H86"/>
  <c r="H115" s="1"/>
  <c r="H81"/>
  <c r="H99"/>
  <c r="E36"/>
  <c r="C96" s="1"/>
  <c r="E26"/>
  <c r="C86" s="1"/>
  <c r="E39"/>
  <c r="K38" i="3"/>
  <c r="I38"/>
  <c r="G71" i="2"/>
  <c r="E20"/>
  <c r="E38"/>
  <c r="C98" s="1"/>
  <c r="D98" s="1"/>
  <c r="G98" s="1"/>
  <c r="J98" s="1"/>
  <c r="E35"/>
  <c r="C95" s="1"/>
  <c r="D77"/>
  <c r="D76"/>
  <c r="D84"/>
  <c r="G55" l="1"/>
  <c r="C87"/>
  <c r="C99"/>
  <c r="G84"/>
  <c r="J84" s="1"/>
  <c r="D90"/>
  <c r="G90" s="1"/>
  <c r="J90" s="1"/>
  <c r="E55"/>
  <c r="I115"/>
  <c r="H55"/>
  <c r="C92"/>
  <c r="F115"/>
  <c r="C81"/>
  <c r="J55"/>
  <c r="D111"/>
  <c r="G111" s="1"/>
  <c r="J111" s="1"/>
  <c r="D105"/>
  <c r="G105" s="1"/>
  <c r="J105" s="1"/>
  <c r="D96"/>
  <c r="G96" s="1"/>
  <c r="J96" s="1"/>
  <c r="D112"/>
  <c r="G112" s="1"/>
  <c r="J112" s="1"/>
  <c r="D114"/>
  <c r="G114" s="1"/>
  <c r="J114" s="1"/>
  <c r="D89"/>
  <c r="G89" s="1"/>
  <c r="D93"/>
  <c r="G93" s="1"/>
  <c r="J93" s="1"/>
  <c r="D104"/>
  <c r="G104" s="1"/>
  <c r="D113"/>
  <c r="G113" s="1"/>
  <c r="J113" s="1"/>
  <c r="D92"/>
  <c r="G92" s="1"/>
  <c r="D102"/>
  <c r="G102" s="1"/>
  <c r="D86"/>
  <c r="G86" s="1"/>
  <c r="J86" s="1"/>
  <c r="J101"/>
  <c r="D95"/>
  <c r="G95" s="1"/>
  <c r="J95" s="1"/>
  <c r="D99"/>
  <c r="G99" s="1"/>
  <c r="J99" s="1"/>
  <c r="J83"/>
  <c r="D19" i="11"/>
  <c r="E19" s="1"/>
  <c r="D81" i="2"/>
  <c r="G81" s="1"/>
  <c r="J81" s="1"/>
  <c r="D107"/>
  <c r="G107" s="1"/>
  <c r="D87"/>
  <c r="G87" s="1"/>
  <c r="J87" s="1"/>
  <c r="G108"/>
  <c r="J108" s="1"/>
  <c r="I55"/>
  <c r="G80"/>
  <c r="J80" s="1"/>
  <c r="C75"/>
  <c r="J102" l="1"/>
  <c r="D37" i="11"/>
  <c r="E37" s="1"/>
  <c r="D25"/>
  <c r="E25" s="1"/>
  <c r="J89" i="2"/>
  <c r="D43" i="11"/>
  <c r="E43" s="1"/>
  <c r="J107" i="2"/>
  <c r="J92"/>
  <c r="D28" i="11"/>
  <c r="E28" s="1"/>
  <c r="D75" i="2"/>
  <c r="D115" s="1"/>
  <c r="C115"/>
  <c r="J104"/>
  <c r="D40" i="11"/>
  <c r="E40" s="1"/>
  <c r="G75" i="2" l="1"/>
  <c r="G109" s="1"/>
  <c r="G115" s="1"/>
  <c r="J75" l="1"/>
  <c r="J109" s="1"/>
  <c r="J115" s="1"/>
</calcChain>
</file>

<file path=xl/sharedStrings.xml><?xml version="1.0" encoding="utf-8"?>
<sst xmlns="http://schemas.openxmlformats.org/spreadsheetml/2006/main" count="1247" uniqueCount="794">
  <si>
    <t>Provider use only</t>
  </si>
  <si>
    <t xml:space="preserve">Contractor </t>
  </si>
  <si>
    <t xml:space="preserve">and complete statement prepared from the books and records of the provider in accordance with applicable instructions, except as noted.  I further </t>
  </si>
  <si>
    <t>V/I</t>
  </si>
  <si>
    <t xml:space="preserve">certify that I am familiar with the laws and regulations regarding the provision of health care services identified in this cost report were provided in </t>
  </si>
  <si>
    <t>compliance with such laws and regulations.</t>
  </si>
  <si>
    <t>report and the Balance Sheet and Statement of Revenue and Expenses prepared by _________________________{Provider Name(s) and Number(s)}</t>
  </si>
  <si>
    <t>STATISTICAL DATA</t>
  </si>
  <si>
    <t>Total</t>
  </si>
  <si>
    <t xml:space="preserve"> </t>
  </si>
  <si>
    <t>Staff</t>
  </si>
  <si>
    <t>Contract</t>
  </si>
  <si>
    <t>RENAL DIALYSIS STATISTICS</t>
  </si>
  <si>
    <t>I HEREBY CERTIFY that I have read the above statement and that I have examined the accompanying electronically filed or manually submitted cost</t>
  </si>
  <si>
    <t xml:space="preserve"> PERIOD:</t>
  </si>
  <si>
    <t>Y/N</t>
  </si>
  <si>
    <t>REIMBURSEMENT QUESTIONNAIRE</t>
  </si>
  <si>
    <t>for the cost reporting period beginning ______________ and ending ______________ and to the best of my knowledge and belief, it is a true, correct</t>
  </si>
  <si>
    <t>Rev. 1</t>
  </si>
  <si>
    <t>This report is required by law (42 USC 1395g; 42 CFR 413.20(b)).  Failure to report can result in all interim</t>
  </si>
  <si>
    <t>FORM APPROVED</t>
  </si>
  <si>
    <t>payments made since the beginning of the cost reporting period being deemed overpayments (42 USC 1395g).</t>
  </si>
  <si>
    <t>use only</t>
  </si>
  <si>
    <t xml:space="preserve">     CERTIFICATION BY OFFICER OR ADMINISTRATOR OF PROVIDER(S)</t>
  </si>
  <si>
    <t xml:space="preserve">     Title</t>
  </si>
  <si>
    <t xml:space="preserve">     Date</t>
  </si>
  <si>
    <t>1</t>
  </si>
  <si>
    <t>2</t>
  </si>
  <si>
    <t>3</t>
  </si>
  <si>
    <t>4</t>
  </si>
  <si>
    <t>TOTAL</t>
  </si>
  <si>
    <t xml:space="preserve"> Street:</t>
  </si>
  <si>
    <t xml:space="preserve"> City:</t>
  </si>
  <si>
    <t>5</t>
  </si>
  <si>
    <t>6</t>
  </si>
  <si>
    <t xml:space="preserve"> Name:</t>
  </si>
  <si>
    <t xml:space="preserve"> Housekeeping</t>
  </si>
  <si>
    <t xml:space="preserve"> Other (Specify)</t>
  </si>
  <si>
    <t xml:space="preserve"> WORKSHEET S</t>
  </si>
  <si>
    <t>4290 (Cont.)</t>
  </si>
  <si>
    <t>OMB NO: 0938-0236</t>
  </si>
  <si>
    <t>INDEPENDENT RENAL DIALYSIS FACILITY</t>
  </si>
  <si>
    <t xml:space="preserve"> PROVIDER CCN:</t>
  </si>
  <si>
    <t>COST REPORT CERTIFICATION</t>
  </si>
  <si>
    <t xml:space="preserve"> From:</t>
  </si>
  <si>
    <t xml:space="preserve"> To: </t>
  </si>
  <si>
    <t>Date (mm/dd/yyyy):  ____________________</t>
  </si>
  <si>
    <t>Time:  ____________________</t>
  </si>
  <si>
    <t xml:space="preserve"> P.O. Box:</t>
  </si>
  <si>
    <t xml:space="preserve"> State:</t>
  </si>
  <si>
    <t xml:space="preserve"> Zip Code: </t>
  </si>
  <si>
    <t xml:space="preserve"> CBSA:  </t>
  </si>
  <si>
    <t xml:space="preserve"> Cost reporting period (mm/dd/yyyy)</t>
  </si>
  <si>
    <t xml:space="preserve"> Type of control (see instructions)</t>
  </si>
  <si>
    <t xml:space="preserve"> Type of physicians' reimbursement (see instructions)</t>
  </si>
  <si>
    <t xml:space="preserve"> Was this facility previously certified as a hospital-based unit?  Enter "Y" for yes or "N" for no.</t>
  </si>
  <si>
    <t xml:space="preserve"> Malpractice premiums</t>
  </si>
  <si>
    <t xml:space="preserve"> Malpractice paid losses</t>
  </si>
  <si>
    <t xml:space="preserve"> Malpractice self insurance</t>
  </si>
  <si>
    <t xml:space="preserve"> Are you part of a chain organization?  Enter "Y" for yes or "N" for no.  If yes, complete lines 20 through 22.</t>
  </si>
  <si>
    <t xml:space="preserve">                   (Signed)</t>
  </si>
  <si>
    <t>______________________________________________</t>
  </si>
  <si>
    <t xml:space="preserve">     Officer or Administrator of Provider</t>
  </si>
  <si>
    <t>42-303</t>
  </si>
  <si>
    <t xml:space="preserve"> Are malpractice premiums and/or paid losses reported in other than the Administrative and General cost center?  Enter "Y" for yes or "N" for no.</t>
  </si>
  <si>
    <t xml:space="preserve"> If yes, submit a supporting schedule listing cost centers and amounts contained therein.</t>
  </si>
  <si>
    <t>Form CMS-265-11</t>
  </si>
  <si>
    <t xml:space="preserve"> WORKSHEET S-1</t>
  </si>
  <si>
    <t>OUTPATIENT</t>
  </si>
  <si>
    <t>TRAINING</t>
  </si>
  <si>
    <t>PERITONEAL</t>
  </si>
  <si>
    <t>HEMODIALYSIS</t>
  </si>
  <si>
    <t>DIALYSIS</t>
  </si>
  <si>
    <t xml:space="preserve">.01 </t>
  </si>
  <si>
    <t xml:space="preserve">.02 </t>
  </si>
  <si>
    <t xml:space="preserve">.03 </t>
  </si>
  <si>
    <t xml:space="preserve">.04 </t>
  </si>
  <si>
    <t xml:space="preserve">.05 </t>
  </si>
  <si>
    <t>Type of Dialyzers</t>
  </si>
  <si>
    <t>Dialyzer Reuse Count</t>
  </si>
  <si>
    <t>Other Dialyzers</t>
  </si>
  <si>
    <t>42-304</t>
  </si>
  <si>
    <t>TRANSPLANT STATISTICS</t>
  </si>
  <si>
    <t>HOME PROGRAM</t>
  </si>
  <si>
    <t>RENAL DIALYSIS FACILITY--NUMBER OF EMPLOYEES (FULL TIME EQUIVALENTS)</t>
  </si>
  <si>
    <t xml:space="preserve"> Column 1:  Were the financial statements prepared by a Certified Public Accountant?  Enter "Y" for yes or "N" for no.</t>
  </si>
  <si>
    <t xml:space="preserve"> Are the cost report total expenses and total revenues different from those on the filed financial statements?  Enter "Y"</t>
  </si>
  <si>
    <t xml:space="preserve"> for yes or "N" for no in column 1.  If yes, submit reconciliation.</t>
  </si>
  <si>
    <t>42-305</t>
  </si>
  <si>
    <t xml:space="preserve"> PS&amp;R report used to file the cost report?  Enter "Y" for yes or "N" for no.  If yes, see instructions.</t>
  </si>
  <si>
    <t xml:space="preserve"> If line 9 or 10 is yes, were adjustments made to PS&amp;R report data for additional claims that have been billed but are not included on the</t>
  </si>
  <si>
    <t xml:space="preserve"> If yes, describe the other adjustments: </t>
  </si>
  <si>
    <t xml:space="preserve"> If line 9 or 10 is yes, were adjustments made to PS&amp;R report data for Other?  Enter "Y" for yes or "N" for no.</t>
  </si>
  <si>
    <t>__________________________________________________________________________</t>
  </si>
  <si>
    <t xml:space="preserve">RECLASSIFICATION AND ADJUSTMENT OF TRIAL BALANCE </t>
  </si>
  <si>
    <t xml:space="preserve"> WORKSHEET A</t>
  </si>
  <si>
    <t>OF EXPENSES</t>
  </si>
  <si>
    <t>RECLASS.</t>
  </si>
  <si>
    <t>RECLASSIFIED</t>
  </si>
  <si>
    <t>ADJUSTMENTS</t>
  </si>
  <si>
    <t>NET EXPENSES</t>
  </si>
  <si>
    <t>SALARIES</t>
  </si>
  <si>
    <t>TO EXPENSES</t>
  </si>
  <si>
    <t>TRIAL BALANCE</t>
  </si>
  <si>
    <t>FOR COST</t>
  </si>
  <si>
    <t>FACILITY HEALTH CARE COSTS</t>
  </si>
  <si>
    <t>PHYSICIAN</t>
  </si>
  <si>
    <t xml:space="preserve">              </t>
  </si>
  <si>
    <t>ALLOCATION</t>
  </si>
  <si>
    <t>COMPENSATION</t>
  </si>
  <si>
    <t>OTHER</t>
  </si>
  <si>
    <t>7</t>
  </si>
  <si>
    <t>COST CENTERS</t>
  </si>
  <si>
    <t>NONREIMBURSABLE COSTS CENTERS</t>
  </si>
  <si>
    <t>* Transfer the amounts in column 8 to Worksheet B and B-1, as appropriate.</t>
  </si>
  <si>
    <t>42-306</t>
  </si>
  <si>
    <t xml:space="preserve"> Number of treatments not billed to Medicare and furnished directly</t>
  </si>
  <si>
    <t xml:space="preserve"> Number of treatments not billed to Medicare and furnished under arrangements</t>
  </si>
  <si>
    <t xml:space="preserve"> Number of patients currently in dialysis program</t>
  </si>
  <si>
    <t xml:space="preserve"> Average times per week patient receives dialysis</t>
  </si>
  <si>
    <t xml:space="preserve"> Number of days in an average week for patient dialysis treatments</t>
  </si>
  <si>
    <t xml:space="preserve"> Average time of patient dialysis treatment including set up time</t>
  </si>
  <si>
    <t xml:space="preserve"> Number of machines regularly available for use</t>
  </si>
  <si>
    <t xml:space="preserve"> Number of standby machines</t>
  </si>
  <si>
    <t xml:space="preserve"> Number of shifts in typical week during regular reporting period</t>
  </si>
  <si>
    <t xml:space="preserve"> Hours per shift in typical week during regular reporting period</t>
  </si>
  <si>
    <t xml:space="preserve"> First shift</t>
  </si>
  <si>
    <t xml:space="preserve"> Second Shift</t>
  </si>
  <si>
    <t xml:space="preserve"> Third shift</t>
  </si>
  <si>
    <t xml:space="preserve"> Number of treatments provided</t>
  </si>
  <si>
    <t xml:space="preserve"> One (1) time per week</t>
  </si>
  <si>
    <t xml:space="preserve"> Two (2) times per week</t>
  </si>
  <si>
    <t xml:space="preserve"> Three (3) times per week</t>
  </si>
  <si>
    <t xml:space="preserve"> More than three  (3) times per week</t>
  </si>
  <si>
    <t xml:space="preserve"> Total</t>
  </si>
  <si>
    <t xml:space="preserve"> Number of back-up sessions furnished to home patients (see instructions) </t>
  </si>
  <si>
    <t xml:space="preserve"> Number of patients who are awaiting transplants</t>
  </si>
  <si>
    <t xml:space="preserve"> Number of patients who received transplants during this period</t>
  </si>
  <si>
    <t xml:space="preserve"> Number of patients commencing home dialysis training during this period</t>
  </si>
  <si>
    <t xml:space="preserve"> Number of patients currently in home program</t>
  </si>
  <si>
    <t xml:space="preserve"> Enter the number of hours in your normal work week  </t>
  </si>
  <si>
    <t xml:space="preserve"> Physicians</t>
  </si>
  <si>
    <t xml:space="preserve"> Registered Nurses</t>
  </si>
  <si>
    <t xml:space="preserve"> Licensed Practical Nurses</t>
  </si>
  <si>
    <t xml:space="preserve"> Nurses Aides</t>
  </si>
  <si>
    <t xml:space="preserve"> Technicians</t>
  </si>
  <si>
    <t xml:space="preserve"> Social Workers</t>
  </si>
  <si>
    <t xml:space="preserve"> Dieticians</t>
  </si>
  <si>
    <t xml:space="preserve"> Administrative</t>
  </si>
  <si>
    <t xml:space="preserve"> Management</t>
  </si>
  <si>
    <t xml:space="preserve"> Salaries for Direct Patient Care*</t>
  </si>
  <si>
    <t xml:space="preserve"> Supplies*</t>
  </si>
  <si>
    <t xml:space="preserve"> Drugs*</t>
  </si>
  <si>
    <t xml:space="preserve"> Interest Expense</t>
  </si>
  <si>
    <t xml:space="preserve"> Laundry and Linen</t>
  </si>
  <si>
    <t xml:space="preserve"> Medical Records</t>
  </si>
  <si>
    <t xml:space="preserve"> Vaccines*</t>
  </si>
  <si>
    <t xml:space="preserve"> Other Nonreimbursable (Specify)*</t>
  </si>
  <si>
    <t>RECLASSIFICATIONS</t>
  </si>
  <si>
    <t xml:space="preserve"> WORKSHEET A-1</t>
  </si>
  <si>
    <t>CODE</t>
  </si>
  <si>
    <t>COST</t>
  </si>
  <si>
    <t>LINE</t>
  </si>
  <si>
    <t>EXPLANATION OF ENTRY</t>
  </si>
  <si>
    <t>(1)</t>
  </si>
  <si>
    <t>CENTER</t>
  </si>
  <si>
    <t>NO.</t>
  </si>
  <si>
    <t>AMOUNT (2)</t>
  </si>
  <si>
    <t>(1)   A letter (A, B, etc.) must be entered on each line to identify each reclassification entry.</t>
  </si>
  <si>
    <t>42-307</t>
  </si>
  <si>
    <t>DECREASE</t>
  </si>
  <si>
    <t>INCREASE</t>
  </si>
  <si>
    <t>ADJUSTMENTS TO EXPENSES</t>
  </si>
  <si>
    <t xml:space="preserve"> WORKSHEET A-2</t>
  </si>
  <si>
    <t xml:space="preserve"> Epoetin</t>
  </si>
  <si>
    <t xml:space="preserve">       A. Costs-if cost, including applicable overhead, can be determined</t>
  </si>
  <si>
    <t xml:space="preserve">       B. Amount Received-if cost cannot be determined</t>
  </si>
  <si>
    <t>42-308</t>
  </si>
  <si>
    <t>(2)</t>
  </si>
  <si>
    <t xml:space="preserve"> Investment income on commingled restricted and unrestricted funds (chapter 2)</t>
  </si>
  <si>
    <t xml:space="preserve"> Trade, quantity and time discounts on purchases (chapter 8)</t>
  </si>
  <si>
    <t xml:space="preserve"> Rebates and refunds of expenses (chapter 8)</t>
  </si>
  <si>
    <t xml:space="preserve"> Rental of building or office space to others</t>
  </si>
  <si>
    <t xml:space="preserve"> Physician non-routine professional patient care services</t>
  </si>
  <si>
    <t xml:space="preserve"> Home office costs (chapter 21)</t>
  </si>
  <si>
    <t xml:space="preserve"> Adjustment resulting from transactions with related organizations (chapter 10)</t>
  </si>
  <si>
    <t xml:space="preserve"> Expense classification on Worksheet A from which</t>
  </si>
  <si>
    <t xml:space="preserve"> amount is to be deducted or to which the amount is</t>
  </si>
  <si>
    <t xml:space="preserve"> to be added</t>
  </si>
  <si>
    <t xml:space="preserve"> Vending machines</t>
  </si>
  <si>
    <t xml:space="preserve"> Meals served to patients</t>
  </si>
  <si>
    <t xml:space="preserve"> Physicians' professional services--MCP Method</t>
  </si>
  <si>
    <t xml:space="preserve"> Services under arrangement</t>
  </si>
  <si>
    <t xml:space="preserve"> Provision for doubtful accounts</t>
  </si>
  <si>
    <t xml:space="preserve"> Capital Related--Buildings &amp; Fixtures</t>
  </si>
  <si>
    <t xml:space="preserve"> Capital Related--Moveable Equipment</t>
  </si>
  <si>
    <t xml:space="preserve"> Aranesp</t>
  </si>
  <si>
    <t xml:space="preserve"> Physician malpractice premiums</t>
  </si>
  <si>
    <t>STATEMENT OF COSTS OF SERVICES</t>
  </si>
  <si>
    <t xml:space="preserve"> WORKSHEET A-3</t>
  </si>
  <si>
    <t>FROM RELATED ORGANIZATIONS</t>
  </si>
  <si>
    <t>A.</t>
  </si>
  <si>
    <t>B.</t>
  </si>
  <si>
    <t xml:space="preserve"> Costs incurred and adjustments required as result of transactions with related organizations:</t>
  </si>
  <si>
    <t>AMOUNT</t>
  </si>
  <si>
    <t>NET</t>
  </si>
  <si>
    <t>INCLUDED IN</t>
  </si>
  <si>
    <t>ADJUSTMENT</t>
  </si>
  <si>
    <t>ALLOWABLE</t>
  </si>
  <si>
    <t>WKST. A</t>
  </si>
  <si>
    <t>LINE NO.</t>
  </si>
  <si>
    <t>COST CENTER</t>
  </si>
  <si>
    <t>IN COST</t>
  </si>
  <si>
    <t>C.</t>
  </si>
  <si>
    <t xml:space="preserve">Interrelationship of facility to related organization(s):     </t>
  </si>
  <si>
    <t>COL. 6</t>
  </si>
  <si>
    <t>Are there any costs included on Worksheet A which resulted from transactions with related organizations as defined in CMS Pub. 15-1, Chapter 10?</t>
  </si>
  <si>
    <t>[   ]  No</t>
  </si>
  <si>
    <t>RELATED ORGANIZATION(S)</t>
  </si>
  <si>
    <t>SYMBOL</t>
  </si>
  <si>
    <t>(1) Use the following symbols to indicate interrelationship to related organizations:</t>
  </si>
  <si>
    <t>42-309</t>
  </si>
  <si>
    <t>LOCATION AND AMOUNT INCLUDED ON WORKSHEET A, COL. 6</t>
  </si>
  <si>
    <t>EXPENSES ITEMS</t>
  </si>
  <si>
    <t>The Secretary, by virtue of the authority granted under section 1814(b)(1) of the Social Security Act, requires the provider to furnish the information requested on Part C of this worksheet.</t>
  </si>
  <si>
    <t>This information will be used by the Centers for Medicare and Medicaid Services and its contractors in determining that the costs applicable to services, facilities, and supplies furnished by</t>
  </si>
  <si>
    <t xml:space="preserve"> TOTALS (sum of lines 1-4) </t>
  </si>
  <si>
    <t xml:space="preserve"> (Transfer col. 6, lines 1-4 to Wkst. A, col. 7 as appropriate)</t>
  </si>
  <si>
    <t xml:space="preserve"> (Transfer col. 6, line 5 to Wkst. A-2, col. 2, line 7) </t>
  </si>
  <si>
    <t xml:space="preserve"> WORKSHEET A-4</t>
  </si>
  <si>
    <t>TITLE</t>
  </si>
  <si>
    <t>PERCENTAGE</t>
  </si>
  <si>
    <t>OF</t>
  </si>
  <si>
    <t>CUSTOMARY</t>
  </si>
  <si>
    <t>WORK WEEK</t>
  </si>
  <si>
    <t>PROVIDER'S</t>
  </si>
  <si>
    <t>DEVOTED TO</t>
  </si>
  <si>
    <t>BUSINESS</t>
  </si>
  <si>
    <t>4a</t>
  </si>
  <si>
    <t>4b</t>
  </si>
  <si>
    <t>5a</t>
  </si>
  <si>
    <t>5b</t>
  </si>
  <si>
    <t xml:space="preserve">ALLOWABLE </t>
  </si>
  <si>
    <t>COSTS FOR</t>
  </si>
  <si>
    <t>THE PERIOD</t>
  </si>
  <si>
    <t>(B)</t>
  </si>
  <si>
    <t>PROPIETORSHIPS</t>
  </si>
  <si>
    <t>SOLE</t>
  </si>
  <si>
    <t>PARTNERS</t>
  </si>
  <si>
    <t>CORPORATION OWNERS</t>
  </si>
  <si>
    <t>STATEMENT OF COMPENSATION</t>
  </si>
  <si>
    <t>PART I. STATEMENT OF TOTAL COMPENSATION TO OWNERS</t>
  </si>
  <si>
    <t>PERCENTAGE OF</t>
  </si>
  <si>
    <t>PERCENT SHARE</t>
  </si>
  <si>
    <t>OF OPERATING</t>
  </si>
  <si>
    <t>OF CUSTOMARY</t>
  </si>
  <si>
    <t>FUNCTION (A)</t>
  </si>
  <si>
    <t>42-310</t>
  </si>
  <si>
    <t>DEVOTED TO BUSINESS</t>
  </si>
  <si>
    <t>CUSTOMARY WORK WEEK</t>
  </si>
  <si>
    <t>COST ALLOCATION-GENERAL SERVICE COSTS</t>
  </si>
  <si>
    <t xml:space="preserve"> WORKSHEET B </t>
  </si>
  <si>
    <t>EXPENSES</t>
  </si>
  <si>
    <t>DRUGS</t>
  </si>
  <si>
    <t>A &amp; G</t>
  </si>
  <si>
    <t>ALL</t>
  </si>
  <si>
    <t>SUPPLIES</t>
  </si>
  <si>
    <t>ESAs</t>
  </si>
  <si>
    <t>ESRD</t>
  </si>
  <si>
    <t>CENTERS</t>
  </si>
  <si>
    <t>RELATED</t>
  </si>
  <si>
    <t>&amp;</t>
  </si>
  <si>
    <t>SUB-</t>
  </si>
  <si>
    <t xml:space="preserve">STEP </t>
  </si>
  <si>
    <t>REIMBURSABLE  COST CENTERS</t>
  </si>
  <si>
    <t>Maintenance-Hemodialysis</t>
  </si>
  <si>
    <t>Training-Hemodialysis</t>
  </si>
  <si>
    <t>Training-IPD</t>
  </si>
  <si>
    <t>Training-CAPD</t>
  </si>
  <si>
    <t>Training-CCPD</t>
  </si>
  <si>
    <t>Home Program-Hemodialysis</t>
  </si>
  <si>
    <t>Home Program-CAPD</t>
  </si>
  <si>
    <t>Home Program-CCPD</t>
  </si>
  <si>
    <t>*Transfer the amounts to Worksheet C, column 2, as appropriate</t>
  </si>
  <si>
    <t>The total of column 1, line 23 must equal the amount on Worksheet A, column 8, line 27.</t>
  </si>
  <si>
    <t>42-311</t>
  </si>
  <si>
    <t>NONREIMBURSABLE COST CENTERS</t>
  </si>
  <si>
    <t>DOWN</t>
  </si>
  <si>
    <t>NET EXP.</t>
  </si>
  <si>
    <t>PAT. SVCS.</t>
  </si>
  <si>
    <t>Home Program-IPD</t>
  </si>
  <si>
    <t xml:space="preserve"> COSTS TO BE ALLOCATED</t>
  </si>
  <si>
    <t xml:space="preserve"> Drugs Included in Composite Rate </t>
  </si>
  <si>
    <t xml:space="preserve"> ESAs</t>
  </si>
  <si>
    <t xml:space="preserve"> ESRD Related Other Drugs</t>
  </si>
  <si>
    <t xml:space="preserve"> Non-ESRD Related Drugs, Supplies &amp; Lab</t>
  </si>
  <si>
    <t xml:space="preserve"> Whole Blood and Packed Red Blood Cells</t>
  </si>
  <si>
    <t xml:space="preserve"> Vaccines</t>
  </si>
  <si>
    <t xml:space="preserve"> Maintenance-Hemodialysis</t>
  </si>
  <si>
    <t xml:space="preserve"> Maintenance-Hemo Adult</t>
  </si>
  <si>
    <t xml:space="preserve"> Maintenance-Hemo Pediatric</t>
  </si>
  <si>
    <t xml:space="preserve"> Maintenance -IPD</t>
  </si>
  <si>
    <t xml:space="preserve"> Maintenance-IPD Adult</t>
  </si>
  <si>
    <t xml:space="preserve"> Maintenance-IPD Pediatric</t>
  </si>
  <si>
    <t xml:space="preserve"> Training-Hemodialysis</t>
  </si>
  <si>
    <t xml:space="preserve"> Training-Hemo Adult</t>
  </si>
  <si>
    <t xml:space="preserve"> Training-Hemo Pediatric</t>
  </si>
  <si>
    <t xml:space="preserve"> Training-IPD</t>
  </si>
  <si>
    <t xml:space="preserve"> Training-IPD Adult</t>
  </si>
  <si>
    <t xml:space="preserve"> Training-IPD Pediatric</t>
  </si>
  <si>
    <t xml:space="preserve"> Training-CAPD</t>
  </si>
  <si>
    <t xml:space="preserve"> Training-CAPD Adult</t>
  </si>
  <si>
    <t xml:space="preserve"> Training-CAPD Pediatric</t>
  </si>
  <si>
    <t xml:space="preserve"> Training-CCPD</t>
  </si>
  <si>
    <t xml:space="preserve"> Training-CCPD Adult</t>
  </si>
  <si>
    <t xml:space="preserve"> Training-CCPD Pediatric</t>
  </si>
  <si>
    <t xml:space="preserve"> Home Program-Hemodialysis</t>
  </si>
  <si>
    <t xml:space="preserve"> Home Program-Hemo Adult</t>
  </si>
  <si>
    <t xml:space="preserve"> Home Program-Hemo Pediatric</t>
  </si>
  <si>
    <t xml:space="preserve"> Home Program-IPD</t>
  </si>
  <si>
    <t xml:space="preserve"> Home Program-IPD Adult</t>
  </si>
  <si>
    <t xml:space="preserve"> Home Program-IPD Pediatric</t>
  </si>
  <si>
    <t xml:space="preserve"> Home Program-CAPD</t>
  </si>
  <si>
    <t xml:space="preserve"> Home Program-CAPD Adult</t>
  </si>
  <si>
    <t xml:space="preserve"> Home Program-CAPD Pediatric</t>
  </si>
  <si>
    <t xml:space="preserve"> Home Program-CCPD</t>
  </si>
  <si>
    <t xml:space="preserve"> Home Program-CCPD Adult</t>
  </si>
  <si>
    <t xml:space="preserve"> Home Program-CCPD Pediatric</t>
  </si>
  <si>
    <t xml:space="preserve"> Subtotal (lines 2-16.02)</t>
  </si>
  <si>
    <t xml:space="preserve"> Physicians' Private Offices</t>
  </si>
  <si>
    <t xml:space="preserve"> Other Nonreimbursable </t>
  </si>
  <si>
    <t xml:space="preserve"> Totals (see instructions) </t>
  </si>
  <si>
    <t>42-312</t>
  </si>
  <si>
    <t xml:space="preserve"> Total (see instructions) </t>
  </si>
  <si>
    <t xml:space="preserve"> Total Costs to be Allocated</t>
  </si>
  <si>
    <t>TREATMENTS</t>
  </si>
  <si>
    <t>(HRS. SVC.)</t>
  </si>
  <si>
    <t>(CHARGES)</t>
  </si>
  <si>
    <t>MULTI-</t>
  </si>
  <si>
    <t>PLIER</t>
  </si>
  <si>
    <t>COMPU-</t>
  </si>
  <si>
    <t>TATION</t>
  </si>
  <si>
    <t xml:space="preserve"> WORKSHEET C</t>
  </si>
  <si>
    <t>ESRD PPS BUNDLED PAYMENT</t>
  </si>
  <si>
    <t>NUMBER</t>
  </si>
  <si>
    <t>COSTS</t>
  </si>
  <si>
    <t>AVERAGE COST</t>
  </si>
  <si>
    <t>OF TREATMENTS</t>
  </si>
  <si>
    <t>42-313</t>
  </si>
  <si>
    <t>COMPUTATION OF AVERAGE COST PER TREATMENT</t>
  </si>
  <si>
    <t xml:space="preserve"> Totals</t>
  </si>
  <si>
    <t>(Column 1 - Sum of Lines 8.01 through 15.02)</t>
  </si>
  <si>
    <t>(Column 2 - Sum of Lines 8.01 through 17.02)</t>
  </si>
  <si>
    <t>BASIC COMPOSITE COST</t>
  </si>
  <si>
    <t>MEDICARE</t>
  </si>
  <si>
    <t>AVERAGE</t>
  </si>
  <si>
    <t>RATE</t>
  </si>
  <si>
    <t>Maintenance-IPD</t>
  </si>
  <si>
    <t>PAYMENT</t>
  </si>
  <si>
    <t>DUE</t>
  </si>
  <si>
    <t>COST OF</t>
  </si>
  <si>
    <t>TREAT-</t>
  </si>
  <si>
    <t>MENTS</t>
  </si>
  <si>
    <t>42-314</t>
  </si>
  <si>
    <t>Column 1</t>
  </si>
  <si>
    <t>Column 2</t>
  </si>
  <si>
    <t>42-315</t>
  </si>
  <si>
    <t xml:space="preserve"> Outlier payments</t>
  </si>
  <si>
    <t xml:space="preserve"> Amount of cost to be recovered from Medicare patients (line 1 minus line 5)</t>
  </si>
  <si>
    <t xml:space="preserve"> Total Expenses Related to Care of Medicare Beneficiaries (from Wkst. D, col. 5, line 11)</t>
  </si>
  <si>
    <t>(Transferred from</t>
  </si>
  <si>
    <t>(from</t>
  </si>
  <si>
    <t>Wkst. A</t>
  </si>
  <si>
    <t>col. 8)</t>
  </si>
  <si>
    <t>DESCRIPTION (1)</t>
  </si>
  <si>
    <t>col. 3)</t>
  </si>
  <si>
    <t>Wkst. A-1)</t>
  </si>
  <si>
    <t>DATE</t>
  </si>
  <si>
    <t>PROVIDER ORGANIZATION AND OPERATION</t>
  </si>
  <si>
    <t>FINANCIAL DATA AND REPORTS</t>
  </si>
  <si>
    <t>BAD DEBTS</t>
  </si>
  <si>
    <t>PS&amp;R REPORT DATA</t>
  </si>
  <si>
    <t xml:space="preserve"> Total (Transfer to Wkst. A, col. 7, line 27)</t>
  </si>
  <si>
    <t>From Wkst. A-3</t>
  </si>
  <si>
    <t>col. 5)</t>
  </si>
  <si>
    <t xml:space="preserve"> Bad debts for deductibles and coinsurance net of bad debt recoveries for services rendered prior to 1/1/2011</t>
  </si>
  <si>
    <t xml:space="preserve"> Transition period 1 (75-25%) bad debts for deductibles and coinsurance net of bad debt recoveries for</t>
  </si>
  <si>
    <t xml:space="preserve"> Transition period 2 (50-50%) bad debts for deductibles and coinsurance net of bad debt recoveries for</t>
  </si>
  <si>
    <t xml:space="preserve"> Transition period 3 (25-75%) bad debts for deductibles and coinsurance net of bad debt recoveries for</t>
  </si>
  <si>
    <t xml:space="preserve"> 100% PPS bad debts for deductibles and coinsurance net of bad debt recoveries for</t>
  </si>
  <si>
    <t xml:space="preserve"> services rendered on or after 1/1/2014</t>
  </si>
  <si>
    <t xml:space="preserve"> services rendered on or after 1/1/2011 but before 1/1/2012</t>
  </si>
  <si>
    <t xml:space="preserve"> services rendered on or after 1/1/2012 but before 1/1/2013</t>
  </si>
  <si>
    <t xml:space="preserve"> services rendered on or after 1/1/2013 but before 1/1/2014</t>
  </si>
  <si>
    <t xml:space="preserve"> Total bad debts (sum of line 8 through line 12)</t>
  </si>
  <si>
    <t xml:space="preserve"> Unrecovered from Medicare Part B patients (line 6 minus line 14)  (If line 14 exceeds line 6, do not complete line 16)</t>
  </si>
  <si>
    <t xml:space="preserve"> WORKSHEET E,</t>
  </si>
  <si>
    <t xml:space="preserve"> Total allowable expenses (from Wkst. C, col. 2, line 18)</t>
  </si>
  <si>
    <t xml:space="preserve"> Total composite costs (from Wkst. D, col. 2, line 11)</t>
  </si>
  <si>
    <t xml:space="preserve"> Total payment due net of Part B deductibles (from Wkst. D, col. 7, line 11)  (see instructions)</t>
  </si>
  <si>
    <t xml:space="preserve"> Total payment due net of Part B deductibles (from Wkst. D. col. 7.01, line 11)  (see instructions)</t>
  </si>
  <si>
    <t xml:space="preserve"> Total payment due net of Part B deductibles (from Wkst. D. col. 7.02, line 11)  (see instructions)</t>
  </si>
  <si>
    <t xml:space="preserve"> Reimbursable bad debts for dual eligible beneficiaries  (see instructions--informational only)</t>
  </si>
  <si>
    <t xml:space="preserve"> Deductibles and coinsurance billed to Medicare Part B patients  (see instructions)</t>
  </si>
  <si>
    <t xml:space="preserve"> Total deductibles and coinsurance billed to Medicare Part B patients for comparison  (see instructions)</t>
  </si>
  <si>
    <t>BALANCE SHEET</t>
  </si>
  <si>
    <t>(         ) = contra amount</t>
  </si>
  <si>
    <t xml:space="preserve">     CURRENT  ASSETS</t>
  </si>
  <si>
    <t xml:space="preserve">     FIXED  ASSETS</t>
  </si>
  <si>
    <t xml:space="preserve">     OTHER  ASSETS</t>
  </si>
  <si>
    <r>
      <t>LIABILITIES AND FUND BALANCES</t>
    </r>
    <r>
      <rPr>
        <sz val="7"/>
        <rFont val="Times New Roman"/>
        <family val="1"/>
      </rPr>
      <t xml:space="preserve"> (omit cents)</t>
    </r>
  </si>
  <si>
    <r>
      <t>ASSETS</t>
    </r>
    <r>
      <rPr>
        <sz val="7"/>
        <rFont val="Times New Roman"/>
        <family val="1"/>
      </rPr>
      <t xml:space="preserve"> (omit cents)</t>
    </r>
  </si>
  <si>
    <t xml:space="preserve">     CURRENT  LIABILITIES</t>
  </si>
  <si>
    <t xml:space="preserve">     LONG  TERM  LIABILITIES</t>
  </si>
  <si>
    <t xml:space="preserve">     CAPITAL  ACCOUNTS</t>
  </si>
  <si>
    <t xml:space="preserve"> Cash on hand and in banks</t>
  </si>
  <si>
    <t xml:space="preserve"> Temporary investments</t>
  </si>
  <si>
    <t xml:space="preserve"> Notes receivable</t>
  </si>
  <si>
    <t xml:space="preserve"> Accounts receivable</t>
  </si>
  <si>
    <t xml:space="preserve"> Other receivables</t>
  </si>
  <si>
    <t xml:space="preserve"> Less: allowances for uncollectible notes and accounts receivable</t>
  </si>
  <si>
    <t xml:space="preserve"> Inventory</t>
  </si>
  <si>
    <t xml:space="preserve"> Prepaid expenses</t>
  </si>
  <si>
    <t xml:space="preserve"> Other current assets</t>
  </si>
  <si>
    <t xml:space="preserve"> Due from other funds</t>
  </si>
  <si>
    <t xml:space="preserve"> TOTAL  CURRENT  ASSETS  (Sum of lines 1 through 10)</t>
  </si>
  <si>
    <t xml:space="preserve"> Land</t>
  </si>
  <si>
    <t xml:space="preserve"> Land improvements</t>
  </si>
  <si>
    <t xml:space="preserve"> Less: Accumulated depreciation</t>
  </si>
  <si>
    <t xml:space="preserve"> Buildings</t>
  </si>
  <si>
    <t xml:space="preserve"> Less Accumulated depreciation</t>
  </si>
  <si>
    <t xml:space="preserve"> Leasehold improvements</t>
  </si>
  <si>
    <t xml:space="preserve"> Less: Accumulated Amortization</t>
  </si>
  <si>
    <t xml:space="preserve"> Fixed equipment</t>
  </si>
  <si>
    <t xml:space="preserve"> Automobiles and trucks</t>
  </si>
  <si>
    <t xml:space="preserve"> Major movable equipment</t>
  </si>
  <si>
    <t xml:space="preserve"> Minor equipment nondepreciable</t>
  </si>
  <si>
    <t xml:space="preserve"> Other fixed assets</t>
  </si>
  <si>
    <t xml:space="preserve"> TOTAL  FIXED  ASSETS  (Sum of lines 12 through 26)</t>
  </si>
  <si>
    <t xml:space="preserve"> Investments</t>
  </si>
  <si>
    <t xml:space="preserve"> Deposits on leases</t>
  </si>
  <si>
    <t xml:space="preserve"> Due from owners/officers</t>
  </si>
  <si>
    <t xml:space="preserve"> Other assets</t>
  </si>
  <si>
    <t xml:space="preserve"> TOTAL  OTHER  ASSETS  (Sum of lines 28 through 31)</t>
  </si>
  <si>
    <t xml:space="preserve"> TOTAL  ASSETS  (Sum of lines 11, 27, and 32)</t>
  </si>
  <si>
    <t xml:space="preserve"> Accounts payable</t>
  </si>
  <si>
    <t xml:space="preserve"> Salaries, wages &amp; fees payable</t>
  </si>
  <si>
    <t xml:space="preserve"> Payroll taxes payable</t>
  </si>
  <si>
    <t xml:space="preserve"> Notes &amp; loans payable (Short term)</t>
  </si>
  <si>
    <t xml:space="preserve"> Deferred income</t>
  </si>
  <si>
    <t xml:space="preserve"> Accelerated payments</t>
  </si>
  <si>
    <t xml:space="preserve"> Due to other funds</t>
  </si>
  <si>
    <t xml:space="preserve"> Other current liabilities</t>
  </si>
  <si>
    <t xml:space="preserve"> TOTAL  CURRENT  LIABILITIES  (Sum of lines 34 through 41)</t>
  </si>
  <si>
    <t xml:space="preserve"> Mortgage payable</t>
  </si>
  <si>
    <t xml:space="preserve"> Notes payable</t>
  </si>
  <si>
    <t xml:space="preserve"> Unsecured loans</t>
  </si>
  <si>
    <t xml:space="preserve"> Other long term liabilities</t>
  </si>
  <si>
    <t xml:space="preserve"> TOTAL  LONG  TERM  LIABILITIES  (Sum of lines 43 through 48)</t>
  </si>
  <si>
    <t xml:space="preserve"> TOTAL  LIABILITIES  (Sum of lines 42 and 49)</t>
  </si>
  <si>
    <t xml:space="preserve"> FUND BALANCES</t>
  </si>
  <si>
    <t xml:space="preserve"> TOTAL  LIABILITIES  AND  FUND  BALANCES  (Sum of lines 49 and 50)</t>
  </si>
  <si>
    <t>STATEMENT OF REVENUES AND EXPENSES</t>
  </si>
  <si>
    <t xml:space="preserve"> Total patient revenues</t>
  </si>
  <si>
    <t xml:space="preserve"> Less:  Allowances and discounts on patients' accounts</t>
  </si>
  <si>
    <t xml:space="preserve"> Net patient revenues (Line 1 minus line 2)</t>
  </si>
  <si>
    <t xml:space="preserve"> Operating expenses (From Worksheet A, column 8, line 27)</t>
  </si>
  <si>
    <t xml:space="preserve"> Additions to operating expenses (Specify)</t>
  </si>
  <si>
    <t xml:space="preserve"> Subtractions from operating expenses (Specify)</t>
  </si>
  <si>
    <t xml:space="preserve"> Less total operating expenses (net of lines 4 thru 16)</t>
  </si>
  <si>
    <t xml:space="preserve"> Net income from service to patients (Line 3 minus line 17)</t>
  </si>
  <si>
    <t xml:space="preserve"> Other income:</t>
  </si>
  <si>
    <t xml:space="preserve"> Contributions, donations, bequests, etc.</t>
  </si>
  <si>
    <t xml:space="preserve"> Income from investments</t>
  </si>
  <si>
    <t xml:space="preserve"> Purchase discounts</t>
  </si>
  <si>
    <t xml:space="preserve"> Rebates and refunds of expenses</t>
  </si>
  <si>
    <t xml:space="preserve"> Sale of Medical and Nursing Supplies to other than patients</t>
  </si>
  <si>
    <t xml:space="preserve"> Sale of durable medical equipment to other than patients</t>
  </si>
  <si>
    <t xml:space="preserve"> Sale of drugs to other than patients</t>
  </si>
  <si>
    <t xml:space="preserve"> Sale of medical records and abstracts</t>
  </si>
  <si>
    <t xml:space="preserve"> Total Other Income (Sum of lines 19 thru 31)</t>
  </si>
  <si>
    <t xml:space="preserve"> Net Income or Loss for the period (Line 18 plus line 32)</t>
  </si>
  <si>
    <t>42-317</t>
  </si>
  <si>
    <t>PART II. STATEMENT OF TOTAL COMPENSATION TO ADMINISTRATORS, ASSISTANT ADMINISTRATORS AND/OR MEDICAL DIRECTORS OR OTHERS</t>
  </si>
  <si>
    <r>
      <t xml:space="preserve">PERFORMING THESE DUTIES (OTHER THAN OWNERS)     </t>
    </r>
    <r>
      <rPr>
        <sz val="7"/>
        <rFont val="Times New Roman"/>
        <family val="1"/>
      </rPr>
      <t>(To be completed by all facilities)</t>
    </r>
  </si>
  <si>
    <t>(Transfer from</t>
  </si>
  <si>
    <t>Total  (see instructions)</t>
  </si>
  <si>
    <t>col. 6.01)</t>
  </si>
  <si>
    <t>col. 6.02)</t>
  </si>
  <si>
    <t>(1) Description-all chapter references in this column pertain to CMS Pub. 15-2</t>
  </si>
  <si>
    <t>(Include compensation of employees related to owners)</t>
  </si>
  <si>
    <t>8A</t>
  </si>
  <si>
    <t>11A</t>
  </si>
  <si>
    <t>13A</t>
  </si>
  <si>
    <t xml:space="preserve"> Method II Patients prior to 1/1/2011</t>
  </si>
  <si>
    <t xml:space="preserve"> Home Program-Hemodialysis Adult</t>
  </si>
  <si>
    <t xml:space="preserve"> Home Program-Hemodialysis Pediatric</t>
  </si>
  <si>
    <t xml:space="preserve"> Total payment due net of Part B deductibles  (see instructions)</t>
  </si>
  <si>
    <t xml:space="preserve"> PARTS I &amp; II</t>
  </si>
  <si>
    <t>CALCULATION OF BAD DEBT REIMBURSEMENT</t>
  </si>
  <si>
    <t xml:space="preserve"> WORKSHEET D</t>
  </si>
  <si>
    <t xml:space="preserve"> WORKSHEET S-2</t>
  </si>
  <si>
    <t xml:space="preserve"> enter in column 2 the year of transition for periods after December 31. (see instructions)</t>
  </si>
  <si>
    <t xml:space="preserve"> If you responded "N" to line 13, enter in column 1 the year of transition for periods prior to January 1 and</t>
  </si>
  <si>
    <t xml:space="preserve">(col. 6+/-col. 7) </t>
  </si>
  <si>
    <t>(col. 1 through</t>
  </si>
  <si>
    <t xml:space="preserve"> Column 2:  Number of times dialyzers are reused (see instructions)</t>
  </si>
  <si>
    <t xml:space="preserve"> Column 3:  If column 1 is "Other," enter type of dialyzer used</t>
  </si>
  <si>
    <t>(col 4. +/- col. 5)</t>
  </si>
  <si>
    <t>(from Wkst. A-2)</t>
  </si>
  <si>
    <t>(2)   Transfer to Worksheet A, col. 5, line as appropriate.</t>
  </si>
  <si>
    <t>BASIS FOR</t>
  </si>
  <si>
    <t>(2) Basis for adjustment (see instructions)</t>
  </si>
  <si>
    <t xml:space="preserve"> Other (specify) </t>
  </si>
  <si>
    <t>(col. 4 minus</t>
  </si>
  <si>
    <t>NAME</t>
  </si>
  <si>
    <t>OWNERSHIP</t>
  </si>
  <si>
    <t>TYPE OF BUSINESS</t>
  </si>
  <si>
    <t xml:space="preserve">  Individual has financial interest (stockholder, partner, etc.) in both related organization and in the facility</t>
  </si>
  <si>
    <t xml:space="preserve">  Corporation, partnership, or other organization has financial interest in  the facility</t>
  </si>
  <si>
    <t xml:space="preserve">  Facility has financial interest in corporation, partnership, or other organization(s)</t>
  </si>
  <si>
    <t xml:space="preserve">  Individual is director, officer, administrator, or key person of the facility and related organization</t>
  </si>
  <si>
    <t xml:space="preserve">  Director, officer, administrator, or key person of the facility or relative of such person has financial interest in related organization</t>
  </si>
  <si>
    <t xml:space="preserve"> WORKSHEET B-1</t>
  </si>
  <si>
    <t>D.</t>
  </si>
  <si>
    <t>E.</t>
  </si>
  <si>
    <t>F.</t>
  </si>
  <si>
    <t>G.</t>
  </si>
  <si>
    <t xml:space="preserve">  Director, officer, administrator, or key person of related organization or relative of such person has financial interest in the facility</t>
  </si>
  <si>
    <t xml:space="preserve">  Other (financial or non-financial) specify _____________________________</t>
  </si>
  <si>
    <t>(A)  Function or job description of each owner.  If employee is related to owner, cite relationship.</t>
  </si>
  <si>
    <t>organizations related to the facility by common ownership or control, represent reasonable costs as determined under 1861(v)(1)(a) of the Social Security Act.  If the provider does not provide</t>
  </si>
  <si>
    <t>all or any part of the requested information, the cost report is considered incomplete and not acceptable for purposes of claiming reimbursement under title XVIII.</t>
  </si>
  <si>
    <t>STOCK OWNED</t>
  </si>
  <si>
    <t>PROFIT OR (LOSS)</t>
  </si>
  <si>
    <t>TOTAL COMPENSATION INCLUDED IN</t>
  </si>
  <si>
    <t>ALLOWABLE COSTS FOR THE PERIOD</t>
  </si>
  <si>
    <t>(B)  Compensation as used in this worksheet has the same definition as 42 CFR 413.102</t>
  </si>
  <si>
    <t>(see in-</t>
  </si>
  <si>
    <t>structions)</t>
  </si>
  <si>
    <t>(col. 2 divided by col. 1)</t>
  </si>
  <si>
    <t>(col. 4.01 x</t>
  </si>
  <si>
    <t>(col. 4.02 x</t>
  </si>
  <si>
    <t>(col 2 / col. 1)</t>
  </si>
  <si>
    <t>(col. 4 x col. 6)</t>
  </si>
  <si>
    <t>instructions)</t>
  </si>
  <si>
    <t>(see</t>
  </si>
  <si>
    <t>OF COL 2</t>
  </si>
  <si>
    <t>MENTS)</t>
  </si>
  <si>
    <t>Patient Weeks</t>
  </si>
  <si>
    <t>(line 8.01 and</t>
  </si>
  <si>
    <t>line 8.02)</t>
  </si>
  <si>
    <t>(line 9.01 and</t>
  </si>
  <si>
    <t>line 9.02)</t>
  </si>
  <si>
    <t>(line 10.01 and</t>
  </si>
  <si>
    <t>line 10.02)</t>
  </si>
  <si>
    <t>(line 11.01 and</t>
  </si>
  <si>
    <t>line 11.02)</t>
  </si>
  <si>
    <t>(line 12.01 and</t>
  </si>
  <si>
    <t>line 12.02)</t>
  </si>
  <si>
    <t>(line 13.01 and</t>
  </si>
  <si>
    <t>line 13.02)</t>
  </si>
  <si>
    <t>(line 14.01 and</t>
  </si>
  <si>
    <t>line 14.02)</t>
  </si>
  <si>
    <t>line 15.02)</t>
  </si>
  <si>
    <t>(line 16.01 and</t>
  </si>
  <si>
    <t>line 16.02)</t>
  </si>
  <si>
    <t>(line 17.01 and</t>
  </si>
  <si>
    <t>line 17.02)</t>
  </si>
  <si>
    <t>Patient</t>
  </si>
  <si>
    <t>Weeks</t>
  </si>
  <si>
    <t xml:space="preserve"> Facility specific composite cost percentage (line 2 divided by line 1)</t>
  </si>
  <si>
    <t>Wkst. B, col. 13A)</t>
  </si>
  <si>
    <t>Wkst. B, col. 11A)</t>
  </si>
  <si>
    <t xml:space="preserve"> Other revenues (Specify)</t>
  </si>
  <si>
    <t>MISREPRESENTATION OR FALSIFICATION OF ANY INFORMATION CONTAINED IN THIS COST REPORT MAY BE PUNISHABLE BY CRIMINAL, CIVIL AND</t>
  </si>
  <si>
    <t>ADMINISTRATIVE ACTION, FINE AND/OR IMPRISONMENT UNDER FEDERAL LAW.  FURTHERMORE, IF SERVICES IDENTIFIED IN THIS REPORT WERE PROVIDED OR</t>
  </si>
  <si>
    <t>ACTION, FINES, AND/OR IMPRISONMENT MAY RESULT.</t>
  </si>
  <si>
    <t>PROCURED THROUGH THE PAYMENT DIRECTLY OR INDIRECTLY OF A KICKBACK OR WERE OTHERWISE ILLEGAL, CRIMINAL, CIVIL AND ADMINISTRATIVE</t>
  </si>
  <si>
    <t>According to the Paperwork Reduction Act of 1995, no persons are required to respond to a collection of information unless it displays a valid OMB control number.  The valid OMB control number for this information</t>
  </si>
  <si>
    <t>collection is 0938-0236.  The time required to complete this information collection is estimated 65 hours per response, including the time to review instructions, search existing resources, gather the data needed, and</t>
  </si>
  <si>
    <t>Attn: PRA Report Clearance Officer, Mail Stop C4-26-05, Baltimore, Maryland 21244-1850.</t>
  </si>
  <si>
    <t>complete and review the information collection.  If you have any comments concerning the accuracy of the time estimate(s) or suggestions for improving this form, please write to:  CMS, 7500 Security Boulevard,</t>
  </si>
  <si>
    <t xml:space="preserve"> Has the provider changed ownership immediately prior to the beginning of the cost reporting period? </t>
  </si>
  <si>
    <t xml:space="preserve"> Enter "Y" for yes or "N" for no in column 1.  If yes, enter the date (mm/dd/yyyy) of the change in column 2. </t>
  </si>
  <si>
    <t xml:space="preserve"> (see instructions)</t>
  </si>
  <si>
    <t xml:space="preserve"> Has the provider terminated participation in the Medicare Program?  Enter "Y" for yes or "N" for no in column 1. </t>
  </si>
  <si>
    <t xml:space="preserve"> for involuntary.</t>
  </si>
  <si>
    <t xml:space="preserve"> If yes, enter in column 2 the termination date (mm/dd/yyyy); and, enter in column 3, "V" for voluntary or "I"</t>
  </si>
  <si>
    <t xml:space="preserve"> Is the provider involved in business transactions, including management contracts, with individuals or entities</t>
  </si>
  <si>
    <t xml:space="preserve"> (e.g., chain home offices, drug or medical supply companies) that were related to the provider or its officers,</t>
  </si>
  <si>
    <t xml:space="preserve"> family and other similary relationships?  Enter "Y" for yes or "N" for no in column 1.   (see instructions)</t>
  </si>
  <si>
    <t xml:space="preserve"> medical staff, management personnel, or members of the board of directors through ownership, control, or</t>
  </si>
  <si>
    <t xml:space="preserve"> Was the cost report prepared only using the provider's records?  Enter "Y" for yes or "N" for no.  </t>
  </si>
  <si>
    <t xml:space="preserve"> If yes, see instructions.</t>
  </si>
  <si>
    <t xml:space="preserve"> of financial statements or enter date available (mm/dd/yyyy) in column 3.  (see instructions)  If no, see instructions.</t>
  </si>
  <si>
    <t xml:space="preserve"> Column 2:  If yes, enter in column 2:  "A" for Audited, "C" for Compiled, or "R" for Reviewed.  Submit complete copy</t>
  </si>
  <si>
    <t xml:space="preserve"> If line 6 is yes, did the provider's bad debt collection policy change during the cost reporting period?  "Y" for yes or "N" for no.  If yes, submit copy.</t>
  </si>
  <si>
    <t xml:space="preserve"> Is the provider seeking reimbursement for bad debts?  Enter "Y" for yes or "N" for no.  If yes, see instructions.</t>
  </si>
  <si>
    <t xml:space="preserve"> paid-through date (mm/dd/yyyy) of the PS&amp;R report used to prepare the cost report.  (see instructions.)</t>
  </si>
  <si>
    <t xml:space="preserve"> Was the cost report prepared using the PS&amp;R report only?  Enter "Y" for yes or "N" for no in column 1.  If yes, enter in column 2 the</t>
  </si>
  <si>
    <t xml:space="preserve"> or "N" for no.  If yes, see instructions.</t>
  </si>
  <si>
    <t xml:space="preserve"> If line 9 or 10 is yes, were adjustments made to PS&amp;R report data for corrections of other PS&amp;R report information?  Enter "Y" for yes</t>
  </si>
  <si>
    <t xml:space="preserve"> Was the cost report prepared using the PS&amp;R report for totals and the provider's records for allocation?  Enter "Y" for yes or "N" for no</t>
  </si>
  <si>
    <t>in col.1.   If yes, enter in col. 2 the paid-through date (mm/dd/yyyy) of the PS&amp;R report used to prepare the cost report.  (see instructions)</t>
  </si>
  <si>
    <t xml:space="preserve"> Column 1:  Type of dialyzers used (see instructions)</t>
  </si>
  <si>
    <t xml:space="preserve"> Number of units of Epoetin furnished during cost reporting period</t>
  </si>
  <si>
    <t xml:space="preserve"> Number of units of Aranesp furnished during cost reporting period</t>
  </si>
  <si>
    <t>A/C/R</t>
  </si>
  <si>
    <t xml:space="preserve"> If line 6 is yes, were patient deductibles and/or co-payments waived?  Enter "Y" for yes or "N" for no.  If yes, see instructions.</t>
  </si>
  <si>
    <t>(cols. 1-8)</t>
  </si>
  <si>
    <t>(cols. 11A-13)</t>
  </si>
  <si>
    <t xml:space="preserve"> Subtotal (lines 2-17.02)</t>
  </si>
  <si>
    <t>COL. 2</t>
  </si>
  <si>
    <t xml:space="preserve"> Unit Cost Multiplier (Line 24 div. by Line 23)</t>
  </si>
  <si>
    <r>
      <t xml:space="preserve"> Did your facility elect 100% PPS effective January 1, 2011?  Enter "Y" for yes or "N" for no. </t>
    </r>
    <r>
      <rPr>
        <b/>
        <i/>
        <sz val="7"/>
        <rFont val="Times New Roman"/>
        <family val="1"/>
      </rPr>
      <t xml:space="preserve"> See instructions for "new" providers.</t>
    </r>
  </si>
  <si>
    <t xml:space="preserve"> Subtotal (sum of line 11 plus lines 13 through 17)*</t>
  </si>
  <si>
    <t xml:space="preserve"> Subtotal (sum of lines 1 through 4)*</t>
  </si>
  <si>
    <t xml:space="preserve"> Total Reclassifications (Sum of col. 4 must equal sum of col. 7)</t>
  </si>
  <si>
    <t>FOR ALLOC</t>
  </si>
  <si>
    <t>CAP REL OP</t>
  </si>
  <si>
    <t>OF MAINT</t>
  </si>
  <si>
    <t>&amp; HOUSE</t>
  </si>
  <si>
    <t>MACH CAP</t>
  </si>
  <si>
    <t>EH&amp;W BENE</t>
  </si>
  <si>
    <t>REL OR</t>
  </si>
  <si>
    <t>FOR DIR</t>
  </si>
  <si>
    <t>INCLUD. IN</t>
  </si>
  <si>
    <t>&amp; MAINT</t>
  </si>
  <si>
    <t>PT CARE</t>
  </si>
  <si>
    <t>LABORATORY</t>
  </si>
  <si>
    <t>COMP RATE</t>
  </si>
  <si>
    <t>STEP DOWN</t>
  </si>
  <si>
    <t>UNIT COST</t>
  </si>
  <si>
    <t>(SQUARE</t>
  </si>
  <si>
    <t>(# OF TREAT-</t>
  </si>
  <si>
    <t>(%TIME)</t>
  </si>
  <si>
    <t>FEET)</t>
  </si>
  <si>
    <t>(3)</t>
  </si>
  <si>
    <t>0100</t>
  </si>
  <si>
    <t xml:space="preserve"> Cap Rel Costs-Bldg &amp; Fixt</t>
  </si>
  <si>
    <t>0200</t>
  </si>
  <si>
    <t xml:space="preserve"> Cap Rel Costs-Mvble Equip</t>
  </si>
  <si>
    <t>0300</t>
  </si>
  <si>
    <t xml:space="preserve"> Operation &amp; Maintenance of Plant</t>
  </si>
  <si>
    <t>0400</t>
  </si>
  <si>
    <t>0600</t>
  </si>
  <si>
    <t xml:space="preserve"> Machine Cap-Rel or Rental &amp; Maint*</t>
  </si>
  <si>
    <t>0700</t>
  </si>
  <si>
    <t>0800</t>
  </si>
  <si>
    <t>0900</t>
  </si>
  <si>
    <t>1000</t>
  </si>
  <si>
    <t xml:space="preserve"> Laboratory*</t>
  </si>
  <si>
    <t>1100</t>
  </si>
  <si>
    <t xml:space="preserve"> Administrative &amp; General</t>
  </si>
  <si>
    <t>1200</t>
  </si>
  <si>
    <t>1300</t>
  </si>
  <si>
    <t>1400</t>
  </si>
  <si>
    <t>1500</t>
  </si>
  <si>
    <t>1600</t>
  </si>
  <si>
    <t xml:space="preserve"> Phy Rout Prof Svcs-Initial Method</t>
  </si>
  <si>
    <t>1700</t>
  </si>
  <si>
    <t>1900</t>
  </si>
  <si>
    <t xml:space="preserve"> Phy Rout Prof Svcs-MCP Method</t>
  </si>
  <si>
    <t>2000</t>
  </si>
  <si>
    <t>2100</t>
  </si>
  <si>
    <t>2200</t>
  </si>
  <si>
    <t xml:space="preserve"> Physicians Private Offices*</t>
  </si>
  <si>
    <t>2300</t>
  </si>
  <si>
    <t xml:space="preserve"> ESAs (prior to January 1, 2011)</t>
  </si>
  <si>
    <t>2400</t>
  </si>
  <si>
    <t xml:space="preserve"> Method II Patients (prior to January 1, 2011)</t>
  </si>
  <si>
    <t>2500</t>
  </si>
  <si>
    <t>2600</t>
  </si>
  <si>
    <t>(GROSS</t>
  </si>
  <si>
    <t>SALARIES)</t>
  </si>
  <si>
    <t>REL OR REN</t>
  </si>
  <si>
    <t xml:space="preserve"> WORKSHEET F</t>
  </si>
  <si>
    <t xml:space="preserve"> WORKSHEET F-1</t>
  </si>
  <si>
    <t xml:space="preserve"> From:  </t>
  </si>
  <si>
    <t xml:space="preserve"> Net deductibles and coinsurance billed to Medicare Part B patients (line 7.03 minus line 13, col. 2)</t>
  </si>
  <si>
    <t>LABOR-</t>
  </si>
  <si>
    <t>ATORY</t>
  </si>
  <si>
    <t>42-316</t>
  </si>
  <si>
    <t>42-318</t>
  </si>
  <si>
    <t xml:space="preserve"> 1.   [  ]  Electronically filed cost report</t>
  </si>
  <si>
    <t xml:space="preserve"> 2.   [  ]  Manually submitted cost report</t>
  </si>
  <si>
    <t xml:space="preserve"> 3.   If this is an amended report enter the number of times the provider resubmitted this cost report. ______</t>
  </si>
  <si>
    <t xml:space="preserve"> 4.   [  ] Cost Report Status</t>
  </si>
  <si>
    <t xml:space="preserve">            (1) As Submitted</t>
  </si>
  <si>
    <t xml:space="preserve">            (2) Settled without Audit</t>
  </si>
  <si>
    <t xml:space="preserve">            (3) Settled with Audit</t>
  </si>
  <si>
    <t xml:space="preserve">            (4) Reopened</t>
  </si>
  <si>
    <t xml:space="preserve">            (5) Amended </t>
  </si>
  <si>
    <t>5.   Date Received: _________</t>
  </si>
  <si>
    <t>6.   Contractor No._________</t>
  </si>
  <si>
    <t>8.   [  ]  Last Cost Report for this Provider CCN</t>
  </si>
  <si>
    <t>7.   [  ]  First Cost Report for this Provider CCN</t>
  </si>
  <si>
    <t>9.   NPR Date: __________</t>
  </si>
  <si>
    <t>10. If line 4, column 1 is "4", enter number of times reopened _______</t>
  </si>
  <si>
    <t>11. Contractor Vendor Code ________</t>
  </si>
  <si>
    <t>PART I</t>
  </si>
  <si>
    <t>PART II - GENERAL</t>
  </si>
  <si>
    <t>PART I - COST REPORT STATUS</t>
  </si>
  <si>
    <t>PART III - CERTIFICATION BY OFFICER OR ADMINISTRATOR</t>
  </si>
  <si>
    <t>ANALYSIS  OF  PAYMENTS  TO  PROVIDERS</t>
  </si>
  <si>
    <t xml:space="preserve">  PROVIDER CCN:  </t>
  </si>
  <si>
    <t xml:space="preserve"> PERIOD: </t>
  </si>
  <si>
    <t xml:space="preserve">FOR  SERVICES  RENDERED </t>
  </si>
  <si>
    <t>WORKSHEET  E - 1</t>
  </si>
  <si>
    <t>mm/dd/yyyy</t>
  </si>
  <si>
    <t>Description</t>
  </si>
  <si>
    <t xml:space="preserve"> .01</t>
  </si>
  <si>
    <t xml:space="preserve"> .02</t>
  </si>
  <si>
    <t xml:space="preserve"> .03</t>
  </si>
  <si>
    <t>Provider</t>
  </si>
  <si>
    <t xml:space="preserve"> .50</t>
  </si>
  <si>
    <t xml:space="preserve"> .51</t>
  </si>
  <si>
    <t xml:space="preserve">Provider to </t>
  </si>
  <si>
    <t xml:space="preserve"> .52</t>
  </si>
  <si>
    <t>Program</t>
  </si>
  <si>
    <t xml:space="preserve"> .99</t>
  </si>
  <si>
    <t>TO  BE  COMPLETED   BY   CONTRACTOR</t>
  </si>
  <si>
    <t>List separately each tentative settlement</t>
  </si>
  <si>
    <t>Program to</t>
  </si>
  <si>
    <t>payment after desk review. Also show</t>
  </si>
  <si>
    <t>date of each payment.</t>
  </si>
  <si>
    <t>If none, write "NONE," or enter a zero.(1)</t>
  </si>
  <si>
    <t>Determine net settlement amount (balance</t>
  </si>
  <si>
    <t>Program to provider</t>
  </si>
  <si>
    <t>due) based on the cost report. (1)</t>
  </si>
  <si>
    <t>Provider to program</t>
  </si>
  <si>
    <t>Name of Contractor</t>
  </si>
  <si>
    <t>Contractor Number</t>
  </si>
  <si>
    <t>FORM CMS-265-11</t>
  </si>
  <si>
    <t>42-319</t>
  </si>
  <si>
    <t>Part B</t>
  </si>
  <si>
    <t>even though total repayment is not accomplished until a later date.</t>
  </si>
  <si>
    <t xml:space="preserve">(1) On lines 3, 5, and 6, where an amount is due "Provider to Program," show the amount and date on which the provider agrees to the amount of repayment </t>
  </si>
  <si>
    <t>Tentative adjustment</t>
  </si>
  <si>
    <t>Total provider treatments (informational only)</t>
  </si>
  <si>
    <t>Other adjustment (see instructions)</t>
  </si>
  <si>
    <t>Wkst E, Part I, line 18)</t>
  </si>
  <si>
    <t xml:space="preserve"> Reimbursable bad debts (lesser of line 13 or line 15)</t>
  </si>
  <si>
    <t xml:space="preserve">SUBTOTAL (Sum of lines 1.01 - 1.49 minus sum of lines 1.50 - 1.98) (Transfer to </t>
  </si>
  <si>
    <t>TO  BE  COMPLETED   BY   PROVIDER</t>
  </si>
  <si>
    <t>PART II</t>
  </si>
  <si>
    <t xml:space="preserve"> CALCULATION OF REIMBURSABLE BAD DEBTS TITLE XVIII-PART B</t>
  </si>
  <si>
    <t>CALCULATION OF FACILITY SPECIFIC COMPOSITE COST PERCENTAGE</t>
  </si>
  <si>
    <t>LOW VOLUME PAYMENT AMOUNT (see instructions)</t>
  </si>
  <si>
    <r>
      <t xml:space="preserve"> </t>
    </r>
    <r>
      <rPr>
        <sz val="7"/>
        <color indexed="17"/>
        <rFont val="Times New Roman"/>
        <family val="1"/>
      </rPr>
      <t>Whole Blood &amp; Packed Red Blood Cells*</t>
    </r>
  </si>
  <si>
    <t xml:space="preserve"> Rebates on Epoetin prior to January 1, 2011</t>
  </si>
  <si>
    <t xml:space="preserve"> Rebates on Aranesp prior to January 1, 2011</t>
  </si>
  <si>
    <t xml:space="preserve"> Rebates on Epoetin on or after January 1, 2011</t>
  </si>
  <si>
    <t xml:space="preserve"> Rebates on Aranesp on or after January 1, 2011</t>
  </si>
  <si>
    <t>Balance due provider/program (line 16 minus line 18 plus or minus line 19) (Indicate overpayment in parentheses) (see instructions)</t>
  </si>
  <si>
    <t xml:space="preserve"> Is this facility approved as a low-volume facility for this cost reporting period?  Enter "Y" for yes or "N" for no.</t>
  </si>
  <si>
    <t xml:space="preserve"> Program payments (80% of line 2.03, column 2)</t>
  </si>
  <si>
    <t xml:space="preserve"> From:   </t>
  </si>
  <si>
    <t xml:space="preserve"> To:  </t>
  </si>
  <si>
    <t xml:space="preserve"> To:   </t>
  </si>
  <si>
    <t>[   ] Yes  (If yes, complete Parts B and C)</t>
  </si>
  <si>
    <r>
      <t xml:space="preserve"> Other (specify)  </t>
    </r>
    <r>
      <rPr>
        <sz val="7"/>
        <color indexed="10"/>
        <rFont val="Times New Roman"/>
        <family val="1"/>
      </rPr>
      <t xml:space="preserve"> </t>
    </r>
  </si>
  <si>
    <t xml:space="preserve"> Name:  </t>
  </si>
  <si>
    <t xml:space="preserve"> Street: </t>
  </si>
  <si>
    <t xml:space="preserve"> City:  </t>
  </si>
  <si>
    <t xml:space="preserve"> County:  </t>
  </si>
  <si>
    <t xml:space="preserve"> Provider CCN:   </t>
  </si>
  <si>
    <t xml:space="preserve"> Date Certified:   </t>
  </si>
  <si>
    <t xml:space="preserve"> Contact Person Name :  </t>
  </si>
  <si>
    <t xml:space="preserve"> State:  </t>
  </si>
  <si>
    <t xml:space="preserve"> Zip Code:   </t>
  </si>
  <si>
    <t xml:space="preserve">To:  </t>
  </si>
  <si>
    <t xml:space="preserve"> Phone Number:  </t>
  </si>
  <si>
    <t xml:space="preserve"> EH&amp;W Benefits for Direct Pt. Care</t>
  </si>
  <si>
    <t>Epoetin</t>
  </si>
  <si>
    <t>Aranesp</t>
  </si>
  <si>
    <t>Capital Related--Buildings &amp; Fixtures</t>
  </si>
  <si>
    <t>Capital Related--Moveable Equipment</t>
  </si>
  <si>
    <t xml:space="preserve">A </t>
  </si>
  <si>
    <t>FORM CMS-265-11   ( INSTRUCTIONS FOR THIS WORKSHEET ARE PUBLISHED IN CMS PUB 15-2, SECTIONS 4204, 4204.1 AND 4204.2)</t>
  </si>
  <si>
    <t>FORM CMS 265-11    (INSTRUCTIONS FOR THIS WORKSHEET ARE PUBLISHED IN CMS PUB 15-2 SECTION 4205)</t>
  </si>
  <si>
    <t>FORM CMS-265-11    (INSTRUCTIONS FOR THIS WORKSHEET ARE PUBLISHED IN CMS PUB 15-2, SECTIONS 4205.1)</t>
  </si>
  <si>
    <t>FORM CMS-265-11    (INSTRUCTIONS FOR THIS WORKSHEET ARE PUBLISHED IN CMS PUB. 15-2, SECTION 4206)</t>
  </si>
  <si>
    <t>FORM CMS-265-11   (INSTRUCTIONS FOR THIS WORKSHEET ARE PUBLISHED IN CMS PUB. 15-2, SECTION 4207)</t>
  </si>
  <si>
    <t>FORM CMS-265-11   (INSTRUCTIONS FOR THIS WORKSHEET ARE PUBLISHED IN CMS PUB 15-2, SECTION 4208)</t>
  </si>
  <si>
    <t xml:space="preserve">FORM CMS-265-11  (INSTRUCTIONS FOR THIS WORKSHEET ARE PUBLISHED IN CMS PUB. 15-2,Section 4209) </t>
  </si>
  <si>
    <t>FORM CMS-265-11   (INSTRUCTIONS FOR THIS WORKSHEET ARE PUBLISHED IN CMS PUB. 15-2, SECTION 4210)</t>
  </si>
  <si>
    <t>FORM CMS-265-11    (INSTRUCTIONS FOR THIS WORKSHEET ARE PUBLISHED IN CMS PUB. 15-2, SECTION 4211)</t>
  </si>
  <si>
    <t>FORM CMS-265-11    (INSTRUCTIONS FOR THIS WORKSHEET ARE PUBLISHED IN CMS PUB. 15-2, SECTION 4212)</t>
  </si>
  <si>
    <t>FORM CMS-265-11    (INSTRUCTIONS FOR THIS WORKSHEET ARE PUBLISHED IN CMS PUB. 15-2, SECTION 4213)</t>
  </si>
  <si>
    <t>FORM CMS 265-11   (INSTRUCTIONS FOR THIS WORKSHEET ARE PUBLISHED IN CMS PUB. 15-2, SECTION 4214)</t>
  </si>
  <si>
    <t>FORM CMS 265-11   (INSTRUCTIONS FOR THIS WORKSHEET ARE PUBLISHED IN CMS PUB. 15-2, SECTION 4215)</t>
  </si>
  <si>
    <t>FORM CMS 265-11   (INSTRUCTIONS FOR THIS WORKSHEET ARE PUBLISHED IN CMS PUB. 15-2, SECTION 4216)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</si>
</sst>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General_)"/>
    <numFmt numFmtId="172" formatCode="_(* #,##0_);_(* \(#,##0\);_(* &quot;-&quot;??_);_(@_)"/>
    <numFmt numFmtId="173" formatCode="h:mm;@"/>
    <numFmt numFmtId="178" formatCode="0_);\(0\)"/>
    <numFmt numFmtId="184" formatCode="#,##0.000000_);\(#,##0.000000\)"/>
    <numFmt numFmtId="188" formatCode="m/d;@"/>
    <numFmt numFmtId="190" formatCode="_(* #,##0.000000_);_(* \(#,##0.000000\);_(* &quot;-&quot;??_);_(@_)"/>
  </numFmts>
  <fonts count="25">
    <font>
      <sz val="7"/>
      <name val="Times New Roman"/>
    </font>
    <font>
      <sz val="10"/>
      <name val="Arial"/>
      <family val="2"/>
    </font>
    <font>
      <b/>
      <sz val="7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sz val="7"/>
      <color indexed="8"/>
      <name val="Times New Roman"/>
      <family val="1"/>
    </font>
    <font>
      <i/>
      <sz val="10"/>
      <name val="Times New Roman"/>
      <family val="1"/>
    </font>
    <font>
      <b/>
      <i/>
      <sz val="7"/>
      <name val="Times New Roman"/>
      <family val="1"/>
    </font>
    <font>
      <sz val="10"/>
      <name val="Tms Rmn"/>
    </font>
    <font>
      <i/>
      <sz val="7"/>
      <name val="Times New Roman"/>
      <family val="1"/>
    </font>
    <font>
      <sz val="7"/>
      <color indexed="14"/>
      <name val="Times New Roman"/>
      <family val="1"/>
    </font>
    <font>
      <sz val="7"/>
      <color indexed="10"/>
      <name val="Times New Roman"/>
      <family val="1"/>
    </font>
    <font>
      <sz val="7"/>
      <color indexed="17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7"/>
      <color rgb="FF7030A0"/>
      <name val="Times New Roman"/>
      <family val="1"/>
    </font>
    <font>
      <sz val="7"/>
      <color rgb="FFFF0000"/>
      <name val="Times New Roman"/>
      <family val="1"/>
    </font>
    <font>
      <sz val="7"/>
      <color rgb="FF00B050"/>
      <name val="Times New Roman"/>
      <family val="1"/>
    </font>
    <font>
      <i/>
      <sz val="7"/>
      <color rgb="FFFF0000"/>
      <name val="Times New Roman"/>
      <family val="1"/>
    </font>
    <font>
      <sz val="7"/>
      <color theme="9" tint="0.39997558519241921"/>
      <name val="Times New Roman"/>
      <family val="1"/>
    </font>
    <font>
      <b/>
      <sz val="7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8"/>
      </patternFill>
    </fill>
  </fills>
  <borders count="6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6">
    <xf numFmtId="164" fontId="0" fillId="0" borderId="0"/>
    <xf numFmtId="43" fontId="1" fillId="0" borderId="0" applyFont="0" applyFill="0" applyBorder="0" applyAlignment="0" applyProtection="0"/>
    <xf numFmtId="0" fontId="1" fillId="0" borderId="0"/>
    <xf numFmtId="164" fontId="4" fillId="0" borderId="0"/>
    <xf numFmtId="164" fontId="3" fillId="0" borderId="0"/>
    <xf numFmtId="0" fontId="12" fillId="0" borderId="0"/>
  </cellStyleXfs>
  <cellXfs count="942">
    <xf numFmtId="164" fontId="0" fillId="0" borderId="0" xfId="0"/>
    <xf numFmtId="164" fontId="3" fillId="0" borderId="0" xfId="0" applyFont="1"/>
    <xf numFmtId="164" fontId="0" fillId="0" borderId="0" xfId="0" applyBorder="1"/>
    <xf numFmtId="164" fontId="4" fillId="0" borderId="1" xfId="0" applyNumberFormat="1" applyFont="1" applyBorder="1" applyAlignment="1" applyProtection="1">
      <alignment horizontal="left"/>
    </xf>
    <xf numFmtId="164" fontId="4" fillId="0" borderId="0" xfId="0" applyFont="1"/>
    <xf numFmtId="164" fontId="4" fillId="0" borderId="0" xfId="0" applyNumberFormat="1" applyFont="1" applyAlignment="1" applyProtection="1">
      <alignment horizontal="left"/>
    </xf>
    <xf numFmtId="164" fontId="4" fillId="0" borderId="2" xfId="0" applyFont="1" applyBorder="1"/>
    <xf numFmtId="164" fontId="4" fillId="0" borderId="3" xfId="0" applyFont="1" applyBorder="1"/>
    <xf numFmtId="164" fontId="4" fillId="0" borderId="4" xfId="0" applyFont="1" applyBorder="1"/>
    <xf numFmtId="164" fontId="8" fillId="0" borderId="0" xfId="0" applyFont="1"/>
    <xf numFmtId="164" fontId="4" fillId="0" borderId="0" xfId="0" applyFont="1" applyBorder="1"/>
    <xf numFmtId="164" fontId="4" fillId="0" borderId="0" xfId="0" applyNumberFormat="1" applyFont="1" applyBorder="1" applyAlignment="1" applyProtection="1">
      <alignment horizontal="left"/>
    </xf>
    <xf numFmtId="164" fontId="7" fillId="0" borderId="5" xfId="0" applyFont="1" applyBorder="1"/>
    <xf numFmtId="164" fontId="4" fillId="0" borderId="6" xfId="0" applyFont="1" applyBorder="1"/>
    <xf numFmtId="164" fontId="4" fillId="0" borderId="7" xfId="0" applyFont="1" applyBorder="1"/>
    <xf numFmtId="164" fontId="4" fillId="0" borderId="8" xfId="0" applyFont="1" applyBorder="1"/>
    <xf numFmtId="164" fontId="4" fillId="0" borderId="8" xfId="0" applyNumberFormat="1" applyFont="1" applyBorder="1" applyAlignment="1" applyProtection="1">
      <alignment horizontal="left"/>
    </xf>
    <xf numFmtId="164" fontId="7" fillId="0" borderId="0" xfId="0" applyFont="1" applyBorder="1"/>
    <xf numFmtId="164" fontId="7" fillId="0" borderId="9" xfId="0" applyFont="1" applyBorder="1"/>
    <xf numFmtId="164" fontId="7" fillId="0" borderId="0" xfId="0" applyFont="1"/>
    <xf numFmtId="164" fontId="7" fillId="0" borderId="10" xfId="0" applyFont="1" applyBorder="1"/>
    <xf numFmtId="164" fontId="7" fillId="0" borderId="11" xfId="0" applyFont="1" applyBorder="1"/>
    <xf numFmtId="164" fontId="7" fillId="0" borderId="12" xfId="0" applyFont="1" applyBorder="1"/>
    <xf numFmtId="164" fontId="6" fillId="0" borderId="0" xfId="4" applyFont="1" applyAlignment="1" applyProtection="1">
      <alignment horizontal="left"/>
    </xf>
    <xf numFmtId="164" fontId="4" fillId="0" borderId="10" xfId="0" applyFont="1" applyBorder="1"/>
    <xf numFmtId="164" fontId="4" fillId="0" borderId="8" xfId="0" applyNumberFormat="1" applyFont="1" applyBorder="1" applyAlignment="1" applyProtection="1">
      <alignment horizontal="right"/>
    </xf>
    <xf numFmtId="164" fontId="0" fillId="0" borderId="5" xfId="0" applyBorder="1"/>
    <xf numFmtId="164" fontId="4" fillId="0" borderId="9" xfId="0" applyFont="1" applyBorder="1"/>
    <xf numFmtId="164" fontId="4" fillId="0" borderId="0" xfId="0" applyNumberFormat="1" applyFont="1" applyBorder="1" applyAlignment="1" applyProtection="1">
      <alignment horizontal="center"/>
    </xf>
    <xf numFmtId="164" fontId="4" fillId="0" borderId="0" xfId="0" applyFont="1" applyBorder="1" applyAlignment="1">
      <alignment horizontal="right"/>
    </xf>
    <xf numFmtId="164" fontId="4" fillId="0" borderId="0" xfId="0" applyFont="1" applyBorder="1" applyAlignment="1"/>
    <xf numFmtId="164" fontId="4" fillId="0" borderId="13" xfId="0" applyNumberFormat="1" applyFont="1" applyBorder="1" applyAlignment="1" applyProtection="1">
      <alignment horizontal="left"/>
    </xf>
    <xf numFmtId="164" fontId="4" fillId="0" borderId="0" xfId="0" applyFont="1" applyAlignment="1"/>
    <xf numFmtId="164" fontId="4" fillId="0" borderId="8" xfId="0" applyFont="1" applyBorder="1" applyAlignment="1"/>
    <xf numFmtId="164" fontId="0" fillId="0" borderId="0" xfId="0" applyAlignment="1"/>
    <xf numFmtId="164" fontId="4" fillId="0" borderId="11" xfId="0" applyNumberFormat="1" applyFont="1" applyBorder="1" applyAlignment="1" applyProtection="1"/>
    <xf numFmtId="164" fontId="4" fillId="0" borderId="8" xfId="0" applyFont="1" applyBorder="1" applyAlignment="1">
      <alignment horizontal="right"/>
    </xf>
    <xf numFmtId="164" fontId="4" fillId="0" borderId="10" xfId="0" applyNumberFormat="1" applyFont="1" applyBorder="1" applyAlignment="1" applyProtection="1">
      <alignment horizontal="right"/>
    </xf>
    <xf numFmtId="164" fontId="4" fillId="0" borderId="12" xfId="0" applyNumberFormat="1" applyFont="1" applyBorder="1" applyAlignment="1" applyProtection="1">
      <alignment horizontal="right"/>
    </xf>
    <xf numFmtId="164" fontId="0" fillId="0" borderId="0" xfId="0" applyAlignment="1">
      <alignment horizontal="right"/>
    </xf>
    <xf numFmtId="164" fontId="4" fillId="0" borderId="0" xfId="0" applyNumberFormat="1" applyFont="1" applyBorder="1" applyAlignment="1" applyProtection="1">
      <alignment horizontal="right"/>
    </xf>
    <xf numFmtId="164" fontId="4" fillId="0" borderId="14" xfId="0" applyFont="1" applyBorder="1" applyAlignment="1"/>
    <xf numFmtId="164" fontId="4" fillId="0" borderId="15" xfId="0" applyNumberFormat="1" applyFont="1" applyBorder="1" applyAlignment="1" applyProtection="1"/>
    <xf numFmtId="164" fontId="4" fillId="0" borderId="16" xfId="0" applyNumberFormat="1" applyFont="1" applyBorder="1" applyAlignment="1" applyProtection="1"/>
    <xf numFmtId="164" fontId="4" fillId="0" borderId="5" xfId="0" applyFont="1" applyBorder="1"/>
    <xf numFmtId="164" fontId="7" fillId="0" borderId="1" xfId="0" applyFont="1" applyBorder="1" applyAlignment="1">
      <alignment horizontal="right"/>
    </xf>
    <xf numFmtId="164" fontId="7" fillId="0" borderId="8" xfId="0" applyFont="1" applyBorder="1" applyAlignment="1">
      <alignment horizontal="right"/>
    </xf>
    <xf numFmtId="164" fontId="7" fillId="0" borderId="0" xfId="0" applyFont="1" applyBorder="1" applyAlignment="1">
      <alignment horizontal="right"/>
    </xf>
    <xf numFmtId="37" fontId="4" fillId="0" borderId="9" xfId="0" applyNumberFormat="1" applyFont="1" applyBorder="1" applyProtection="1"/>
    <xf numFmtId="164" fontId="3" fillId="0" borderId="0" xfId="0" applyFont="1" applyAlignment="1">
      <alignment horizontal="right"/>
    </xf>
    <xf numFmtId="164" fontId="4" fillId="0" borderId="17" xfId="0" applyFont="1" applyBorder="1" applyAlignment="1"/>
    <xf numFmtId="164" fontId="4" fillId="0" borderId="13" xfId="0" applyNumberFormat="1" applyFont="1" applyFill="1" applyBorder="1" applyAlignment="1" applyProtection="1">
      <alignment horizontal="left"/>
    </xf>
    <xf numFmtId="164" fontId="4" fillId="0" borderId="18" xfId="0" applyNumberFormat="1" applyFont="1" applyBorder="1" applyAlignment="1" applyProtection="1"/>
    <xf numFmtId="164" fontId="0" fillId="0" borderId="11" xfId="0" applyBorder="1" applyAlignment="1"/>
    <xf numFmtId="164" fontId="4" fillId="0" borderId="19" xfId="0" applyFont="1" applyBorder="1" applyAlignment="1"/>
    <xf numFmtId="164" fontId="4" fillId="0" borderId="9" xfId="0" applyFont="1" applyBorder="1" applyAlignment="1"/>
    <xf numFmtId="164" fontId="4" fillId="0" borderId="7" xfId="0" applyFont="1" applyBorder="1" applyAlignment="1"/>
    <xf numFmtId="164" fontId="4" fillId="0" borderId="10" xfId="0" applyFont="1" applyBorder="1" applyAlignment="1"/>
    <xf numFmtId="164" fontId="4" fillId="0" borderId="20" xfId="0" applyFont="1" applyBorder="1"/>
    <xf numFmtId="164" fontId="4" fillId="0" borderId="5" xfId="0" applyFont="1" applyBorder="1" applyAlignment="1"/>
    <xf numFmtId="0" fontId="4" fillId="0" borderId="8" xfId="2" applyFont="1" applyBorder="1"/>
    <xf numFmtId="0" fontId="3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0" xfId="2" applyFont="1" applyBorder="1"/>
    <xf numFmtId="0" fontId="4" fillId="0" borderId="0" xfId="2" applyFont="1"/>
    <xf numFmtId="0" fontId="3" fillId="0" borderId="0" xfId="2" applyFont="1" applyBorder="1" applyAlignment="1">
      <alignment horizontal="right"/>
    </xf>
    <xf numFmtId="0" fontId="4" fillId="0" borderId="0" xfId="2" applyFont="1" applyAlignment="1" applyProtection="1">
      <alignment horizontal="left"/>
    </xf>
    <xf numFmtId="0" fontId="4" fillId="0" borderId="5" xfId="2" applyFont="1" applyBorder="1"/>
    <xf numFmtId="0" fontId="4" fillId="0" borderId="5" xfId="2" applyFont="1" applyBorder="1" applyAlignment="1" applyProtection="1">
      <alignment horizontal="left"/>
    </xf>
    <xf numFmtId="0" fontId="4" fillId="0" borderId="1" xfId="2" applyFont="1" applyBorder="1" applyAlignment="1" applyProtection="1">
      <alignment horizontal="left"/>
    </xf>
    <xf numFmtId="0" fontId="4" fillId="0" borderId="1" xfId="2" applyFont="1" applyBorder="1"/>
    <xf numFmtId="0" fontId="4" fillId="0" borderId="21" xfId="2" applyFont="1" applyBorder="1" applyAlignment="1" applyProtection="1">
      <alignment horizontal="left"/>
    </xf>
    <xf numFmtId="0" fontId="4" fillId="0" borderId="21" xfId="2" applyFont="1" applyBorder="1"/>
    <xf numFmtId="0" fontId="4" fillId="0" borderId="22" xfId="2" applyFont="1" applyBorder="1"/>
    <xf numFmtId="0" fontId="4" fillId="0" borderId="6" xfId="2" applyFont="1" applyBorder="1"/>
    <xf numFmtId="0" fontId="4" fillId="0" borderId="22" xfId="2" applyFont="1" applyBorder="1" applyAlignment="1" applyProtection="1">
      <alignment horizontal="left"/>
    </xf>
    <xf numFmtId="0" fontId="4" fillId="0" borderId="6" xfId="2" applyFont="1" applyBorder="1" applyAlignment="1" applyProtection="1">
      <alignment horizontal="left"/>
    </xf>
    <xf numFmtId="0" fontId="4" fillId="0" borderId="22" xfId="2" applyFont="1" applyBorder="1" applyAlignment="1"/>
    <xf numFmtId="0" fontId="4" fillId="0" borderId="1" xfId="2" applyFont="1" applyBorder="1" applyAlignment="1"/>
    <xf numFmtId="0" fontId="4" fillId="0" borderId="17" xfId="2" applyFont="1" applyBorder="1"/>
    <xf numFmtId="0" fontId="4" fillId="0" borderId="17" xfId="2" applyFont="1" applyBorder="1" applyAlignment="1" applyProtection="1">
      <alignment horizontal="left"/>
    </xf>
    <xf numFmtId="0" fontId="4" fillId="0" borderId="7" xfId="2" applyFont="1" applyBorder="1" applyAlignment="1" applyProtection="1">
      <alignment horizontal="left"/>
    </xf>
    <xf numFmtId="0" fontId="4" fillId="0" borderId="1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14" xfId="2" applyFont="1" applyBorder="1"/>
    <xf numFmtId="0" fontId="4" fillId="0" borderId="10" xfId="2" applyFont="1" applyBorder="1"/>
    <xf numFmtId="0" fontId="4" fillId="0" borderId="14" xfId="2" applyFont="1" applyBorder="1" applyAlignment="1" applyProtection="1">
      <alignment horizontal="left"/>
    </xf>
    <xf numFmtId="0" fontId="4" fillId="0" borderId="10" xfId="2" applyFont="1" applyBorder="1" applyAlignment="1" applyProtection="1">
      <alignment horizontal="left"/>
    </xf>
    <xf numFmtId="0" fontId="4" fillId="0" borderId="14" xfId="2" applyFont="1" applyBorder="1" applyAlignment="1">
      <alignment horizontal="center"/>
    </xf>
    <xf numFmtId="0" fontId="4" fillId="0" borderId="8" xfId="2" applyFont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horizontal="left"/>
    </xf>
    <xf numFmtId="164" fontId="9" fillId="2" borderId="9" xfId="0" applyNumberFormat="1" applyFont="1" applyFill="1" applyBorder="1"/>
    <xf numFmtId="164" fontId="9" fillId="0" borderId="0" xfId="0" applyNumberFormat="1" applyFont="1" applyFill="1" applyBorder="1"/>
    <xf numFmtId="164" fontId="9" fillId="2" borderId="0" xfId="0" applyNumberFormat="1" applyFont="1" applyFill="1" applyBorder="1"/>
    <xf numFmtId="164" fontId="9" fillId="2" borderId="7" xfId="0" applyNumberFormat="1" applyFont="1" applyFill="1" applyBorder="1"/>
    <xf numFmtId="14" fontId="9" fillId="0" borderId="0" xfId="0" quotePrefix="1" applyNumberFormat="1" applyFont="1" applyFill="1" applyBorder="1" applyAlignment="1" applyProtection="1">
      <alignment horizontal="left"/>
    </xf>
    <xf numFmtId="173" fontId="9" fillId="0" borderId="0" xfId="0" applyNumberFormat="1" applyFont="1" applyFill="1" applyBorder="1"/>
    <xf numFmtId="164" fontId="9" fillId="2" borderId="8" xfId="0" applyNumberFormat="1" applyFont="1" applyFill="1" applyBorder="1" applyAlignment="1" applyProtection="1">
      <alignment horizontal="left"/>
    </xf>
    <xf numFmtId="164" fontId="9" fillId="2" borderId="10" xfId="0" applyNumberFormat="1" applyFont="1" applyFill="1" applyBorder="1"/>
    <xf numFmtId="164" fontId="9" fillId="0" borderId="8" xfId="0" applyNumberFormat="1" applyFont="1" applyFill="1" applyBorder="1"/>
    <xf numFmtId="164" fontId="9" fillId="2" borderId="8" xfId="0" quotePrefix="1" applyNumberFormat="1" applyFont="1" applyFill="1" applyBorder="1"/>
    <xf numFmtId="164" fontId="9" fillId="2" borderId="8" xfId="0" applyNumberFormat="1" applyFont="1" applyFill="1" applyBorder="1"/>
    <xf numFmtId="164" fontId="9" fillId="0" borderId="8" xfId="0" quotePrefix="1" applyNumberFormat="1" applyFont="1" applyFill="1" applyBorder="1" applyAlignment="1" applyProtection="1">
      <alignment horizontal="left"/>
    </xf>
    <xf numFmtId="164" fontId="9" fillId="2" borderId="11" xfId="0" applyNumberFormat="1" applyFont="1" applyFill="1" applyBorder="1" applyAlignment="1" applyProtection="1">
      <alignment horizontal="left"/>
    </xf>
    <xf numFmtId="164" fontId="9" fillId="2" borderId="11" xfId="0" applyNumberFormat="1" applyFont="1" applyFill="1" applyBorder="1"/>
    <xf numFmtId="164" fontId="9" fillId="0" borderId="11" xfId="0" applyNumberFormat="1" applyFont="1" applyFill="1" applyBorder="1"/>
    <xf numFmtId="164" fontId="9" fillId="2" borderId="11" xfId="0" quotePrefix="1" applyNumberFormat="1" applyFont="1" applyFill="1" applyBorder="1"/>
    <xf numFmtId="164" fontId="9" fillId="0" borderId="11" xfId="0" quotePrefix="1" applyNumberFormat="1" applyFont="1" applyFill="1" applyBorder="1" applyAlignment="1" applyProtection="1">
      <alignment horizontal="left"/>
    </xf>
    <xf numFmtId="164" fontId="9" fillId="2" borderId="0" xfId="0" applyNumberFormat="1" applyFont="1" applyFill="1" applyAlignment="1" applyProtection="1">
      <alignment horizontal="left"/>
    </xf>
    <xf numFmtId="164" fontId="9" fillId="2" borderId="0" xfId="0" applyNumberFormat="1" applyFont="1" applyFill="1"/>
    <xf numFmtId="164" fontId="4" fillId="2" borderId="17" xfId="0" applyNumberFormat="1" applyFont="1" applyFill="1" applyBorder="1"/>
    <xf numFmtId="164" fontId="4" fillId="2" borderId="0" xfId="0" applyNumberFormat="1" applyFont="1" applyFill="1" applyBorder="1"/>
    <xf numFmtId="164" fontId="4" fillId="0" borderId="0" xfId="0" applyNumberFormat="1" applyFont="1" applyFill="1" applyBorder="1"/>
    <xf numFmtId="164" fontId="9" fillId="0" borderId="17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164" fontId="9" fillId="0" borderId="0" xfId="0" quotePrefix="1" applyNumberFormat="1" applyFont="1" applyFill="1" applyAlignment="1" applyProtection="1">
      <alignment horizontal="left"/>
    </xf>
    <xf numFmtId="164" fontId="9" fillId="2" borderId="17" xfId="0" applyNumberFormat="1" applyFont="1" applyFill="1" applyBorder="1"/>
    <xf numFmtId="164" fontId="9" fillId="2" borderId="14" xfId="0" applyNumberFormat="1" applyFont="1" applyFill="1" applyBorder="1"/>
    <xf numFmtId="164" fontId="9" fillId="0" borderId="8" xfId="0" applyNumberFormat="1" applyFont="1" applyFill="1" applyBorder="1" applyAlignment="1" applyProtection="1">
      <alignment horizontal="left"/>
    </xf>
    <xf numFmtId="164" fontId="9" fillId="0" borderId="14" xfId="0" applyNumberFormat="1" applyFont="1" applyFill="1" applyBorder="1" applyAlignment="1" applyProtection="1">
      <alignment horizontal="left"/>
    </xf>
    <xf numFmtId="0" fontId="2" fillId="0" borderId="8" xfId="2" applyFont="1" applyBorder="1" applyAlignment="1" applyProtection="1">
      <alignment horizontal="left"/>
    </xf>
    <xf numFmtId="164" fontId="4" fillId="0" borderId="10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 applyProtection="1">
      <alignment horizontal="right"/>
    </xf>
    <xf numFmtId="0" fontId="4" fillId="0" borderId="15" xfId="2" applyFont="1" applyBorder="1"/>
    <xf numFmtId="0" fontId="4" fillId="0" borderId="11" xfId="2" applyFont="1" applyBorder="1"/>
    <xf numFmtId="0" fontId="4" fillId="0" borderId="12" xfId="2" applyFont="1" applyBorder="1"/>
    <xf numFmtId="164" fontId="4" fillId="0" borderId="14" xfId="0" applyNumberFormat="1" applyFont="1" applyBorder="1" applyAlignment="1" applyProtection="1">
      <alignment horizontal="right"/>
    </xf>
    <xf numFmtId="0" fontId="4" fillId="0" borderId="11" xfId="2" applyFont="1" applyBorder="1" applyAlignment="1" applyProtection="1">
      <alignment horizontal="left"/>
    </xf>
    <xf numFmtId="0" fontId="4" fillId="0" borderId="12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164" fontId="4" fillId="3" borderId="15" xfId="0" applyNumberFormat="1" applyFont="1" applyFill="1" applyBorder="1"/>
    <xf numFmtId="164" fontId="4" fillId="3" borderId="11" xfId="0" applyNumberFormat="1" applyFont="1" applyFill="1" applyBorder="1"/>
    <xf numFmtId="164" fontId="4" fillId="3" borderId="12" xfId="0" applyNumberFormat="1" applyFont="1" applyFill="1" applyBorder="1"/>
    <xf numFmtId="0" fontId="4" fillId="0" borderId="11" xfId="2" applyFont="1" applyBorder="1" applyAlignment="1" applyProtection="1"/>
    <xf numFmtId="14" fontId="4" fillId="0" borderId="15" xfId="2" applyNumberFormat="1" applyFont="1" applyBorder="1" applyAlignment="1" applyProtection="1"/>
    <xf numFmtId="14" fontId="4" fillId="0" borderId="11" xfId="2" applyNumberFormat="1" applyFont="1" applyBorder="1" applyAlignment="1" applyProtection="1"/>
    <xf numFmtId="14" fontId="4" fillId="0" borderId="11" xfId="2" applyNumberFormat="1" applyFont="1" applyBorder="1"/>
    <xf numFmtId="14" fontId="4" fillId="0" borderId="12" xfId="2" applyNumberFormat="1" applyFont="1" applyBorder="1"/>
    <xf numFmtId="0" fontId="4" fillId="0" borderId="11" xfId="2" applyFont="1" applyFill="1" applyBorder="1" applyAlignment="1" applyProtection="1">
      <alignment horizontal="right"/>
    </xf>
    <xf numFmtId="0" fontId="4" fillId="0" borderId="5" xfId="2" applyFont="1" applyFill="1" applyBorder="1" applyAlignment="1" applyProtection="1">
      <alignment horizontal="right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 applyProtection="1">
      <alignment horizontal="left"/>
    </xf>
    <xf numFmtId="0" fontId="4" fillId="0" borderId="5" xfId="2" applyFont="1" applyFill="1" applyBorder="1" applyAlignment="1" applyProtection="1">
      <alignment horizontal="center"/>
    </xf>
    <xf numFmtId="0" fontId="4" fillId="0" borderId="12" xfId="2" applyFont="1" applyFill="1" applyBorder="1" applyAlignment="1" applyProtection="1">
      <alignment horizontal="center"/>
    </xf>
    <xf numFmtId="0" fontId="4" fillId="0" borderId="1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23" xfId="2" applyFont="1" applyFill="1" applyBorder="1" applyAlignment="1" applyProtection="1">
      <alignment horizontal="left"/>
    </xf>
    <xf numFmtId="0" fontId="4" fillId="0" borderId="23" xfId="2" applyFont="1" applyFill="1" applyBorder="1" applyAlignment="1">
      <alignment horizontal="center"/>
    </xf>
    <xf numFmtId="0" fontId="4" fillId="0" borderId="23" xfId="2" applyFont="1" applyFill="1" applyBorder="1"/>
    <xf numFmtId="0" fontId="4" fillId="0" borderId="12" xfId="2" applyFont="1" applyFill="1" applyBorder="1" applyAlignment="1">
      <alignment horizontal="center"/>
    </xf>
    <xf numFmtId="0" fontId="4" fillId="0" borderId="15" xfId="2" applyFont="1" applyFill="1" applyBorder="1" applyAlignment="1"/>
    <xf numFmtId="0" fontId="4" fillId="0" borderId="11" xfId="2" applyFont="1" applyFill="1" applyBorder="1" applyAlignment="1"/>
    <xf numFmtId="0" fontId="4" fillId="0" borderId="8" xfId="2" applyFont="1" applyFill="1" applyBorder="1" applyAlignment="1" applyProtection="1">
      <alignment horizontal="left"/>
    </xf>
    <xf numFmtId="0" fontId="4" fillId="0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24" xfId="2" applyFont="1" applyFill="1" applyBorder="1" applyAlignment="1" applyProtection="1">
      <alignment horizontal="center"/>
    </xf>
    <xf numFmtId="0" fontId="4" fillId="0" borderId="24" xfId="2" applyFont="1" applyFill="1" applyBorder="1" applyAlignment="1">
      <alignment horizontal="center"/>
    </xf>
    <xf numFmtId="0" fontId="4" fillId="0" borderId="15" xfId="2" applyFont="1" applyFill="1" applyBorder="1" applyAlignment="1" applyProtection="1">
      <alignment horizontal="left"/>
    </xf>
    <xf numFmtId="0" fontId="4" fillId="0" borderId="11" xfId="2" applyFont="1" applyFill="1" applyBorder="1"/>
    <xf numFmtId="164" fontId="4" fillId="0" borderId="9" xfId="0" applyNumberFormat="1" applyFont="1" applyFill="1" applyBorder="1" applyAlignment="1">
      <alignment horizontal="right"/>
    </xf>
    <xf numFmtId="0" fontId="4" fillId="0" borderId="19" xfId="2" applyFont="1" applyFill="1" applyBorder="1" applyAlignment="1" applyProtection="1">
      <alignment horizontal="left"/>
    </xf>
    <xf numFmtId="0" fontId="4" fillId="0" borderId="5" xfId="2" applyFont="1" applyFill="1" applyBorder="1" applyAlignment="1" applyProtection="1">
      <alignment horizontal="left"/>
    </xf>
    <xf numFmtId="0" fontId="4" fillId="0" borderId="5" xfId="2" applyFont="1" applyFill="1" applyBorder="1"/>
    <xf numFmtId="0" fontId="4" fillId="0" borderId="0" xfId="2" applyFont="1" applyFill="1" applyBorder="1" applyAlignment="1"/>
    <xf numFmtId="0" fontId="4" fillId="0" borderId="19" xfId="2" applyFont="1" applyFill="1" applyBorder="1"/>
    <xf numFmtId="164" fontId="4" fillId="0" borderId="19" xfId="0" applyNumberFormat="1" applyFont="1" applyBorder="1" applyAlignment="1" applyProtection="1">
      <alignment horizontal="right"/>
    </xf>
    <xf numFmtId="164" fontId="4" fillId="0" borderId="12" xfId="0" applyNumberFormat="1" applyFont="1" applyFill="1" applyBorder="1" applyAlignment="1">
      <alignment horizontal="right"/>
    </xf>
    <xf numFmtId="0" fontId="4" fillId="0" borderId="15" xfId="2" applyFont="1" applyFill="1" applyBorder="1"/>
    <xf numFmtId="164" fontId="4" fillId="0" borderId="15" xfId="0" applyNumberFormat="1" applyFont="1" applyBorder="1" applyAlignment="1" applyProtection="1">
      <alignment horizontal="right"/>
    </xf>
    <xf numFmtId="0" fontId="4" fillId="0" borderId="0" xfId="2" applyFont="1" applyFill="1" applyBorder="1"/>
    <xf numFmtId="0" fontId="4" fillId="0" borderId="19" xfId="0" applyNumberFormat="1" applyFont="1" applyFill="1" applyBorder="1" applyAlignment="1"/>
    <xf numFmtId="0" fontId="4" fillId="0" borderId="5" xfId="0" applyNumberFormat="1" applyFont="1" applyFill="1" applyBorder="1" applyAlignment="1"/>
    <xf numFmtId="0" fontId="4" fillId="0" borderId="19" xfId="2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14" xfId="2" applyFont="1" applyFill="1" applyBorder="1" applyAlignment="1">
      <alignment horizontal="center"/>
    </xf>
    <xf numFmtId="164" fontId="4" fillId="0" borderId="5" xfId="0" applyNumberFormat="1" applyFont="1" applyFill="1" applyBorder="1"/>
    <xf numFmtId="0" fontId="4" fillId="0" borderId="5" xfId="0" applyNumberFormat="1" applyFont="1" applyFill="1" applyBorder="1" applyAlignment="1">
      <alignment horizontal="left" wrapText="1"/>
    </xf>
    <xf numFmtId="0" fontId="4" fillId="0" borderId="9" xfId="2" applyFont="1" applyFill="1" applyBorder="1" applyAlignment="1">
      <alignment horizontal="center"/>
    </xf>
    <xf numFmtId="164" fontId="4" fillId="0" borderId="11" xfId="0" applyNumberFormat="1" applyFont="1" applyFill="1" applyBorder="1"/>
    <xf numFmtId="0" fontId="4" fillId="0" borderId="10" xfId="2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4" fillId="0" borderId="0" xfId="5" applyFont="1" applyFill="1" applyBorder="1"/>
    <xf numFmtId="164" fontId="4" fillId="0" borderId="10" xfId="0" quotePrefix="1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 wrapText="1"/>
    </xf>
    <xf numFmtId="0" fontId="4" fillId="0" borderId="17" xfId="2" applyFont="1" applyFill="1" applyBorder="1" applyAlignment="1">
      <alignment horizontal="center"/>
    </xf>
    <xf numFmtId="0" fontId="4" fillId="0" borderId="14" xfId="2" applyFont="1" applyFill="1" applyBorder="1"/>
    <xf numFmtId="164" fontId="4" fillId="0" borderId="0" xfId="0" applyNumberFormat="1" applyFont="1" applyFill="1" applyBorder="1" applyAlignment="1">
      <alignment horizontal="right"/>
    </xf>
    <xf numFmtId="0" fontId="2" fillId="0" borderId="8" xfId="2" applyFont="1" applyBorder="1"/>
    <xf numFmtId="0" fontId="2" fillId="0" borderId="5" xfId="2" applyFont="1" applyBorder="1"/>
    <xf numFmtId="0" fontId="4" fillId="0" borderId="0" xfId="2" applyFont="1" applyBorder="1" applyAlignment="1" applyProtection="1">
      <alignment horizontal="left"/>
    </xf>
    <xf numFmtId="164" fontId="4" fillId="0" borderId="0" xfId="0" applyNumberFormat="1" applyFont="1"/>
    <xf numFmtId="164" fontId="4" fillId="0" borderId="0" xfId="0" applyNumberFormat="1" applyFont="1" applyFill="1"/>
    <xf numFmtId="164" fontId="4" fillId="0" borderId="0" xfId="0" applyNumberFormat="1" applyFont="1" applyAlignment="1" applyProtection="1"/>
    <xf numFmtId="164" fontId="4" fillId="0" borderId="0" xfId="0" applyNumberFormat="1" applyFont="1" applyAlignment="1" applyProtection="1">
      <alignment horizontal="right"/>
    </xf>
    <xf numFmtId="0" fontId="4" fillId="0" borderId="0" xfId="2" applyFont="1" applyBorder="1" applyAlignment="1"/>
    <xf numFmtId="0" fontId="4" fillId="0" borderId="0" xfId="2" quotePrefix="1" applyFont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10" fillId="0" borderId="0" xfId="2" quotePrefix="1" applyFont="1" applyAlignment="1">
      <alignment horizontal="right"/>
    </xf>
    <xf numFmtId="0" fontId="4" fillId="0" borderId="9" xfId="2" applyFont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25" xfId="2" applyFont="1" applyBorder="1"/>
    <xf numFmtId="0" fontId="4" fillId="0" borderId="17" xfId="2" applyFont="1" applyBorder="1" applyAlignment="1">
      <alignment horizontal="left"/>
    </xf>
    <xf numFmtId="0" fontId="4" fillId="0" borderId="15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164" fontId="4" fillId="0" borderId="9" xfId="0" applyNumberFormat="1" applyFont="1" applyBorder="1" applyAlignment="1" applyProtection="1">
      <alignment horizontal="right"/>
    </xf>
    <xf numFmtId="0" fontId="4" fillId="0" borderId="19" xfId="2" applyFont="1" applyBorder="1" applyAlignment="1"/>
    <xf numFmtId="0" fontId="4" fillId="0" borderId="7" xfId="2" applyFont="1" applyBorder="1" applyAlignment="1">
      <alignment horizontal="right"/>
    </xf>
    <xf numFmtId="0" fontId="4" fillId="0" borderId="14" xfId="2" applyFont="1" applyBorder="1" applyAlignment="1"/>
    <xf numFmtId="0" fontId="4" fillId="0" borderId="10" xfId="2" applyFont="1" applyBorder="1" applyAlignment="1">
      <alignment horizontal="right"/>
    </xf>
    <xf numFmtId="0" fontId="4" fillId="0" borderId="14" xfId="2" applyFont="1" applyBorder="1" applyAlignment="1">
      <alignment horizontal="right"/>
    </xf>
    <xf numFmtId="0" fontId="4" fillId="0" borderId="15" xfId="2" applyFont="1" applyBorder="1" applyAlignment="1"/>
    <xf numFmtId="0" fontId="4" fillId="0" borderId="13" xfId="2" applyFont="1" applyBorder="1"/>
    <xf numFmtId="0" fontId="4" fillId="5" borderId="9" xfId="2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4" fillId="0" borderId="5" xfId="2" applyFont="1" applyBorder="1" applyAlignment="1">
      <alignment horizontal="right"/>
    </xf>
    <xf numFmtId="164" fontId="4" fillId="0" borderId="13" xfId="0" quotePrefix="1" applyNumberFormat="1" applyFont="1" applyBorder="1" applyAlignment="1" applyProtection="1">
      <alignment horizontal="right"/>
    </xf>
    <xf numFmtId="164" fontId="4" fillId="0" borderId="15" xfId="0" quotePrefix="1" applyNumberFormat="1" applyFont="1" applyBorder="1" applyAlignment="1" applyProtection="1">
      <alignment horizontal="right"/>
    </xf>
    <xf numFmtId="0" fontId="4" fillId="0" borderId="0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1" xfId="2" applyFont="1" applyBorder="1" applyAlignment="1"/>
    <xf numFmtId="0" fontId="4" fillId="0" borderId="0" xfId="2" applyFont="1" applyFill="1" applyBorder="1" applyAlignment="1">
      <alignment horizontal="right"/>
    </xf>
    <xf numFmtId="2" fontId="4" fillId="0" borderId="0" xfId="2" quotePrefix="1" applyNumberFormat="1" applyFont="1" applyFill="1" applyBorder="1" applyAlignment="1">
      <alignment horizontal="center"/>
    </xf>
    <xf numFmtId="0" fontId="4" fillId="0" borderId="13" xfId="2" quotePrefix="1" applyFont="1" applyBorder="1" applyAlignment="1">
      <alignment horizontal="center"/>
    </xf>
    <xf numFmtId="0" fontId="4" fillId="0" borderId="19" xfId="2" quotePrefix="1" applyFont="1" applyBorder="1" applyAlignment="1">
      <alignment horizontal="right"/>
    </xf>
    <xf numFmtId="0" fontId="4" fillId="0" borderId="14" xfId="2" quotePrefix="1" applyFont="1" applyBorder="1" applyAlignment="1">
      <alignment horizontal="right"/>
    </xf>
    <xf numFmtId="0" fontId="4" fillId="0" borderId="19" xfId="2" applyFont="1" applyBorder="1"/>
    <xf numFmtId="0" fontId="4" fillId="0" borderId="11" xfId="2" applyFont="1" applyBorder="1" applyAlignment="1">
      <alignment horizontal="right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right"/>
    </xf>
    <xf numFmtId="0" fontId="4" fillId="0" borderId="19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4" fillId="0" borderId="5" xfId="2" applyFont="1" applyBorder="1" applyAlignment="1"/>
    <xf numFmtId="0" fontId="4" fillId="0" borderId="8" xfId="2" applyFont="1" applyBorder="1" applyAlignment="1"/>
    <xf numFmtId="0" fontId="4" fillId="0" borderId="0" xfId="2" applyFont="1" applyAlignment="1"/>
    <xf numFmtId="0" fontId="4" fillId="0" borderId="0" xfId="2" applyFont="1" applyBorder="1" applyAlignment="1">
      <alignment horizontal="left"/>
    </xf>
    <xf numFmtId="0" fontId="4" fillId="0" borderId="26" xfId="2" applyFont="1" applyBorder="1" applyAlignment="1" applyProtection="1">
      <alignment horizontal="left"/>
    </xf>
    <xf numFmtId="0" fontId="4" fillId="0" borderId="25" xfId="2" applyFont="1" applyBorder="1" applyAlignment="1" applyProtection="1">
      <alignment horizontal="left"/>
    </xf>
    <xf numFmtId="164" fontId="4" fillId="0" borderId="0" xfId="0" applyNumberFormat="1" applyFont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164" fontId="4" fillId="0" borderId="10" xfId="0" applyNumberFormat="1" applyFont="1" applyBorder="1"/>
    <xf numFmtId="164" fontId="4" fillId="0" borderId="9" xfId="0" applyNumberFormat="1" applyFont="1" applyBorder="1"/>
    <xf numFmtId="164" fontId="4" fillId="0" borderId="5" xfId="0" applyNumberFormat="1" applyFont="1" applyBorder="1"/>
    <xf numFmtId="164" fontId="4" fillId="0" borderId="9" xfId="0" applyNumberFormat="1" applyFont="1" applyFill="1" applyBorder="1"/>
    <xf numFmtId="164" fontId="4" fillId="0" borderId="7" xfId="0" applyNumberFormat="1" applyFont="1" applyFill="1" applyBorder="1"/>
    <xf numFmtId="164" fontId="4" fillId="0" borderId="10" xfId="0" applyNumberFormat="1" applyFont="1" applyFill="1" applyBorder="1"/>
    <xf numFmtId="164" fontId="4" fillId="0" borderId="19" xfId="0" applyNumberFormat="1" applyFont="1" applyFill="1" applyBorder="1"/>
    <xf numFmtId="164" fontId="4" fillId="0" borderId="17" xfId="0" applyNumberFormat="1" applyFont="1" applyFill="1" applyBorder="1"/>
    <xf numFmtId="164" fontId="4" fillId="0" borderId="14" xfId="0" applyNumberFormat="1" applyFont="1" applyFill="1" applyBorder="1"/>
    <xf numFmtId="164" fontId="4" fillId="0" borderId="0" xfId="3" applyFont="1" applyFill="1" applyBorder="1"/>
    <xf numFmtId="164" fontId="4" fillId="0" borderId="0" xfId="3" applyFont="1" applyBorder="1"/>
    <xf numFmtId="164" fontId="4" fillId="0" borderId="8" xfId="3" applyFont="1" applyFill="1" applyBorder="1"/>
    <xf numFmtId="164" fontId="4" fillId="0" borderId="8" xfId="3" applyFont="1" applyBorder="1"/>
    <xf numFmtId="164" fontId="4" fillId="0" borderId="10" xfId="3" applyFont="1" applyFill="1" applyBorder="1"/>
    <xf numFmtId="164" fontId="4" fillId="0" borderId="7" xfId="3" applyFont="1" applyFill="1" applyBorder="1"/>
    <xf numFmtId="164" fontId="4" fillId="0" borderId="12" xfId="3" applyFont="1" applyFill="1" applyBorder="1"/>
    <xf numFmtId="164" fontId="4" fillId="0" borderId="11" xfId="3" applyFont="1" applyFill="1" applyBorder="1"/>
    <xf numFmtId="164" fontId="4" fillId="0" borderId="11" xfId="3" applyFont="1" applyBorder="1"/>
    <xf numFmtId="164" fontId="4" fillId="0" borderId="9" xfId="3" applyFont="1" applyFill="1" applyBorder="1"/>
    <xf numFmtId="164" fontId="4" fillId="0" borderId="19" xfId="0" applyNumberFormat="1" applyFont="1" applyBorder="1"/>
    <xf numFmtId="164" fontId="4" fillId="0" borderId="14" xfId="3" applyFont="1" applyFill="1" applyBorder="1"/>
    <xf numFmtId="0" fontId="4" fillId="0" borderId="21" xfId="0" applyNumberFormat="1" applyFont="1" applyBorder="1"/>
    <xf numFmtId="164" fontId="8" fillId="0" borderId="0" xfId="0" applyFont="1" applyAlignment="1"/>
    <xf numFmtId="164" fontId="4" fillId="0" borderId="12" xfId="0" applyNumberFormat="1" applyFont="1" applyBorder="1" applyAlignment="1" applyProtection="1"/>
    <xf numFmtId="164" fontId="4" fillId="0" borderId="12" xfId="0" applyFont="1" applyBorder="1" applyAlignment="1"/>
    <xf numFmtId="164" fontId="4" fillId="0" borderId="12" xfId="0" applyNumberFormat="1" applyFont="1" applyFill="1" applyBorder="1" applyAlignment="1" applyProtection="1"/>
    <xf numFmtId="0" fontId="4" fillId="0" borderId="5" xfId="0" applyNumberFormat="1" applyFont="1" applyBorder="1" applyAlignment="1" applyProtection="1">
      <alignment horizontal="left"/>
    </xf>
    <xf numFmtId="0" fontId="4" fillId="0" borderId="1" xfId="0" applyNumberFormat="1" applyFont="1" applyBorder="1"/>
    <xf numFmtId="0" fontId="4" fillId="0" borderId="1" xfId="0" applyNumberFormat="1" applyFont="1" applyBorder="1" applyAlignment="1" applyProtection="1">
      <alignment horizontal="left"/>
    </xf>
    <xf numFmtId="0" fontId="4" fillId="0" borderId="22" xfId="0" applyNumberFormat="1" applyFont="1" applyBorder="1" applyAlignment="1">
      <alignment horizontal="left"/>
    </xf>
    <xf numFmtId="0" fontId="4" fillId="0" borderId="5" xfId="0" applyNumberFormat="1" applyFont="1" applyBorder="1"/>
    <xf numFmtId="0" fontId="4" fillId="0" borderId="0" xfId="0" applyNumberFormat="1" applyFont="1" applyBorder="1"/>
    <xf numFmtId="0" fontId="4" fillId="0" borderId="0" xfId="0" applyNumberFormat="1" applyFont="1"/>
    <xf numFmtId="0" fontId="4" fillId="0" borderId="4" xfId="0" applyNumberFormat="1" applyFont="1" applyBorder="1"/>
    <xf numFmtId="0" fontId="4" fillId="0" borderId="0" xfId="0" applyNumberFormat="1" applyFont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0" fontId="4" fillId="0" borderId="17" xfId="0" applyNumberFormat="1" applyFont="1" applyBorder="1"/>
    <xf numFmtId="0" fontId="4" fillId="0" borderId="3" xfId="0" applyNumberFormat="1" applyFont="1" applyBorder="1"/>
    <xf numFmtId="0" fontId="4" fillId="0" borderId="21" xfId="0" applyNumberFormat="1" applyFont="1" applyBorder="1" applyAlignment="1" applyProtection="1">
      <alignment horizontal="left"/>
    </xf>
    <xf numFmtId="0" fontId="4" fillId="0" borderId="27" xfId="0" applyNumberFormat="1" applyFont="1" applyBorder="1"/>
    <xf numFmtId="0" fontId="4" fillId="0" borderId="22" xfId="0" applyNumberFormat="1" applyFont="1" applyBorder="1"/>
    <xf numFmtId="0" fontId="4" fillId="0" borderId="28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19" xfId="0" applyNumberFormat="1" applyFont="1" applyBorder="1"/>
    <xf numFmtId="0" fontId="4" fillId="0" borderId="4" xfId="0" applyNumberFormat="1" applyFont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0" fontId="4" fillId="0" borderId="25" xfId="0" applyNumberFormat="1" applyFont="1" applyBorder="1" applyAlignment="1">
      <alignment horizontal="center"/>
    </xf>
    <xf numFmtId="0" fontId="4" fillId="0" borderId="2" xfId="0" applyNumberFormat="1" applyFont="1" applyBorder="1" applyAlignment="1" applyProtection="1">
      <alignment horizontal="center"/>
    </xf>
    <xf numFmtId="0" fontId="4" fillId="0" borderId="29" xfId="0" applyNumberFormat="1" applyFont="1" applyBorder="1" applyAlignment="1" applyProtection="1">
      <alignment horizontal="center"/>
    </xf>
    <xf numFmtId="0" fontId="4" fillId="0" borderId="20" xfId="0" applyNumberFormat="1" applyFont="1" applyBorder="1" applyAlignment="1" applyProtection="1">
      <alignment horizontal="center"/>
    </xf>
    <xf numFmtId="0" fontId="4" fillId="0" borderId="30" xfId="0" applyNumberFormat="1" applyFont="1" applyBorder="1" applyAlignment="1">
      <alignment horizontal="center"/>
    </xf>
    <xf numFmtId="0" fontId="4" fillId="0" borderId="3" xfId="0" applyNumberFormat="1" applyFont="1" applyBorder="1" applyAlignment="1" applyProtection="1">
      <alignment horizontal="center"/>
    </xf>
    <xf numFmtId="0" fontId="4" fillId="0" borderId="21" xfId="0" applyNumberFormat="1" applyFont="1" applyBorder="1" applyAlignment="1" applyProtection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4" xfId="0" applyNumberFormat="1" applyFont="1" applyBorder="1"/>
    <xf numFmtId="0" fontId="4" fillId="0" borderId="15" xfId="0" applyNumberFormat="1" applyFont="1" applyBorder="1"/>
    <xf numFmtId="0" fontId="4" fillId="3" borderId="13" xfId="0" applyNumberFormat="1" applyFont="1" applyFill="1" applyBorder="1"/>
    <xf numFmtId="0" fontId="4" fillId="0" borderId="0" xfId="0" applyNumberFormat="1" applyFont="1" applyBorder="1" applyAlignment="1">
      <alignment horizontal="right"/>
    </xf>
    <xf numFmtId="0" fontId="4" fillId="0" borderId="31" xfId="0" applyNumberFormat="1" applyFont="1" applyBorder="1" applyAlignment="1" applyProtection="1">
      <alignment horizontal="center"/>
    </xf>
    <xf numFmtId="0" fontId="4" fillId="0" borderId="31" xfId="0" applyNumberFormat="1" applyFont="1" applyBorder="1" applyAlignment="1">
      <alignment horizontal="center"/>
    </xf>
    <xf numFmtId="0" fontId="4" fillId="0" borderId="19" xfId="2" applyFont="1" applyBorder="1" applyAlignment="1" applyProtection="1">
      <alignment horizontal="left"/>
    </xf>
    <xf numFmtId="0" fontId="3" fillId="0" borderId="8" xfId="2" applyFont="1" applyBorder="1" applyAlignment="1">
      <alignment horizontal="right"/>
    </xf>
    <xf numFmtId="0" fontId="4" fillId="0" borderId="2" xfId="2" applyFont="1" applyBorder="1"/>
    <xf numFmtId="0" fontId="4" fillId="0" borderId="4" xfId="2" applyFont="1" applyBorder="1"/>
    <xf numFmtId="0" fontId="4" fillId="0" borderId="32" xfId="2" applyFont="1" applyBorder="1"/>
    <xf numFmtId="0" fontId="4" fillId="0" borderId="4" xfId="2" applyFont="1" applyBorder="1" applyAlignment="1" applyProtection="1">
      <alignment horizontal="center"/>
    </xf>
    <xf numFmtId="0" fontId="4" fillId="0" borderId="33" xfId="2" applyFont="1" applyBorder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3" xfId="2" applyFont="1" applyBorder="1"/>
    <xf numFmtId="0" fontId="5" fillId="0" borderId="0" xfId="2" applyFont="1"/>
    <xf numFmtId="0" fontId="5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/>
    </xf>
    <xf numFmtId="164" fontId="4" fillId="0" borderId="6" xfId="0" applyNumberFormat="1" applyFont="1" applyBorder="1" applyAlignment="1" applyProtection="1">
      <alignment horizontal="right"/>
    </xf>
    <xf numFmtId="164" fontId="4" fillId="0" borderId="34" xfId="0" applyNumberFormat="1" applyFont="1" applyBorder="1" applyAlignment="1" applyProtection="1">
      <alignment horizontal="right"/>
    </xf>
    <xf numFmtId="164" fontId="4" fillId="0" borderId="18" xfId="0" applyNumberFormat="1" applyFont="1" applyBorder="1" applyAlignment="1" applyProtection="1">
      <alignment horizontal="right"/>
    </xf>
    <xf numFmtId="0" fontId="4" fillId="0" borderId="32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4" fillId="0" borderId="12" xfId="2" applyFont="1" applyBorder="1" applyAlignment="1" applyProtection="1">
      <alignment horizontal="center"/>
    </xf>
    <xf numFmtId="0" fontId="4" fillId="0" borderId="7" xfId="2" applyFont="1" applyBorder="1"/>
    <xf numFmtId="0" fontId="4" fillId="0" borderId="35" xfId="2" applyFont="1" applyBorder="1"/>
    <xf numFmtId="0" fontId="3" fillId="0" borderId="8" xfId="2" applyFont="1" applyBorder="1" applyAlignment="1">
      <alignment horizontal="left"/>
    </xf>
    <xf numFmtId="0" fontId="4" fillId="0" borderId="19" xfId="2" applyFont="1" applyBorder="1" applyAlignment="1">
      <alignment horizontal="left"/>
    </xf>
    <xf numFmtId="0" fontId="4" fillId="0" borderId="36" xfId="2" applyFont="1" applyBorder="1" applyAlignment="1" applyProtection="1">
      <alignment horizontal="left"/>
    </xf>
    <xf numFmtId="0" fontId="4" fillId="0" borderId="36" xfId="2" applyFont="1" applyBorder="1"/>
    <xf numFmtId="0" fontId="4" fillId="0" borderId="0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left"/>
    </xf>
    <xf numFmtId="178" fontId="4" fillId="0" borderId="13" xfId="2" applyNumberFormat="1" applyFont="1" applyBorder="1"/>
    <xf numFmtId="0" fontId="4" fillId="3" borderId="8" xfId="2" applyFont="1" applyFill="1" applyBorder="1"/>
    <xf numFmtId="0" fontId="4" fillId="0" borderId="21" xfId="2" applyFont="1" applyBorder="1" applyAlignment="1" applyProtection="1">
      <alignment horizontal="center"/>
    </xf>
    <xf numFmtId="0" fontId="4" fillId="0" borderId="0" xfId="2" quotePrefix="1" applyFont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4" fillId="3" borderId="36" xfId="2" applyFont="1" applyFill="1" applyBorder="1"/>
    <xf numFmtId="0" fontId="4" fillId="0" borderId="38" xfId="2" applyFont="1" applyBorder="1" applyAlignment="1" applyProtection="1">
      <alignment horizontal="left"/>
    </xf>
    <xf numFmtId="0" fontId="4" fillId="0" borderId="24" xfId="2" applyFont="1" applyBorder="1"/>
    <xf numFmtId="164" fontId="4" fillId="0" borderId="39" xfId="0" applyNumberFormat="1" applyFont="1" applyBorder="1" applyAlignment="1" applyProtection="1">
      <alignment horizontal="right"/>
    </xf>
    <xf numFmtId="0" fontId="3" fillId="0" borderId="0" xfId="2" applyFont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23" xfId="2" applyFont="1" applyBorder="1" applyAlignment="1" applyProtection="1">
      <alignment horizontal="center"/>
    </xf>
    <xf numFmtId="0" fontId="4" fillId="0" borderId="40" xfId="2" applyFont="1" applyBorder="1" applyAlignment="1" applyProtection="1">
      <alignment horizontal="center"/>
    </xf>
    <xf numFmtId="0" fontId="4" fillId="0" borderId="7" xfId="2" applyFont="1" applyBorder="1" applyAlignment="1">
      <alignment horizontal="center"/>
    </xf>
    <xf numFmtId="0" fontId="4" fillId="0" borderId="26" xfId="2" applyFont="1" applyBorder="1" applyAlignment="1" applyProtection="1">
      <alignment horizontal="center"/>
    </xf>
    <xf numFmtId="0" fontId="3" fillId="0" borderId="0" xfId="2" applyFont="1" applyBorder="1" applyAlignment="1"/>
    <xf numFmtId="0" fontId="4" fillId="0" borderId="14" xfId="2" applyFont="1" applyBorder="1" applyAlignment="1" applyProtection="1">
      <alignment horizontal="center"/>
    </xf>
    <xf numFmtId="0" fontId="4" fillId="0" borderId="25" xfId="2" applyFont="1" applyBorder="1" applyAlignment="1" applyProtection="1">
      <alignment horizontal="center"/>
    </xf>
    <xf numFmtId="0" fontId="4" fillId="0" borderId="7" xfId="2" applyFont="1" applyBorder="1" applyAlignment="1" applyProtection="1">
      <alignment horizontal="center"/>
    </xf>
    <xf numFmtId="0" fontId="4" fillId="0" borderId="8" xfId="2" applyFont="1" applyBorder="1" applyAlignment="1" applyProtection="1">
      <alignment horizontal="center"/>
    </xf>
    <xf numFmtId="0" fontId="4" fillId="0" borderId="10" xfId="2" applyFont="1" applyBorder="1" applyAlignment="1" applyProtection="1">
      <alignment horizontal="center"/>
    </xf>
    <xf numFmtId="0" fontId="10" fillId="0" borderId="0" xfId="2" quotePrefix="1" applyFont="1" applyBorder="1" applyAlignment="1">
      <alignment horizontal="right"/>
    </xf>
    <xf numFmtId="0" fontId="4" fillId="0" borderId="27" xfId="2" applyFont="1" applyBorder="1"/>
    <xf numFmtId="0" fontId="4" fillId="0" borderId="9" xfId="2" applyFont="1" applyBorder="1" applyAlignment="1" applyProtection="1">
      <alignment horizontal="left"/>
    </xf>
    <xf numFmtId="0" fontId="3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right"/>
    </xf>
    <xf numFmtId="0" fontId="3" fillId="0" borderId="0" xfId="2" applyFont="1" applyAlignment="1"/>
    <xf numFmtId="0" fontId="4" fillId="0" borderId="0" xfId="2" applyFont="1" applyBorder="1" applyAlignment="1" applyProtection="1"/>
    <xf numFmtId="0" fontId="4" fillId="0" borderId="1" xfId="2" applyFont="1" applyBorder="1" applyAlignment="1" applyProtection="1"/>
    <xf numFmtId="0" fontId="4" fillId="0" borderId="41" xfId="2" applyFont="1" applyBorder="1" applyAlignment="1" applyProtection="1">
      <alignment horizontal="center"/>
    </xf>
    <xf numFmtId="164" fontId="4" fillId="0" borderId="32" xfId="0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</xf>
    <xf numFmtId="0" fontId="4" fillId="0" borderId="39" xfId="2" applyFont="1" applyBorder="1" applyAlignment="1" applyProtection="1">
      <alignment horizontal="center"/>
    </xf>
    <xf numFmtId="0" fontId="4" fillId="0" borderId="39" xfId="2" applyFont="1" applyBorder="1"/>
    <xf numFmtId="0" fontId="4" fillId="0" borderId="34" xfId="2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0" fontId="4" fillId="0" borderId="6" xfId="0" applyNumberFormat="1" applyFont="1" applyBorder="1"/>
    <xf numFmtId="0" fontId="4" fillId="0" borderId="7" xfId="0" applyNumberFormat="1" applyFont="1" applyBorder="1"/>
    <xf numFmtId="0" fontId="4" fillId="0" borderId="25" xfId="0" applyNumberFormat="1" applyFont="1" applyBorder="1"/>
    <xf numFmtId="0" fontId="4" fillId="0" borderId="10" xfId="0" applyNumberFormat="1" applyFont="1" applyBorder="1"/>
    <xf numFmtId="0" fontId="4" fillId="0" borderId="8" xfId="0" applyNumberFormat="1" applyFont="1" applyBorder="1"/>
    <xf numFmtId="0" fontId="4" fillId="0" borderId="25" xfId="0" applyNumberFormat="1" applyFont="1" applyBorder="1" applyAlignment="1" applyProtection="1">
      <alignment horizontal="left"/>
    </xf>
    <xf numFmtId="0" fontId="2" fillId="0" borderId="7" xfId="0" applyNumberFormat="1" applyFont="1" applyBorder="1"/>
    <xf numFmtId="0" fontId="4" fillId="0" borderId="25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78" fontId="4" fillId="0" borderId="11" xfId="0" applyNumberFormat="1" applyFont="1" applyBorder="1" applyAlignment="1">
      <alignment horizontal="center"/>
    </xf>
    <xf numFmtId="178" fontId="4" fillId="0" borderId="13" xfId="0" applyNumberFormat="1" applyFont="1" applyBorder="1" applyAlignment="1">
      <alignment horizontal="center"/>
    </xf>
    <xf numFmtId="0" fontId="4" fillId="0" borderId="13" xfId="0" applyNumberFormat="1" applyFont="1" applyBorder="1"/>
    <xf numFmtId="0" fontId="4" fillId="0" borderId="11" xfId="0" applyNumberFormat="1" applyFont="1" applyBorder="1"/>
    <xf numFmtId="0" fontId="3" fillId="0" borderId="0" xfId="0" applyNumberFormat="1" applyFont="1"/>
    <xf numFmtId="0" fontId="4" fillId="0" borderId="13" xfId="0" applyNumberFormat="1" applyFont="1" applyBorder="1" applyAlignment="1" applyProtection="1">
      <alignment horizontal="left"/>
    </xf>
    <xf numFmtId="0" fontId="4" fillId="0" borderId="11" xfId="0" applyNumberFormat="1" applyFont="1" applyBorder="1" applyAlignment="1">
      <alignment horizontal="center"/>
    </xf>
    <xf numFmtId="0" fontId="4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right"/>
    </xf>
    <xf numFmtId="0" fontId="4" fillId="0" borderId="5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7" xfId="0" applyNumberFormat="1" applyFont="1" applyBorder="1" applyAlignment="1" applyProtection="1">
      <alignment horizontal="center"/>
    </xf>
    <xf numFmtId="0" fontId="4" fillId="0" borderId="14" xfId="0" applyNumberFormat="1" applyFont="1" applyBorder="1" applyAlignment="1" applyProtection="1">
      <alignment horizontal="center"/>
    </xf>
    <xf numFmtId="0" fontId="4" fillId="0" borderId="8" xfId="0" applyNumberFormat="1" applyFont="1" applyBorder="1" applyAlignment="1" applyProtection="1">
      <alignment horizontal="center"/>
    </xf>
    <xf numFmtId="178" fontId="4" fillId="0" borderId="15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/>
    <xf numFmtId="0" fontId="2" fillId="0" borderId="5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 applyProtection="1">
      <alignment horizontal="left"/>
    </xf>
    <xf numFmtId="0" fontId="4" fillId="0" borderId="26" xfId="0" applyNumberFormat="1" applyFont="1" applyBorder="1" applyAlignment="1" applyProtection="1">
      <alignment horizontal="left"/>
    </xf>
    <xf numFmtId="0" fontId="2" fillId="0" borderId="25" xfId="0" applyNumberFormat="1" applyFont="1" applyBorder="1"/>
    <xf numFmtId="0" fontId="4" fillId="0" borderId="26" xfId="0" applyNumberFormat="1" applyFont="1" applyBorder="1" applyAlignment="1">
      <alignment horizontal="center"/>
    </xf>
    <xf numFmtId="0" fontId="4" fillId="0" borderId="5" xfId="0" applyNumberFormat="1" applyFont="1" applyBorder="1" applyProtection="1"/>
    <xf numFmtId="0" fontId="4" fillId="0" borderId="0" xfId="0" applyNumberFormat="1" applyFont="1" applyBorder="1" applyAlignment="1" applyProtection="1"/>
    <xf numFmtId="0" fontId="4" fillId="0" borderId="0" xfId="0" applyNumberFormat="1" applyFont="1" applyBorder="1" applyProtection="1"/>
    <xf numFmtId="0" fontId="4" fillId="0" borderId="11" xfId="0" applyNumberFormat="1" applyFont="1" applyBorder="1" applyAlignment="1" applyProtection="1">
      <alignment horizontal="left"/>
    </xf>
    <xf numFmtId="0" fontId="4" fillId="0" borderId="12" xfId="0" applyNumberFormat="1" applyFont="1" applyBorder="1"/>
    <xf numFmtId="0" fontId="4" fillId="0" borderId="5" xfId="0" applyNumberFormat="1" applyFont="1" applyBorder="1" applyAlignment="1" applyProtection="1">
      <alignment horizontal="right"/>
    </xf>
    <xf numFmtId="0" fontId="4" fillId="0" borderId="5" xfId="0" applyNumberFormat="1" applyFont="1" applyBorder="1" applyAlignment="1">
      <alignment horizontal="right"/>
    </xf>
    <xf numFmtId="0" fontId="2" fillId="0" borderId="5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4" fillId="0" borderId="15" xfId="0" applyNumberFormat="1" applyFont="1" applyBorder="1" applyAlignment="1" applyProtection="1">
      <alignment horizontal="left"/>
    </xf>
    <xf numFmtId="0" fontId="4" fillId="0" borderId="1" xfId="2" applyFont="1" applyBorder="1" applyAlignment="1">
      <alignment wrapText="1"/>
    </xf>
    <xf numFmtId="0" fontId="4" fillId="0" borderId="0" xfId="2" applyFont="1" applyAlignment="1">
      <alignment wrapText="1"/>
    </xf>
    <xf numFmtId="0" fontId="4" fillId="0" borderId="21" xfId="2" applyFont="1" applyBorder="1" applyAlignment="1"/>
    <xf numFmtId="0" fontId="4" fillId="0" borderId="21" xfId="2" applyFont="1" applyBorder="1" applyAlignment="1">
      <alignment wrapText="1"/>
    </xf>
    <xf numFmtId="0" fontId="4" fillId="0" borderId="4" xfId="2" applyFont="1" applyBorder="1" applyAlignment="1">
      <alignment wrapText="1"/>
    </xf>
    <xf numFmtId="14" fontId="4" fillId="0" borderId="25" xfId="2" applyNumberFormat="1" applyFont="1" applyBorder="1" applyAlignment="1" applyProtection="1">
      <alignment horizontal="center"/>
    </xf>
    <xf numFmtId="0" fontId="4" fillId="6" borderId="13" xfId="2" applyFont="1" applyFill="1" applyBorder="1"/>
    <xf numFmtId="1" fontId="4" fillId="0" borderId="13" xfId="2" applyNumberFormat="1" applyFont="1" applyFill="1" applyBorder="1"/>
    <xf numFmtId="0" fontId="4" fillId="0" borderId="0" xfId="2" applyFont="1" applyBorder="1" applyAlignment="1">
      <alignment wrapText="1"/>
    </xf>
    <xf numFmtId="0" fontId="4" fillId="0" borderId="9" xfId="2" applyFont="1" applyBorder="1" applyAlignment="1" applyProtection="1">
      <alignment horizontal="center"/>
    </xf>
    <xf numFmtId="0" fontId="4" fillId="0" borderId="42" xfId="2" applyFont="1" applyBorder="1" applyAlignment="1">
      <alignment horizontal="center"/>
    </xf>
    <xf numFmtId="0" fontId="4" fillId="0" borderId="42" xfId="2" applyFont="1" applyBorder="1" applyAlignment="1" applyProtection="1">
      <alignment horizontal="center"/>
    </xf>
    <xf numFmtId="0" fontId="4" fillId="0" borderId="29" xfId="2" applyFont="1" applyBorder="1" applyAlignment="1">
      <alignment horizontal="center"/>
    </xf>
    <xf numFmtId="0" fontId="4" fillId="0" borderId="40" xfId="2" applyFont="1" applyBorder="1" applyAlignment="1">
      <alignment horizontal="center"/>
    </xf>
    <xf numFmtId="1" fontId="4" fillId="6" borderId="13" xfId="2" applyNumberFormat="1" applyFont="1" applyFill="1" applyBorder="1"/>
    <xf numFmtId="0" fontId="4" fillId="0" borderId="0" xfId="2" applyFont="1" applyBorder="1" applyAlignment="1" applyProtection="1">
      <alignment horizontal="left" wrapText="1"/>
    </xf>
    <xf numFmtId="0" fontId="4" fillId="3" borderId="11" xfId="2" applyFont="1" applyFill="1" applyBorder="1"/>
    <xf numFmtId="0" fontId="4" fillId="3" borderId="12" xfId="2" applyFont="1" applyFill="1" applyBorder="1"/>
    <xf numFmtId="0" fontId="4" fillId="0" borderId="14" xfId="2" applyFont="1" applyBorder="1" applyAlignment="1">
      <alignment horizontal="left"/>
    </xf>
    <xf numFmtId="164" fontId="4" fillId="0" borderId="43" xfId="0" applyNumberFormat="1" applyFont="1" applyBorder="1" applyAlignment="1" applyProtection="1">
      <alignment horizontal="right"/>
    </xf>
    <xf numFmtId="164" fontId="4" fillId="0" borderId="44" xfId="0" applyNumberFormat="1" applyFont="1" applyBorder="1" applyAlignment="1" applyProtection="1">
      <alignment horizontal="right"/>
    </xf>
    <xf numFmtId="164" fontId="4" fillId="0" borderId="45" xfId="0" applyNumberFormat="1" applyFont="1" applyBorder="1" applyAlignment="1" applyProtection="1">
      <alignment horizontal="right"/>
    </xf>
    <xf numFmtId="0" fontId="4" fillId="0" borderId="21" xfId="2" applyFont="1" applyBorder="1" applyAlignment="1" applyProtection="1">
      <alignment horizontal="left" wrapText="1"/>
    </xf>
    <xf numFmtId="0" fontId="4" fillId="0" borderId="24" xfId="2" applyFont="1" applyBorder="1" applyAlignment="1" applyProtection="1">
      <alignment horizontal="left" wrapText="1"/>
    </xf>
    <xf numFmtId="0" fontId="4" fillId="0" borderId="32" xfId="2" applyFont="1" applyBorder="1" applyAlignment="1" applyProtection="1">
      <alignment horizontal="left" wrapText="1"/>
    </xf>
    <xf numFmtId="0" fontId="4" fillId="0" borderId="11" xfId="2" applyFont="1" applyBorder="1" applyAlignment="1" applyProtection="1">
      <alignment horizontal="left" wrapText="1"/>
    </xf>
    <xf numFmtId="0" fontId="4" fillId="0" borderId="23" xfId="0" applyNumberFormat="1" applyFont="1" applyBorder="1" applyAlignment="1" applyProtection="1">
      <alignment horizontal="left"/>
    </xf>
    <xf numFmtId="0" fontId="10" fillId="0" borderId="0" xfId="2" quotePrefix="1" applyFont="1" applyAlignment="1"/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21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left"/>
    </xf>
    <xf numFmtId="0" fontId="4" fillId="0" borderId="0" xfId="0" applyNumberFormat="1" applyFont="1" applyAlignment="1"/>
    <xf numFmtId="0" fontId="4" fillId="0" borderId="0" xfId="0" applyNumberFormat="1" applyFont="1" applyBorder="1" applyAlignment="1"/>
    <xf numFmtId="0" fontId="4" fillId="0" borderId="21" xfId="0" applyNumberFormat="1" applyFont="1" applyBorder="1" applyAlignment="1"/>
    <xf numFmtId="0" fontId="4" fillId="0" borderId="14" xfId="0" applyNumberFormat="1" applyFont="1" applyBorder="1" applyAlignment="1">
      <alignment horizontal="left"/>
    </xf>
    <xf numFmtId="0" fontId="4" fillId="0" borderId="17" xfId="0" applyNumberFormat="1" applyFont="1" applyBorder="1" applyAlignment="1">
      <alignment horizontal="left"/>
    </xf>
    <xf numFmtId="0" fontId="4" fillId="0" borderId="0" xfId="0" applyNumberFormat="1" applyFont="1" applyFill="1" applyBorder="1"/>
    <xf numFmtId="0" fontId="17" fillId="0" borderId="1" xfId="0" applyNumberFormat="1" applyFont="1" applyBorder="1" applyAlignment="1" applyProtection="1"/>
    <xf numFmtId="0" fontId="17" fillId="0" borderId="1" xfId="0" applyNumberFormat="1" applyFont="1" applyBorder="1" applyAlignment="1"/>
    <xf numFmtId="0" fontId="17" fillId="0" borderId="0" xfId="0" applyNumberFormat="1" applyFont="1" applyAlignment="1"/>
    <xf numFmtId="0" fontId="17" fillId="0" borderId="0" xfId="0" applyNumberFormat="1" applyFont="1" applyBorder="1" applyAlignment="1" applyProtection="1"/>
    <xf numFmtId="0" fontId="17" fillId="0" borderId="0" xfId="0" applyNumberFormat="1" applyFont="1" applyBorder="1" applyAlignment="1"/>
    <xf numFmtId="0" fontId="18" fillId="0" borderId="0" xfId="0" applyNumberFormat="1" applyFont="1" applyAlignment="1">
      <alignment horizontal="left"/>
    </xf>
    <xf numFmtId="0" fontId="17" fillId="0" borderId="0" xfId="0" applyNumberFormat="1" applyFont="1"/>
    <xf numFmtId="164" fontId="4" fillId="0" borderId="35" xfId="0" applyFont="1" applyBorder="1"/>
    <xf numFmtId="0" fontId="4" fillId="0" borderId="5" xfId="0" applyNumberFormat="1" applyFont="1" applyBorder="1" applyAlignment="1">
      <alignment horizontal="left"/>
    </xf>
    <xf numFmtId="0" fontId="18" fillId="0" borderId="0" xfId="0" applyNumberFormat="1" applyFont="1" applyAlignment="1">
      <alignment horizontal="right"/>
    </xf>
    <xf numFmtId="164" fontId="4" fillId="0" borderId="33" xfId="0" applyNumberFormat="1" applyFont="1" applyBorder="1" applyAlignment="1" applyProtection="1">
      <alignment horizontal="right"/>
    </xf>
    <xf numFmtId="164" fontId="4" fillId="0" borderId="3" xfId="0" applyNumberFormat="1" applyFont="1" applyBorder="1" applyAlignment="1" applyProtection="1">
      <alignment horizontal="right"/>
    </xf>
    <xf numFmtId="164" fontId="4" fillId="0" borderId="22" xfId="0" applyNumberFormat="1" applyFont="1" applyBorder="1" applyAlignment="1" applyProtection="1">
      <alignment horizontal="right"/>
    </xf>
    <xf numFmtId="164" fontId="4" fillId="0" borderId="27" xfId="0" applyNumberFormat="1" applyFont="1" applyBorder="1" applyAlignment="1" applyProtection="1">
      <alignment horizontal="right"/>
    </xf>
    <xf numFmtId="0" fontId="4" fillId="0" borderId="19" xfId="0" applyNumberFormat="1" applyFont="1" applyBorder="1" applyAlignment="1">
      <alignment horizontal="left"/>
    </xf>
    <xf numFmtId="0" fontId="4" fillId="0" borderId="17" xfId="0" applyNumberFormat="1" applyFont="1" applyBorder="1" applyAlignment="1" applyProtection="1">
      <alignment horizontal="left"/>
    </xf>
    <xf numFmtId="0" fontId="4" fillId="0" borderId="46" xfId="0" applyNumberFormat="1" applyFont="1" applyBorder="1" applyAlignment="1" applyProtection="1">
      <alignment horizontal="center"/>
    </xf>
    <xf numFmtId="0" fontId="4" fillId="0" borderId="5" xfId="0" applyNumberFormat="1" applyFont="1" applyBorder="1" applyAlignment="1" applyProtection="1"/>
    <xf numFmtId="0" fontId="4" fillId="0" borderId="19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/>
    <xf numFmtId="0" fontId="4" fillId="0" borderId="5" xfId="0" applyNumberFormat="1" applyFont="1" applyBorder="1" applyAlignment="1"/>
    <xf numFmtId="0" fontId="4" fillId="0" borderId="26" xfId="0" applyNumberFormat="1" applyFont="1" applyBorder="1" applyAlignment="1" applyProtection="1">
      <alignment horizontal="center"/>
    </xf>
    <xf numFmtId="0" fontId="4" fillId="0" borderId="47" xfId="0" applyNumberFormat="1" applyFont="1" applyBorder="1" applyAlignment="1" applyProtection="1">
      <alignment horizontal="left"/>
    </xf>
    <xf numFmtId="0" fontId="17" fillId="0" borderId="5" xfId="0" applyNumberFormat="1" applyFont="1" applyBorder="1" applyAlignment="1"/>
    <xf numFmtId="0" fontId="17" fillId="0" borderId="0" xfId="0" applyNumberFormat="1" applyFont="1" applyBorder="1"/>
    <xf numFmtId="0" fontId="4" fillId="0" borderId="17" xfId="2" applyFont="1" applyBorder="1" applyAlignment="1"/>
    <xf numFmtId="1" fontId="19" fillId="0" borderId="0" xfId="2" applyNumberFormat="1" applyFont="1" applyBorder="1"/>
    <xf numFmtId="0" fontId="17" fillId="0" borderId="0" xfId="2" applyFont="1" applyBorder="1"/>
    <xf numFmtId="0" fontId="17" fillId="0" borderId="0" xfId="2" applyFont="1"/>
    <xf numFmtId="0" fontId="17" fillId="0" borderId="5" xfId="2" applyFont="1" applyBorder="1"/>
    <xf numFmtId="0" fontId="18" fillId="0" borderId="0" xfId="2" applyFont="1" applyBorder="1" applyAlignment="1">
      <alignment horizontal="left"/>
    </xf>
    <xf numFmtId="0" fontId="18" fillId="0" borderId="0" xfId="2" applyFont="1" applyAlignment="1">
      <alignment horizontal="right"/>
    </xf>
    <xf numFmtId="164" fontId="4" fillId="0" borderId="48" xfId="0" applyNumberFormat="1" applyFont="1" applyBorder="1" applyAlignment="1" applyProtection="1">
      <alignment horizontal="right"/>
    </xf>
    <xf numFmtId="164" fontId="4" fillId="0" borderId="35" xfId="0" applyNumberFormat="1" applyFont="1" applyBorder="1" applyAlignment="1" applyProtection="1">
      <alignment horizontal="right"/>
    </xf>
    <xf numFmtId="0" fontId="2" fillId="0" borderId="14" xfId="2" applyFont="1" applyBorder="1"/>
    <xf numFmtId="164" fontId="4" fillId="0" borderId="11" xfId="0" applyNumberFormat="1" applyFont="1" applyBorder="1" applyAlignment="1" applyProtection="1">
      <alignment horizontal="right"/>
    </xf>
    <xf numFmtId="0" fontId="18" fillId="0" borderId="0" xfId="2" applyFont="1" applyBorder="1" applyAlignment="1">
      <alignment horizontal="right"/>
    </xf>
    <xf numFmtId="0" fontId="10" fillId="0" borderId="8" xfId="2" applyFont="1" applyBorder="1" applyAlignment="1">
      <alignment horizontal="right"/>
    </xf>
    <xf numFmtId="164" fontId="4" fillId="0" borderId="1" xfId="0" applyFont="1" applyBorder="1" applyAlignment="1">
      <alignment horizontal="right"/>
    </xf>
    <xf numFmtId="164" fontId="4" fillId="0" borderId="3" xfId="0" applyNumberFormat="1" applyFont="1" applyBorder="1" applyAlignment="1" applyProtection="1"/>
    <xf numFmtId="164" fontId="4" fillId="0" borderId="21" xfId="0" applyNumberFormat="1" applyFont="1" applyBorder="1" applyAlignment="1" applyProtection="1"/>
    <xf numFmtId="164" fontId="4" fillId="0" borderId="33" xfId="0" applyNumberFormat="1" applyFont="1" applyBorder="1" applyAlignment="1" applyProtection="1"/>
    <xf numFmtId="164" fontId="4" fillId="0" borderId="1" xfId="0" applyNumberFormat="1" applyFont="1" applyBorder="1" applyAlignment="1" applyProtection="1"/>
    <xf numFmtId="164" fontId="4" fillId="0" borderId="49" xfId="0" applyNumberFormat="1" applyFont="1" applyBorder="1" applyAlignment="1" applyProtection="1">
      <alignment horizontal="right"/>
    </xf>
    <xf numFmtId="164" fontId="4" fillId="0" borderId="24" xfId="0" applyNumberFormat="1" applyFont="1" applyBorder="1" applyAlignment="1" applyProtection="1"/>
    <xf numFmtId="164" fontId="4" fillId="0" borderId="15" xfId="0" quotePrefix="1" applyNumberFormat="1" applyFont="1" applyFill="1" applyBorder="1" applyAlignment="1"/>
    <xf numFmtId="164" fontId="4" fillId="0" borderId="11" xfId="0" quotePrefix="1" applyNumberFormat="1" applyFont="1" applyFill="1" applyBorder="1" applyAlignment="1"/>
    <xf numFmtId="164" fontId="4" fillId="4" borderId="15" xfId="0" applyNumberFormat="1" applyFont="1" applyFill="1" applyBorder="1" applyAlignment="1"/>
    <xf numFmtId="164" fontId="4" fillId="4" borderId="12" xfId="0" applyNumberFormat="1" applyFont="1" applyFill="1" applyBorder="1" applyAlignment="1"/>
    <xf numFmtId="164" fontId="4" fillId="0" borderId="11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4" fillId="0" borderId="5" xfId="0" quotePrefix="1" applyNumberFormat="1" applyFont="1" applyBorder="1" applyAlignment="1">
      <alignment horizontal="left"/>
    </xf>
    <xf numFmtId="164" fontId="4" fillId="0" borderId="6" xfId="0" applyNumberFormat="1" applyFont="1" applyBorder="1"/>
    <xf numFmtId="164" fontId="14" fillId="3" borderId="6" xfId="0" applyNumberFormat="1" applyFont="1" applyFill="1" applyBorder="1"/>
    <xf numFmtId="37" fontId="14" fillId="3" borderId="9" xfId="0" applyNumberFormat="1" applyFont="1" applyFill="1" applyBorder="1" applyProtection="1"/>
    <xf numFmtId="37" fontId="4" fillId="3" borderId="9" xfId="0" applyNumberFormat="1" applyFont="1" applyFill="1" applyBorder="1" applyProtection="1"/>
    <xf numFmtId="37" fontId="14" fillId="0" borderId="9" xfId="0" applyNumberFormat="1" applyFont="1" applyBorder="1" applyProtection="1"/>
    <xf numFmtId="164" fontId="4" fillId="0" borderId="5" xfId="0" applyNumberFormat="1" applyFont="1" applyBorder="1" applyAlignment="1">
      <alignment horizontal="left"/>
    </xf>
    <xf numFmtId="37" fontId="4" fillId="0" borderId="15" xfId="0" applyNumberFormat="1" applyFont="1" applyBorder="1" applyProtection="1"/>
    <xf numFmtId="37" fontId="14" fillId="0" borderId="5" xfId="0" applyNumberFormat="1" applyFont="1" applyBorder="1" applyProtection="1"/>
    <xf numFmtId="164" fontId="4" fillId="0" borderId="11" xfId="0" quotePrefix="1" applyNumberFormat="1" applyFont="1" applyBorder="1" applyAlignment="1">
      <alignment horizontal="left"/>
    </xf>
    <xf numFmtId="164" fontId="4" fillId="0" borderId="12" xfId="0" applyNumberFormat="1" applyFont="1" applyBorder="1"/>
    <xf numFmtId="37" fontId="4" fillId="3" borderId="12" xfId="0" applyNumberFormat="1" applyFont="1" applyFill="1" applyBorder="1" applyProtection="1"/>
    <xf numFmtId="37" fontId="14" fillId="0" borderId="12" xfId="0" applyNumberFormat="1" applyFont="1" applyBorder="1" applyProtection="1"/>
    <xf numFmtId="164" fontId="4" fillId="0" borderId="50" xfId="0" applyNumberFormat="1" applyFont="1" applyBorder="1" applyAlignment="1" applyProtection="1">
      <alignment horizontal="right"/>
    </xf>
    <xf numFmtId="0" fontId="4" fillId="0" borderId="51" xfId="0" applyNumberFormat="1" applyFont="1" applyBorder="1" applyAlignment="1" applyProtection="1">
      <alignment horizontal="left"/>
    </xf>
    <xf numFmtId="164" fontId="4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4" fillId="0" borderId="19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0" xfId="3" applyFont="1" applyBorder="1" applyAlignment="1">
      <alignment horizontal="right"/>
    </xf>
    <xf numFmtId="164" fontId="4" fillId="0" borderId="8" xfId="3" applyFont="1" applyFill="1" applyBorder="1" applyAlignment="1">
      <alignment horizontal="right"/>
    </xf>
    <xf numFmtId="164" fontId="4" fillId="0" borderId="0" xfId="3" applyFont="1" applyFill="1" applyBorder="1" applyAlignment="1">
      <alignment horizontal="right"/>
    </xf>
    <xf numFmtId="164" fontId="4" fillId="0" borderId="11" xfId="3" applyFont="1" applyFill="1" applyBorder="1" applyAlignment="1">
      <alignment horizontal="right"/>
    </xf>
    <xf numFmtId="164" fontId="4" fillId="0" borderId="0" xfId="3" applyFont="1" applyFill="1" applyAlignment="1">
      <alignment horizontal="right"/>
    </xf>
    <xf numFmtId="164" fontId="4" fillId="0" borderId="19" xfId="3" applyFont="1" applyFill="1" applyBorder="1" applyAlignment="1">
      <alignment horizontal="right"/>
    </xf>
    <xf numFmtId="164" fontId="0" fillId="0" borderId="5" xfId="0" applyBorder="1" applyAlignment="1">
      <alignment horizontal="right"/>
    </xf>
    <xf numFmtId="164" fontId="4" fillId="0" borderId="0" xfId="0" applyFont="1" applyAlignment="1">
      <alignment horizontal="right"/>
    </xf>
    <xf numFmtId="0" fontId="2" fillId="0" borderId="11" xfId="0" applyNumberFormat="1" applyFont="1" applyBorder="1" applyAlignment="1" applyProtection="1">
      <alignment horizontal="left"/>
    </xf>
    <xf numFmtId="164" fontId="7" fillId="0" borderId="11" xfId="0" applyFont="1" applyBorder="1" applyAlignment="1">
      <alignment horizontal="right"/>
    </xf>
    <xf numFmtId="164" fontId="4" fillId="0" borderId="12" xfId="0" applyNumberFormat="1" applyFont="1" applyFill="1" applyBorder="1" applyAlignment="1" applyProtection="1">
      <alignment horizontal="right"/>
    </xf>
    <xf numFmtId="0" fontId="4" fillId="0" borderId="12" xfId="2" applyFont="1" applyFill="1" applyBorder="1"/>
    <xf numFmtId="164" fontId="7" fillId="0" borderId="12" xfId="0" applyFont="1" applyFill="1" applyBorder="1"/>
    <xf numFmtId="164" fontId="7" fillId="0" borderId="0" xfId="0" applyFont="1" applyFill="1"/>
    <xf numFmtId="164" fontId="4" fillId="0" borderId="9" xfId="0" applyNumberFormat="1" applyFont="1" applyFill="1" applyBorder="1" applyAlignment="1" applyProtection="1">
      <alignment horizontal="right"/>
    </xf>
    <xf numFmtId="164" fontId="7" fillId="0" borderId="9" xfId="0" applyFont="1" applyFill="1" applyBorder="1"/>
    <xf numFmtId="164" fontId="4" fillId="0" borderId="19" xfId="0" applyNumberFormat="1" applyFont="1" applyFill="1" applyBorder="1" applyAlignment="1" applyProtection="1">
      <alignment horizontal="right"/>
    </xf>
    <xf numFmtId="0" fontId="4" fillId="0" borderId="9" xfId="2" applyFont="1" applyBorder="1" applyAlignment="1">
      <alignment horizontal="right"/>
    </xf>
    <xf numFmtId="164" fontId="0" fillId="0" borderId="7" xfId="0" applyBorder="1"/>
    <xf numFmtId="164" fontId="0" fillId="0" borderId="10" xfId="0" applyBorder="1"/>
    <xf numFmtId="164" fontId="0" fillId="0" borderId="17" xfId="0" applyBorder="1"/>
    <xf numFmtId="164" fontId="0" fillId="0" borderId="14" xfId="0" applyBorder="1"/>
    <xf numFmtId="164" fontId="0" fillId="0" borderId="8" xfId="0" applyBorder="1"/>
    <xf numFmtId="164" fontId="0" fillId="0" borderId="25" xfId="0" applyBorder="1"/>
    <xf numFmtId="164" fontId="4" fillId="0" borderId="14" xfId="0" applyFont="1" applyBorder="1"/>
    <xf numFmtId="0" fontId="4" fillId="0" borderId="0" xfId="2" applyFont="1" applyAlignment="1" applyProtection="1">
      <alignment horizontal="right"/>
    </xf>
    <xf numFmtId="164" fontId="4" fillId="0" borderId="5" xfId="0" applyFont="1" applyBorder="1" applyAlignment="1">
      <alignment horizontal="center"/>
    </xf>
    <xf numFmtId="0" fontId="4" fillId="0" borderId="52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right"/>
    </xf>
    <xf numFmtId="164" fontId="0" fillId="0" borderId="52" xfId="0" applyBorder="1"/>
    <xf numFmtId="164" fontId="4" fillId="0" borderId="4" xfId="0" applyNumberFormat="1" applyFont="1" applyBorder="1" applyAlignment="1" applyProtection="1">
      <alignment horizontal="right"/>
    </xf>
    <xf numFmtId="164" fontId="4" fillId="0" borderId="20" xfId="0" applyNumberFormat="1" applyFont="1" applyBorder="1" applyAlignment="1" applyProtection="1">
      <alignment horizontal="right"/>
    </xf>
    <xf numFmtId="0" fontId="4" fillId="0" borderId="47" xfId="0" applyNumberFormat="1" applyFont="1" applyBorder="1" applyAlignment="1" applyProtection="1">
      <alignment horizontal="center"/>
    </xf>
    <xf numFmtId="0" fontId="4" fillId="0" borderId="52" xfId="0" applyNumberFormat="1" applyFont="1" applyBorder="1" applyAlignment="1" applyProtection="1">
      <alignment horizontal="center"/>
    </xf>
    <xf numFmtId="0" fontId="4" fillId="0" borderId="53" xfId="0" applyNumberFormat="1" applyFont="1" applyBorder="1"/>
    <xf numFmtId="0" fontId="4" fillId="0" borderId="45" xfId="0" applyNumberFormat="1" applyFont="1" applyBorder="1"/>
    <xf numFmtId="0" fontId="4" fillId="0" borderId="20" xfId="0" applyNumberFormat="1" applyFont="1" applyBorder="1"/>
    <xf numFmtId="0" fontId="4" fillId="0" borderId="54" xfId="0" applyNumberFormat="1" applyFont="1" applyBorder="1"/>
    <xf numFmtId="0" fontId="4" fillId="0" borderId="33" xfId="0" applyNumberFormat="1" applyFont="1" applyBorder="1"/>
    <xf numFmtId="164" fontId="4" fillId="0" borderId="54" xfId="0" applyFont="1" applyBorder="1"/>
    <xf numFmtId="0" fontId="4" fillId="0" borderId="1" xfId="0" applyNumberFormat="1" applyFont="1" applyBorder="1" applyAlignment="1" applyProtection="1">
      <alignment horizontal="center"/>
    </xf>
    <xf numFmtId="164" fontId="4" fillId="0" borderId="33" xfId="0" applyFont="1" applyBorder="1"/>
    <xf numFmtId="164" fontId="4" fillId="0" borderId="1" xfId="0" applyFont="1" applyBorder="1"/>
    <xf numFmtId="164" fontId="4" fillId="0" borderId="40" xfId="0" applyNumberFormat="1" applyFont="1" applyBorder="1" applyAlignment="1" applyProtection="1">
      <alignment horizontal="right"/>
    </xf>
    <xf numFmtId="0" fontId="4" fillId="0" borderId="19" xfId="0" applyNumberFormat="1" applyFont="1" applyFill="1" applyBorder="1"/>
    <xf numFmtId="0" fontId="4" fillId="0" borderId="5" xfId="0" applyNumberFormat="1" applyFont="1" applyFill="1" applyBorder="1"/>
    <xf numFmtId="0" fontId="4" fillId="3" borderId="19" xfId="0" applyNumberFormat="1" applyFont="1" applyFill="1" applyBorder="1"/>
    <xf numFmtId="0" fontId="4" fillId="3" borderId="5" xfId="0" applyNumberFormat="1" applyFont="1" applyFill="1" applyBorder="1"/>
    <xf numFmtId="0" fontId="4" fillId="3" borderId="9" xfId="0" applyNumberFormat="1" applyFont="1" applyFill="1" applyBorder="1"/>
    <xf numFmtId="164" fontId="4" fillId="0" borderId="36" xfId="0" applyNumberFormat="1" applyFont="1" applyBorder="1" applyAlignment="1" applyProtection="1">
      <alignment horizontal="right"/>
    </xf>
    <xf numFmtId="0" fontId="4" fillId="0" borderId="14" xfId="0" applyNumberFormat="1" applyFont="1" applyFill="1" applyBorder="1"/>
    <xf numFmtId="1" fontId="4" fillId="0" borderId="8" xfId="0" applyNumberFormat="1" applyFont="1" applyFill="1" applyBorder="1"/>
    <xf numFmtId="0" fontId="4" fillId="3" borderId="14" xfId="0" applyNumberFormat="1" applyFont="1" applyFill="1" applyBorder="1"/>
    <xf numFmtId="0" fontId="4" fillId="3" borderId="8" xfId="0" applyNumberFormat="1" applyFont="1" applyFill="1" applyBorder="1"/>
    <xf numFmtId="0" fontId="4" fillId="3" borderId="10" xfId="0" applyNumberFormat="1" applyFont="1" applyFill="1" applyBorder="1"/>
    <xf numFmtId="0" fontId="4" fillId="0" borderId="5" xfId="2" applyFont="1" applyBorder="1" applyAlignment="1">
      <alignment horizontal="left" wrapText="1"/>
    </xf>
    <xf numFmtId="0" fontId="4" fillId="0" borderId="9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7" xfId="2" applyFont="1" applyBorder="1" applyAlignment="1">
      <alignment horizontal="left" wrapText="1"/>
    </xf>
    <xf numFmtId="164" fontId="0" fillId="0" borderId="55" xfId="0" applyBorder="1"/>
    <xf numFmtId="0" fontId="4" fillId="0" borderId="5" xfId="2" applyFont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0" fontId="4" fillId="5" borderId="11" xfId="2" applyFont="1" applyFill="1" applyBorder="1" applyAlignment="1">
      <alignment horizontal="center"/>
    </xf>
    <xf numFmtId="0" fontId="4" fillId="0" borderId="10" xfId="2" applyFont="1" applyBorder="1" applyAlignment="1">
      <alignment horizontal="center"/>
    </xf>
    <xf numFmtId="164" fontId="0" fillId="0" borderId="15" xfId="0" applyBorder="1"/>
    <xf numFmtId="0" fontId="4" fillId="5" borderId="19" xfId="2" applyFont="1" applyFill="1" applyBorder="1" applyAlignment="1">
      <alignment horizontal="center"/>
    </xf>
    <xf numFmtId="0" fontId="4" fillId="5" borderId="15" xfId="2" applyFont="1" applyFill="1" applyBorder="1" applyAlignment="1">
      <alignment horizontal="center"/>
    </xf>
    <xf numFmtId="0" fontId="4" fillId="5" borderId="12" xfId="2" applyFont="1" applyFill="1" applyBorder="1" applyAlignment="1">
      <alignment horizontal="center"/>
    </xf>
    <xf numFmtId="0" fontId="4" fillId="0" borderId="11" xfId="2" quotePrefix="1" applyFont="1" applyBorder="1" applyAlignment="1">
      <alignment horizontal="center"/>
    </xf>
    <xf numFmtId="0" fontId="4" fillId="0" borderId="12" xfId="2" quotePrefix="1" applyFont="1" applyBorder="1" applyAlignment="1">
      <alignment horizontal="center"/>
    </xf>
    <xf numFmtId="164" fontId="4" fillId="0" borderId="17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0" xfId="0" applyNumberFormat="1" applyFont="1" applyFill="1" applyBorder="1"/>
    <xf numFmtId="164" fontId="4" fillId="3" borderId="14" xfId="0" applyNumberFormat="1" applyFont="1" applyFill="1" applyBorder="1"/>
    <xf numFmtId="164" fontId="4" fillId="3" borderId="8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3" borderId="8" xfId="3" applyFont="1" applyFill="1" applyBorder="1"/>
    <xf numFmtId="164" fontId="4" fillId="3" borderId="19" xfId="3" applyFont="1" applyFill="1" applyBorder="1"/>
    <xf numFmtId="164" fontId="4" fillId="3" borderId="19" xfId="0" applyNumberFormat="1" applyFont="1" applyFill="1" applyBorder="1"/>
    <xf numFmtId="164" fontId="4" fillId="3" borderId="9" xfId="0" applyNumberFormat="1" applyFont="1" applyFill="1" applyBorder="1"/>
    <xf numFmtId="164" fontId="4" fillId="3" borderId="17" xfId="0" applyNumberFormat="1" applyFont="1" applyFill="1" applyBorder="1"/>
    <xf numFmtId="164" fontId="4" fillId="3" borderId="7" xfId="0" applyNumberFormat="1" applyFont="1" applyFill="1" applyBorder="1"/>
    <xf numFmtId="164" fontId="4" fillId="3" borderId="10" xfId="0" applyNumberFormat="1" applyFont="1" applyFill="1" applyBorder="1"/>
    <xf numFmtId="164" fontId="4" fillId="0" borderId="5" xfId="0" applyNumberFormat="1" applyFont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4" fillId="0" borderId="19" xfId="3" applyFont="1" applyFill="1" applyBorder="1" applyAlignment="1">
      <alignment horizontal="center"/>
    </xf>
    <xf numFmtId="164" fontId="4" fillId="0" borderId="5" xfId="3" applyFont="1" applyFill="1" applyBorder="1" applyAlignment="1">
      <alignment horizontal="center"/>
    </xf>
    <xf numFmtId="164" fontId="4" fillId="0" borderId="9" xfId="3" applyFont="1" applyFill="1" applyBorder="1" applyAlignment="1">
      <alignment horizontal="center"/>
    </xf>
    <xf numFmtId="164" fontId="4" fillId="0" borderId="15" xfId="0" applyNumberFormat="1" applyFont="1" applyBorder="1" applyAlignment="1"/>
    <xf numFmtId="164" fontId="4" fillId="0" borderId="11" xfId="0" applyNumberFormat="1" applyFont="1" applyBorder="1" applyAlignment="1"/>
    <xf numFmtId="164" fontId="4" fillId="0" borderId="12" xfId="0" applyNumberFormat="1" applyFont="1" applyBorder="1" applyAlignment="1"/>
    <xf numFmtId="164" fontId="4" fillId="0" borderId="19" xfId="3" applyFont="1" applyFill="1" applyBorder="1"/>
    <xf numFmtId="164" fontId="4" fillId="0" borderId="5" xfId="3" applyFont="1" applyFill="1" applyBorder="1"/>
    <xf numFmtId="164" fontId="4" fillId="0" borderId="14" xfId="3" applyFont="1" applyFill="1" applyBorder="1" applyAlignment="1">
      <alignment horizontal="right"/>
    </xf>
    <xf numFmtId="164" fontId="4" fillId="3" borderId="5" xfId="3" applyFont="1" applyFill="1" applyBorder="1"/>
    <xf numFmtId="164" fontId="4" fillId="3" borderId="9" xfId="3" applyFont="1" applyFill="1" applyBorder="1"/>
    <xf numFmtId="164" fontId="4" fillId="3" borderId="14" xfId="3" applyFont="1" applyFill="1" applyBorder="1"/>
    <xf numFmtId="164" fontId="4" fillId="3" borderId="10" xfId="3" applyFont="1" applyFill="1" applyBorder="1"/>
    <xf numFmtId="164" fontId="4" fillId="0" borderId="5" xfId="3" applyFont="1" applyFill="1" applyBorder="1" applyAlignment="1">
      <alignment horizontal="right"/>
    </xf>
    <xf numFmtId="164" fontId="4" fillId="6" borderId="19" xfId="0" applyNumberFormat="1" applyFont="1" applyFill="1" applyBorder="1" applyAlignment="1">
      <alignment horizontal="center"/>
    </xf>
    <xf numFmtId="164" fontId="4" fillId="6" borderId="5" xfId="0" applyNumberFormat="1" applyFont="1" applyFill="1" applyBorder="1" applyAlignment="1">
      <alignment horizontal="center"/>
    </xf>
    <xf numFmtId="164" fontId="4" fillId="6" borderId="5" xfId="0" applyNumberFormat="1" applyFont="1" applyFill="1" applyBorder="1"/>
    <xf numFmtId="164" fontId="4" fillId="6" borderId="9" xfId="0" applyNumberFormat="1" applyFont="1" applyFill="1" applyBorder="1"/>
    <xf numFmtId="164" fontId="4" fillId="6" borderId="17" xfId="0" applyNumberFormat="1" applyFont="1" applyFill="1" applyBorder="1" applyAlignment="1">
      <alignment horizontal="center"/>
    </xf>
    <xf numFmtId="164" fontId="4" fillId="6" borderId="0" xfId="0" applyNumberFormat="1" applyFont="1" applyFill="1" applyBorder="1" applyAlignment="1">
      <alignment horizontal="center"/>
    </xf>
    <xf numFmtId="164" fontId="4" fillId="6" borderId="0" xfId="0" applyNumberFormat="1" applyFont="1" applyFill="1" applyBorder="1"/>
    <xf numFmtId="164" fontId="4" fillId="6" borderId="7" xfId="0" applyNumberFormat="1" applyFont="1" applyFill="1" applyBorder="1"/>
    <xf numFmtId="164" fontId="4" fillId="6" borderId="14" xfId="0" applyNumberFormat="1" applyFont="1" applyFill="1" applyBorder="1" applyAlignment="1">
      <alignment horizontal="center"/>
    </xf>
    <xf numFmtId="164" fontId="4" fillId="6" borderId="8" xfId="0" applyNumberFormat="1" applyFont="1" applyFill="1" applyBorder="1" applyAlignment="1">
      <alignment horizontal="center"/>
    </xf>
    <xf numFmtId="164" fontId="4" fillId="6" borderId="8" xfId="0" applyNumberFormat="1" applyFont="1" applyFill="1" applyBorder="1"/>
    <xf numFmtId="164" fontId="4" fillId="6" borderId="10" xfId="0" applyNumberFormat="1" applyFont="1" applyFill="1" applyBorder="1"/>
    <xf numFmtId="0" fontId="20" fillId="0" borderId="0" xfId="2" applyFont="1" applyBorder="1"/>
    <xf numFmtId="0" fontId="4" fillId="0" borderId="26" xfId="2" applyFont="1" applyBorder="1"/>
    <xf numFmtId="0" fontId="20" fillId="0" borderId="37" xfId="2" applyFont="1" applyBorder="1" applyAlignment="1">
      <alignment horizontal="center"/>
    </xf>
    <xf numFmtId="37" fontId="20" fillId="0" borderId="13" xfId="0" applyNumberFormat="1" applyFont="1" applyBorder="1"/>
    <xf numFmtId="178" fontId="4" fillId="3" borderId="13" xfId="0" applyNumberFormat="1" applyFont="1" applyFill="1" applyBorder="1"/>
    <xf numFmtId="0" fontId="4" fillId="7" borderId="13" xfId="0" applyNumberFormat="1" applyFont="1" applyFill="1" applyBorder="1" applyAlignment="1" applyProtection="1">
      <alignment horizontal="left"/>
    </xf>
    <xf numFmtId="37" fontId="20" fillId="0" borderId="13" xfId="0" applyNumberFormat="1" applyFont="1" applyFill="1" applyBorder="1"/>
    <xf numFmtId="37" fontId="4" fillId="0" borderId="13" xfId="0" applyNumberFormat="1" applyFont="1" applyFill="1" applyBorder="1"/>
    <xf numFmtId="37" fontId="4" fillId="0" borderId="13" xfId="0" applyNumberFormat="1" applyFont="1" applyBorder="1"/>
    <xf numFmtId="37" fontId="4" fillId="0" borderId="0" xfId="0" applyNumberFormat="1" applyFont="1"/>
    <xf numFmtId="178" fontId="20" fillId="0" borderId="13" xfId="0" applyNumberFormat="1" applyFont="1" applyBorder="1"/>
    <xf numFmtId="164" fontId="4" fillId="0" borderId="5" xfId="0" applyNumberFormat="1" applyFont="1" applyBorder="1" applyAlignment="1" applyProtection="1">
      <alignment horizontal="right"/>
    </xf>
    <xf numFmtId="164" fontId="4" fillId="0" borderId="23" xfId="0" applyNumberFormat="1" applyFont="1" applyBorder="1" applyAlignment="1" applyProtection="1">
      <alignment horizontal="right"/>
    </xf>
    <xf numFmtId="0" fontId="20" fillId="0" borderId="13" xfId="2" applyFont="1" applyBorder="1" applyAlignment="1">
      <alignment horizontal="center"/>
    </xf>
    <xf numFmtId="164" fontId="4" fillId="0" borderId="15" xfId="0" applyNumberFormat="1" applyFont="1" applyFill="1" applyBorder="1"/>
    <xf numFmtId="0" fontId="4" fillId="0" borderId="9" xfId="2" applyFont="1" applyBorder="1" applyAlignment="1"/>
    <xf numFmtId="0" fontId="4" fillId="0" borderId="7" xfId="2" applyFont="1" applyBorder="1" applyAlignment="1"/>
    <xf numFmtId="0" fontId="4" fillId="0" borderId="26" xfId="2" applyFont="1" applyBorder="1" applyAlignment="1">
      <alignment horizontal="center"/>
    </xf>
    <xf numFmtId="0" fontId="4" fillId="0" borderId="25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172" fontId="4" fillId="0" borderId="13" xfId="0" applyNumberFormat="1" applyFont="1" applyBorder="1" applyAlignment="1"/>
    <xf numFmtId="178" fontId="20" fillId="0" borderId="13" xfId="0" applyNumberFormat="1" applyFont="1" applyBorder="1" applyAlignment="1"/>
    <xf numFmtId="0" fontId="4" fillId="0" borderId="25" xfId="2" applyFont="1" applyBorder="1" applyAlignment="1"/>
    <xf numFmtId="178" fontId="4" fillId="0" borderId="37" xfId="2" applyNumberFormat="1" applyFont="1" applyBorder="1" applyAlignment="1"/>
    <xf numFmtId="0" fontId="20" fillId="0" borderId="15" xfId="2" applyFont="1" applyBorder="1"/>
    <xf numFmtId="0" fontId="20" fillId="0" borderId="11" xfId="2" applyFont="1" applyBorder="1"/>
    <xf numFmtId="178" fontId="4" fillId="0" borderId="13" xfId="0" applyNumberFormat="1" applyFont="1" applyBorder="1"/>
    <xf numFmtId="0" fontId="20" fillId="0" borderId="8" xfId="2" applyFont="1" applyBorder="1"/>
    <xf numFmtId="184" fontId="4" fillId="0" borderId="13" xfId="0" applyNumberFormat="1" applyFont="1" applyBorder="1"/>
    <xf numFmtId="0" fontId="4" fillId="0" borderId="52" xfId="2" applyFont="1" applyBorder="1" applyAlignment="1" applyProtection="1">
      <alignment horizontal="center"/>
    </xf>
    <xf numFmtId="0" fontId="4" fillId="0" borderId="0" xfId="2" quotePrefix="1" applyFont="1" applyBorder="1" applyAlignment="1">
      <alignment horizontal="center"/>
    </xf>
    <xf numFmtId="0" fontId="4" fillId="0" borderId="42" xfId="2" quotePrefix="1" applyFont="1" applyBorder="1" applyAlignment="1">
      <alignment horizontal="center"/>
    </xf>
    <xf numFmtId="0" fontId="4" fillId="0" borderId="4" xfId="2" quotePrefix="1" applyFont="1" applyBorder="1" applyAlignment="1" applyProtection="1">
      <alignment horizontal="center"/>
    </xf>
    <xf numFmtId="0" fontId="4" fillId="0" borderId="3" xfId="0" quotePrefix="1" applyNumberFormat="1" applyFont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left"/>
    </xf>
    <xf numFmtId="0" fontId="4" fillId="7" borderId="3" xfId="0" quotePrefix="1" applyNumberFormat="1" applyFont="1" applyFill="1" applyBorder="1" applyAlignment="1" applyProtection="1">
      <alignment horizontal="right"/>
    </xf>
    <xf numFmtId="0" fontId="4" fillId="0" borderId="32" xfId="0" applyNumberFormat="1" applyFont="1" applyBorder="1" applyAlignment="1" applyProtection="1">
      <alignment horizontal="right"/>
    </xf>
    <xf numFmtId="0" fontId="4" fillId="0" borderId="45" xfId="0" applyNumberFormat="1" applyFont="1" applyBorder="1" applyAlignment="1" applyProtection="1">
      <alignment horizontal="left"/>
    </xf>
    <xf numFmtId="0" fontId="4" fillId="0" borderId="56" xfId="0" applyNumberFormat="1" applyFont="1" applyBorder="1" applyAlignment="1" applyProtection="1">
      <alignment horizontal="left"/>
    </xf>
    <xf numFmtId="0" fontId="4" fillId="0" borderId="24" xfId="0" applyNumberFormat="1" applyFont="1" applyBorder="1" applyAlignment="1" applyProtection="1">
      <alignment horizontal="left"/>
    </xf>
    <xf numFmtId="0" fontId="4" fillId="0" borderId="48" xfId="0" applyNumberFormat="1" applyFont="1" applyBorder="1" applyAlignment="1" applyProtection="1">
      <alignment horizontal="left"/>
    </xf>
    <xf numFmtId="37" fontId="21" fillId="0" borderId="13" xfId="0" applyNumberFormat="1" applyFont="1" applyBorder="1"/>
    <xf numFmtId="37" fontId="4" fillId="0" borderId="12" xfId="0" applyNumberFormat="1" applyFont="1" applyBorder="1"/>
    <xf numFmtId="0" fontId="4" fillId="0" borderId="32" xfId="0" applyNumberFormat="1" applyFont="1" applyBorder="1" applyAlignment="1" applyProtection="1">
      <alignment horizontal="center"/>
    </xf>
    <xf numFmtId="4" fontId="4" fillId="0" borderId="21" xfId="0" applyNumberFormat="1" applyFont="1" applyBorder="1"/>
    <xf numFmtId="37" fontId="4" fillId="0" borderId="10" xfId="0" applyNumberFormat="1" applyFont="1" applyBorder="1"/>
    <xf numFmtId="0" fontId="4" fillId="0" borderId="6" xfId="0" applyNumberFormat="1" applyFont="1" applyFill="1" applyBorder="1"/>
    <xf numFmtId="172" fontId="4" fillId="0" borderId="3" xfId="1" applyNumberFormat="1" applyFont="1" applyBorder="1"/>
    <xf numFmtId="172" fontId="4" fillId="0" borderId="33" xfId="1" applyNumberFormat="1" applyFont="1" applyBorder="1"/>
    <xf numFmtId="172" fontId="4" fillId="0" borderId="9" xfId="1" applyNumberFormat="1" applyFont="1" applyFill="1" applyBorder="1"/>
    <xf numFmtId="172" fontId="4" fillId="0" borderId="10" xfId="1" applyNumberFormat="1" applyFont="1" applyFill="1" applyBorder="1"/>
    <xf numFmtId="0" fontId="4" fillId="0" borderId="52" xfId="0" applyNumberFormat="1" applyFont="1" applyBorder="1" applyAlignment="1" applyProtection="1">
      <alignment horizontal="right"/>
    </xf>
    <xf numFmtId="172" fontId="4" fillId="0" borderId="52" xfId="1" applyNumberFormat="1" applyFont="1" applyBorder="1" applyAlignment="1" applyProtection="1">
      <alignment horizontal="right"/>
    </xf>
    <xf numFmtId="172" fontId="4" fillId="0" borderId="47" xfId="1" applyNumberFormat="1" applyFont="1" applyBorder="1" applyAlignment="1" applyProtection="1">
      <alignment horizontal="right"/>
    </xf>
    <xf numFmtId="172" fontId="4" fillId="0" borderId="51" xfId="0" applyNumberFormat="1" applyFont="1" applyBorder="1" applyAlignment="1" applyProtection="1">
      <alignment horizontal="left"/>
    </xf>
    <xf numFmtId="37" fontId="4" fillId="0" borderId="4" xfId="0" applyNumberFormat="1" applyFont="1" applyBorder="1" applyAlignment="1" applyProtection="1"/>
    <xf numFmtId="37" fontId="4" fillId="0" borderId="50" xfId="0" applyNumberFormat="1" applyFont="1" applyBorder="1" applyAlignment="1" applyProtection="1">
      <alignment horizontal="right"/>
    </xf>
    <xf numFmtId="0" fontId="4" fillId="6" borderId="51" xfId="0" applyNumberFormat="1" applyFont="1" applyFill="1" applyBorder="1" applyAlignment="1" applyProtection="1">
      <alignment horizontal="left"/>
    </xf>
    <xf numFmtId="172" fontId="4" fillId="0" borderId="52" xfId="0" applyNumberFormat="1" applyFont="1" applyBorder="1" applyAlignment="1" applyProtection="1">
      <alignment horizontal="left"/>
    </xf>
    <xf numFmtId="43" fontId="4" fillId="0" borderId="52" xfId="0" applyNumberFormat="1" applyFont="1" applyBorder="1" applyAlignment="1" applyProtection="1">
      <alignment horizontal="left"/>
    </xf>
    <xf numFmtId="172" fontId="20" fillId="0" borderId="3" xfId="1" applyNumberFormat="1" applyFont="1" applyBorder="1"/>
    <xf numFmtId="172" fontId="20" fillId="0" borderId="52" xfId="1" applyNumberFormat="1" applyFont="1" applyBorder="1" applyAlignment="1" applyProtection="1"/>
    <xf numFmtId="0" fontId="20" fillId="0" borderId="52" xfId="0" applyNumberFormat="1" applyFont="1" applyBorder="1" applyAlignment="1" applyProtection="1">
      <alignment horizontal="left"/>
    </xf>
    <xf numFmtId="172" fontId="20" fillId="0" borderId="52" xfId="1" applyNumberFormat="1" applyFont="1" applyBorder="1" applyAlignment="1" applyProtection="1">
      <alignment horizontal="right"/>
    </xf>
    <xf numFmtId="172" fontId="20" fillId="0" borderId="47" xfId="1" applyNumberFormat="1" applyFont="1" applyBorder="1" applyAlignment="1" applyProtection="1"/>
    <xf numFmtId="0" fontId="20" fillId="0" borderId="47" xfId="0" applyNumberFormat="1" applyFont="1" applyBorder="1" applyAlignment="1" applyProtection="1">
      <alignment horizontal="left"/>
    </xf>
    <xf numFmtId="172" fontId="20" fillId="0" borderId="47" xfId="1" applyNumberFormat="1" applyFont="1" applyBorder="1" applyAlignment="1" applyProtection="1">
      <alignment horizontal="right"/>
    </xf>
    <xf numFmtId="172" fontId="20" fillId="0" borderId="52" xfId="1" applyNumberFormat="1" applyFont="1" applyBorder="1" applyAlignment="1" applyProtection="1">
      <alignment horizontal="left"/>
    </xf>
    <xf numFmtId="172" fontId="20" fillId="0" borderId="47" xfId="1" applyNumberFormat="1" applyFont="1" applyBorder="1" applyAlignment="1" applyProtection="1">
      <alignment horizontal="left"/>
    </xf>
    <xf numFmtId="172" fontId="7" fillId="0" borderId="12" xfId="1" applyNumberFormat="1" applyFont="1" applyBorder="1"/>
    <xf numFmtId="172" fontId="4" fillId="0" borderId="15" xfId="1" applyNumberFormat="1" applyFont="1" applyBorder="1"/>
    <xf numFmtId="14" fontId="20" fillId="0" borderId="11" xfId="2" applyNumberFormat="1" applyFont="1" applyBorder="1" applyAlignment="1" applyProtection="1">
      <alignment horizontal="left"/>
    </xf>
    <xf numFmtId="172" fontId="20" fillId="0" borderId="12" xfId="1" applyNumberFormat="1" applyFont="1" applyBorder="1"/>
    <xf numFmtId="172" fontId="20" fillId="0" borderId="10" xfId="1" applyNumberFormat="1" applyFont="1" applyBorder="1"/>
    <xf numFmtId="172" fontId="20" fillId="0" borderId="9" xfId="1" applyNumberFormat="1" applyFont="1" applyBorder="1"/>
    <xf numFmtId="172" fontId="7" fillId="0" borderId="12" xfId="1" applyNumberFormat="1" applyFont="1" applyFill="1" applyBorder="1"/>
    <xf numFmtId="172" fontId="7" fillId="0" borderId="10" xfId="1" applyNumberFormat="1" applyFont="1" applyBorder="1"/>
    <xf numFmtId="172" fontId="7" fillId="0" borderId="9" xfId="1" applyNumberFormat="1" applyFont="1" applyFill="1" applyBorder="1"/>
    <xf numFmtId="172" fontId="20" fillId="0" borderId="12" xfId="1" applyNumberFormat="1" applyFont="1" applyFill="1" applyBorder="1"/>
    <xf numFmtId="172" fontId="7" fillId="0" borderId="13" xfId="1" applyNumberFormat="1" applyFont="1" applyBorder="1"/>
    <xf numFmtId="164" fontId="20" fillId="0" borderId="8" xfId="0" applyFont="1" applyBorder="1" applyAlignment="1"/>
    <xf numFmtId="164" fontId="20" fillId="0" borderId="0" xfId="0" applyFont="1" applyBorder="1" applyAlignment="1"/>
    <xf numFmtId="0" fontId="10" fillId="0" borderId="0" xfId="2" applyFont="1" applyAlignment="1">
      <alignment horizontal="left"/>
    </xf>
    <xf numFmtId="0" fontId="10" fillId="0" borderId="8" xfId="2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 applyBorder="1" applyAlignment="1">
      <alignment horizontal="left"/>
    </xf>
    <xf numFmtId="0" fontId="10" fillId="0" borderId="0" xfId="2" applyFont="1" applyAlignment="1"/>
    <xf numFmtId="164" fontId="20" fillId="0" borderId="8" xfId="0" applyFont="1" applyBorder="1"/>
    <xf numFmtId="0" fontId="20" fillId="0" borderId="14" xfId="2" applyFont="1" applyBorder="1" applyAlignment="1" applyProtection="1">
      <alignment horizontal="left"/>
    </xf>
    <xf numFmtId="0" fontId="20" fillId="0" borderId="37" xfId="2" applyFont="1" applyBorder="1" applyAlignment="1" applyProtection="1">
      <alignment horizontal="left"/>
    </xf>
    <xf numFmtId="164" fontId="9" fillId="2" borderId="5" xfId="0" applyNumberFormat="1" applyFont="1" applyFill="1" applyBorder="1"/>
    <xf numFmtId="0" fontId="3" fillId="0" borderId="0" xfId="2" applyFont="1"/>
    <xf numFmtId="0" fontId="4" fillId="0" borderId="40" xfId="2" applyFont="1" applyBorder="1"/>
    <xf numFmtId="0" fontId="4" fillId="0" borderId="18" xfId="2" applyFont="1" applyBorder="1" applyAlignment="1" applyProtection="1">
      <alignment horizontal="left"/>
    </xf>
    <xf numFmtId="0" fontId="4" fillId="0" borderId="1" xfId="2" applyFont="1" applyBorder="1" applyAlignment="1">
      <alignment horizontal="centerContinuous"/>
    </xf>
    <xf numFmtId="0" fontId="4" fillId="0" borderId="21" xfId="2" applyFont="1" applyBorder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3" xfId="2" applyFont="1" applyBorder="1" applyAlignment="1" applyProtection="1">
      <alignment horizontal="right"/>
    </xf>
    <xf numFmtId="0" fontId="4" fillId="0" borderId="4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4" xfId="2" applyFont="1" applyBorder="1" applyAlignment="1">
      <alignment horizontal="right"/>
    </xf>
    <xf numFmtId="0" fontId="4" fillId="0" borderId="2" xfId="2" applyFont="1" applyBorder="1" applyAlignment="1" applyProtection="1">
      <alignment horizontal="right"/>
    </xf>
    <xf numFmtId="0" fontId="4" fillId="0" borderId="53" xfId="2" applyFont="1" applyBorder="1" applyAlignment="1" applyProtection="1">
      <alignment horizontal="right"/>
    </xf>
    <xf numFmtId="0" fontId="4" fillId="0" borderId="32" xfId="2" applyFont="1" applyBorder="1" applyAlignment="1" applyProtection="1">
      <alignment horizontal="right"/>
    </xf>
    <xf numFmtId="0" fontId="4" fillId="0" borderId="33" xfId="2" applyFont="1" applyBorder="1"/>
    <xf numFmtId="0" fontId="4" fillId="0" borderId="33" xfId="2" applyFont="1" applyBorder="1" applyAlignment="1" applyProtection="1">
      <alignment horizontal="right"/>
    </xf>
    <xf numFmtId="0" fontId="2" fillId="4" borderId="8" xfId="2" applyFont="1" applyFill="1" applyBorder="1" applyAlignment="1" applyProtection="1">
      <alignment horizontal="left"/>
    </xf>
    <xf numFmtId="0" fontId="4" fillId="4" borderId="8" xfId="2" applyFont="1" applyFill="1" applyBorder="1"/>
    <xf numFmtId="0" fontId="4" fillId="4" borderId="4" xfId="2" applyFont="1" applyFill="1" applyBorder="1" applyAlignment="1" applyProtection="1">
      <alignment horizontal="left"/>
    </xf>
    <xf numFmtId="0" fontId="4" fillId="4" borderId="4" xfId="2" applyFont="1" applyFill="1" applyBorder="1" applyAlignment="1" applyProtection="1">
      <alignment horizontal="center"/>
    </xf>
    <xf numFmtId="0" fontId="4" fillId="0" borderId="45" xfId="2" applyFont="1" applyBorder="1" applyAlignment="1" applyProtection="1">
      <alignment horizontal="right"/>
    </xf>
    <xf numFmtId="0" fontId="4" fillId="0" borderId="45" xfId="2" applyFont="1" applyBorder="1"/>
    <xf numFmtId="0" fontId="4" fillId="4" borderId="3" xfId="2" applyFont="1" applyFill="1" applyBorder="1"/>
    <xf numFmtId="0" fontId="4" fillId="4" borderId="4" xfId="2" applyFont="1" applyFill="1" applyBorder="1"/>
    <xf numFmtId="0" fontId="4" fillId="4" borderId="3" xfId="2" applyFont="1" applyFill="1" applyBorder="1" applyAlignment="1" applyProtection="1">
      <alignment horizontal="center"/>
    </xf>
    <xf numFmtId="0" fontId="4" fillId="4" borderId="0" xfId="2" applyFont="1" applyFill="1" applyAlignment="1" applyProtection="1">
      <alignment horizontal="left"/>
    </xf>
    <xf numFmtId="0" fontId="4" fillId="4" borderId="0" xfId="2" applyFont="1" applyFill="1"/>
    <xf numFmtId="0" fontId="4" fillId="4" borderId="1" xfId="2" applyFont="1" applyFill="1" applyBorder="1" applyAlignment="1" applyProtection="1">
      <alignment horizontal="left"/>
    </xf>
    <xf numFmtId="0" fontId="4" fillId="4" borderId="54" xfId="2" applyFont="1" applyFill="1" applyBorder="1" applyAlignment="1" applyProtection="1">
      <alignment horizontal="center"/>
    </xf>
    <xf numFmtId="0" fontId="4" fillId="0" borderId="52" xfId="2" applyFont="1" applyBorder="1" applyAlignment="1" applyProtection="1">
      <alignment horizontal="right"/>
    </xf>
    <xf numFmtId="0" fontId="4" fillId="4" borderId="53" xfId="2" applyFont="1" applyFill="1" applyBorder="1" applyAlignment="1" applyProtection="1">
      <alignment horizontal="center"/>
    </xf>
    <xf numFmtId="0" fontId="4" fillId="0" borderId="47" xfId="2" applyFont="1" applyBorder="1" applyAlignment="1" applyProtection="1">
      <alignment horizontal="right"/>
    </xf>
    <xf numFmtId="0" fontId="4" fillId="4" borderId="32" xfId="2" applyFont="1" applyFill="1" applyBorder="1" applyAlignment="1" applyProtection="1">
      <alignment horizontal="left"/>
    </xf>
    <xf numFmtId="0" fontId="4" fillId="4" borderId="32" xfId="2" applyFont="1" applyFill="1" applyBorder="1"/>
    <xf numFmtId="0" fontId="4" fillId="0" borderId="6" xfId="2" applyFont="1" applyBorder="1" applyAlignment="1">
      <alignment horizontal="right"/>
    </xf>
    <xf numFmtId="0" fontId="4" fillId="0" borderId="24" xfId="2" applyFont="1" applyBorder="1" applyAlignment="1" applyProtection="1">
      <alignment horizontal="left"/>
    </xf>
    <xf numFmtId="0" fontId="4" fillId="0" borderId="24" xfId="2" applyFont="1" applyBorder="1" applyAlignment="1">
      <alignment horizontal="centerContinuous"/>
    </xf>
    <xf numFmtId="0" fontId="3" fillId="0" borderId="0" xfId="2" applyFont="1" applyAlignment="1" applyProtection="1">
      <alignment horizontal="center"/>
    </xf>
    <xf numFmtId="0" fontId="13" fillId="0" borderId="0" xfId="2" applyFont="1" applyBorder="1"/>
    <xf numFmtId="0" fontId="2" fillId="0" borderId="0" xfId="2" applyFont="1"/>
    <xf numFmtId="0" fontId="4" fillId="0" borderId="0" xfId="2" applyFont="1" applyBorder="1" applyAlignment="1">
      <alignment horizontal="centerContinuous"/>
    </xf>
    <xf numFmtId="0" fontId="4" fillId="0" borderId="2" xfId="2" applyFont="1" applyBorder="1" applyAlignment="1" applyProtection="1"/>
    <xf numFmtId="0" fontId="4" fillId="0" borderId="57" xfId="2" applyFont="1" applyFill="1" applyBorder="1"/>
    <xf numFmtId="0" fontId="20" fillId="0" borderId="3" xfId="2" applyFont="1" applyBorder="1" applyAlignment="1" applyProtection="1">
      <alignment horizontal="center"/>
    </xf>
    <xf numFmtId="0" fontId="4" fillId="4" borderId="4" xfId="2" applyFont="1" applyFill="1" applyBorder="1" applyAlignment="1">
      <alignment horizontal="center"/>
    </xf>
    <xf numFmtId="172" fontId="4" fillId="0" borderId="4" xfId="1" applyNumberFormat="1" applyFont="1" applyBorder="1"/>
    <xf numFmtId="164" fontId="22" fillId="0" borderId="12" xfId="0" applyFont="1" applyBorder="1"/>
    <xf numFmtId="164" fontId="22" fillId="0" borderId="11" xfId="0" applyFont="1" applyBorder="1"/>
    <xf numFmtId="164" fontId="22" fillId="6" borderId="11" xfId="0" applyFont="1" applyFill="1" applyBorder="1"/>
    <xf numFmtId="164" fontId="22" fillId="6" borderId="12" xfId="0" applyFont="1" applyFill="1" applyBorder="1"/>
    <xf numFmtId="172" fontId="22" fillId="0" borderId="12" xfId="1" applyNumberFormat="1" applyFont="1" applyBorder="1"/>
    <xf numFmtId="0" fontId="4" fillId="4" borderId="8" xfId="2" applyFont="1" applyFill="1" applyBorder="1" applyAlignment="1">
      <alignment horizontal="right"/>
    </xf>
    <xf numFmtId="0" fontId="4" fillId="0" borderId="58" xfId="2" applyFont="1" applyBorder="1"/>
    <xf numFmtId="0" fontId="4" fillId="0" borderId="58" xfId="2" applyFont="1" applyBorder="1" applyAlignment="1" applyProtection="1">
      <alignment horizontal="center"/>
    </xf>
    <xf numFmtId="0" fontId="4" fillId="0" borderId="59" xfId="2" applyFont="1" applyBorder="1"/>
    <xf numFmtId="0" fontId="4" fillId="0" borderId="60" xfId="2" applyFont="1" applyBorder="1" applyAlignment="1" applyProtection="1">
      <alignment horizontal="center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>
      <alignment horizontal="centerContinuous"/>
    </xf>
    <xf numFmtId="0" fontId="4" fillId="0" borderId="51" xfId="2" applyFont="1" applyBorder="1"/>
    <xf numFmtId="2" fontId="4" fillId="0" borderId="24" xfId="2" applyNumberFormat="1" applyFont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</xf>
    <xf numFmtId="0" fontId="20" fillId="0" borderId="11" xfId="2" applyFont="1" applyFill="1" applyBorder="1"/>
    <xf numFmtId="164" fontId="20" fillId="0" borderId="12" xfId="0" applyFont="1" applyFill="1" applyBorder="1"/>
    <xf numFmtId="0" fontId="20" fillId="0" borderId="15" xfId="2" applyFont="1" applyFill="1" applyBorder="1"/>
    <xf numFmtId="164" fontId="20" fillId="0" borderId="11" xfId="0" applyNumberFormat="1" applyFont="1" applyFill="1" applyBorder="1" applyAlignment="1" applyProtection="1">
      <alignment horizontal="right"/>
    </xf>
    <xf numFmtId="172" fontId="4" fillId="0" borderId="12" xfId="1" applyNumberFormat="1" applyFont="1" applyFill="1" applyBorder="1"/>
    <xf numFmtId="0" fontId="2" fillId="0" borderId="0" xfId="2" applyFont="1" applyBorder="1" applyAlignment="1" applyProtection="1">
      <alignment horizontal="left"/>
    </xf>
    <xf numFmtId="172" fontId="23" fillId="0" borderId="12" xfId="1" applyNumberFormat="1" applyFont="1" applyFill="1" applyBorder="1"/>
    <xf numFmtId="1" fontId="23" fillId="0" borderId="11" xfId="2" applyNumberFormat="1" applyFont="1" applyFill="1" applyBorder="1"/>
    <xf numFmtId="164" fontId="7" fillId="0" borderId="11" xfId="0" applyFont="1" applyFill="1" applyBorder="1"/>
    <xf numFmtId="0" fontId="2" fillId="0" borderId="0" xfId="2" applyFont="1" applyBorder="1"/>
    <xf numFmtId="164" fontId="2" fillId="0" borderId="0" xfId="0" applyFont="1" applyBorder="1"/>
    <xf numFmtId="190" fontId="7" fillId="0" borderId="13" xfId="1" applyNumberFormat="1" applyFont="1" applyBorder="1"/>
    <xf numFmtId="0" fontId="4" fillId="6" borderId="15" xfId="2" applyFont="1" applyFill="1" applyBorder="1"/>
    <xf numFmtId="0" fontId="4" fillId="6" borderId="11" xfId="2" applyFont="1" applyFill="1" applyBorder="1"/>
    <xf numFmtId="164" fontId="7" fillId="6" borderId="11" xfId="0" applyFont="1" applyFill="1" applyBorder="1"/>
    <xf numFmtId="1" fontId="23" fillId="6" borderId="11" xfId="2" applyNumberFormat="1" applyFont="1" applyFill="1" applyBorder="1"/>
    <xf numFmtId="172" fontId="23" fillId="6" borderId="12" xfId="1" applyNumberFormat="1" applyFont="1" applyFill="1" applyBorder="1"/>
    <xf numFmtId="172" fontId="4" fillId="6" borderId="15" xfId="1" applyNumberFormat="1" applyFont="1" applyFill="1" applyBorder="1"/>
    <xf numFmtId="172" fontId="20" fillId="6" borderId="12" xfId="1" applyNumberFormat="1" applyFont="1" applyFill="1" applyBorder="1"/>
    <xf numFmtId="0" fontId="2" fillId="0" borderId="38" xfId="2" applyFont="1" applyBorder="1" applyAlignment="1" applyProtection="1">
      <alignment horizontal="left"/>
    </xf>
    <xf numFmtId="0" fontId="2" fillId="0" borderId="36" xfId="2" applyFont="1" applyBorder="1"/>
    <xf numFmtId="0" fontId="2" fillId="0" borderId="8" xfId="2" applyFont="1" applyBorder="1" applyAlignment="1">
      <alignment horizontal="center"/>
    </xf>
    <xf numFmtId="0" fontId="24" fillId="0" borderId="13" xfId="2" applyFont="1" applyBorder="1" applyAlignment="1">
      <alignment horizontal="center"/>
    </xf>
    <xf numFmtId="0" fontId="2" fillId="0" borderId="11" xfId="2" applyFont="1" applyBorder="1"/>
    <xf numFmtId="0" fontId="2" fillId="0" borderId="24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7" xfId="2" applyFont="1" applyBorder="1" applyAlignment="1" applyProtection="1">
      <alignment horizontal="left"/>
    </xf>
    <xf numFmtId="0" fontId="4" fillId="0" borderId="7" xfId="2" applyFont="1" applyBorder="1" applyAlignment="1" applyProtection="1">
      <alignment horizontal="left"/>
    </xf>
    <xf numFmtId="0" fontId="4" fillId="0" borderId="14" xfId="2" applyFont="1" applyBorder="1" applyAlignment="1" applyProtection="1">
      <alignment horizontal="left"/>
    </xf>
    <xf numFmtId="0" fontId="4" fillId="0" borderId="10" xfId="2" applyFont="1" applyBorder="1" applyAlignment="1" applyProtection="1">
      <alignment horizontal="left"/>
    </xf>
    <xf numFmtId="0" fontId="20" fillId="0" borderId="15" xfId="2" applyFont="1" applyFill="1" applyBorder="1" applyAlignment="1">
      <alignment horizontal="center"/>
    </xf>
    <xf numFmtId="0" fontId="20" fillId="0" borderId="12" xfId="2" applyFont="1" applyFill="1" applyBorder="1" applyAlignment="1">
      <alignment horizontal="center"/>
    </xf>
    <xf numFmtId="0" fontId="4" fillId="0" borderId="43" xfId="2" applyFont="1" applyFill="1" applyBorder="1" applyAlignment="1">
      <alignment horizontal="center"/>
    </xf>
    <xf numFmtId="0" fontId="4" fillId="0" borderId="34" xfId="2" applyFont="1" applyFill="1" applyBorder="1" applyAlignment="1">
      <alignment horizontal="center"/>
    </xf>
    <xf numFmtId="0" fontId="20" fillId="0" borderId="19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/>
    </xf>
    <xf numFmtId="178" fontId="20" fillId="0" borderId="15" xfId="0" applyNumberFormat="1" applyFont="1" applyBorder="1" applyAlignment="1">
      <alignment horizontal="center"/>
    </xf>
    <xf numFmtId="164" fontId="0" fillId="0" borderId="12" xfId="0" applyBorder="1"/>
    <xf numFmtId="0" fontId="20" fillId="0" borderId="14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44" xfId="2" applyFont="1" applyFill="1" applyBorder="1" applyAlignment="1">
      <alignment horizontal="center"/>
    </xf>
    <xf numFmtId="0" fontId="20" fillId="0" borderId="39" xfId="2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0" fontId="4" fillId="0" borderId="48" xfId="2" applyFont="1" applyFill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20" fillId="0" borderId="8" xfId="2" applyFont="1" applyBorder="1" applyAlignment="1">
      <alignment horizontal="center"/>
    </xf>
    <xf numFmtId="0" fontId="4" fillId="0" borderId="17" xfId="2" applyFont="1" applyBorder="1" applyAlignment="1" applyProtection="1"/>
    <xf numFmtId="0" fontId="4" fillId="0" borderId="0" xfId="2" applyFont="1" applyBorder="1" applyAlignment="1" applyProtection="1"/>
    <xf numFmtId="0" fontId="4" fillId="0" borderId="7" xfId="2" applyFont="1" applyBorder="1" applyAlignment="1" applyProtection="1"/>
    <xf numFmtId="0" fontId="4" fillId="0" borderId="14" xfId="2" applyFont="1" applyBorder="1" applyAlignment="1" applyProtection="1"/>
    <xf numFmtId="0" fontId="4" fillId="0" borderId="8" xfId="2" applyFont="1" applyBorder="1" applyAlignment="1" applyProtection="1"/>
    <xf numFmtId="0" fontId="4" fillId="0" borderId="10" xfId="2" applyFont="1" applyBorder="1" applyAlignment="1" applyProtection="1"/>
    <xf numFmtId="0" fontId="20" fillId="0" borderId="15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2" fontId="20" fillId="0" borderId="15" xfId="2" applyNumberFormat="1" applyFont="1" applyBorder="1" applyAlignment="1">
      <alignment horizontal="center"/>
    </xf>
    <xf numFmtId="2" fontId="20" fillId="0" borderId="11" xfId="2" applyNumberFormat="1" applyFont="1" applyBorder="1" applyAlignment="1">
      <alignment horizontal="center"/>
    </xf>
    <xf numFmtId="2" fontId="20" fillId="0" borderId="12" xfId="2" applyNumberFormat="1" applyFont="1" applyBorder="1" applyAlignment="1">
      <alignment horizontal="center"/>
    </xf>
    <xf numFmtId="0" fontId="20" fillId="0" borderId="19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2" fontId="4" fillId="0" borderId="15" xfId="2" applyNumberFormat="1" applyFont="1" applyBorder="1" applyAlignment="1">
      <alignment horizontal="center"/>
    </xf>
    <xf numFmtId="2" fontId="4" fillId="0" borderId="11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164" fontId="20" fillId="0" borderId="11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164" fontId="20" fillId="0" borderId="19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4" fontId="20" fillId="0" borderId="19" xfId="0" applyNumberFormat="1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/>
    </xf>
    <xf numFmtId="14" fontId="20" fillId="0" borderId="14" xfId="0" applyNumberFormat="1" applyFont="1" applyBorder="1" applyAlignment="1">
      <alignment horizontal="center" vertical="center"/>
    </xf>
    <xf numFmtId="14" fontId="20" fillId="0" borderId="8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20" fillId="0" borderId="19" xfId="0" applyNumberFormat="1" applyFont="1" applyFill="1" applyBorder="1" applyAlignment="1">
      <alignment horizontal="center" vertical="center"/>
    </xf>
    <xf numFmtId="164" fontId="20" fillId="0" borderId="5" xfId="0" applyNumberFormat="1" applyFont="1" applyFill="1" applyBorder="1" applyAlignment="1">
      <alignment horizontal="center" vertical="center"/>
    </xf>
    <xf numFmtId="164" fontId="20" fillId="0" borderId="9" xfId="0" applyNumberFormat="1" applyFont="1" applyFill="1" applyBorder="1" applyAlignment="1">
      <alignment horizontal="center" vertical="center"/>
    </xf>
    <xf numFmtId="164" fontId="20" fillId="0" borderId="14" xfId="0" applyNumberFormat="1" applyFont="1" applyFill="1" applyBorder="1" applyAlignment="1">
      <alignment horizontal="center" vertical="center"/>
    </xf>
    <xf numFmtId="164" fontId="20" fillId="0" borderId="8" xfId="0" applyNumberFormat="1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center" vertical="center"/>
    </xf>
    <xf numFmtId="0" fontId="4" fillId="0" borderId="61" xfId="0" applyNumberFormat="1" applyFont="1" applyBorder="1" applyAlignment="1">
      <alignment horizontal="center"/>
    </xf>
    <xf numFmtId="0" fontId="4" fillId="0" borderId="36" xfId="0" applyNumberFormat="1" applyFont="1" applyBorder="1" applyAlignment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4" fillId="0" borderId="12" xfId="2" applyFont="1" applyBorder="1" applyAlignment="1" applyProtection="1">
      <alignment horizontal="center"/>
    </xf>
    <xf numFmtId="0" fontId="4" fillId="0" borderId="8" xfId="2" applyFont="1" applyBorder="1" applyAlignment="1" applyProtection="1">
      <alignment horizontal="center"/>
    </xf>
    <xf numFmtId="0" fontId="4" fillId="0" borderId="43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44" xfId="2" applyFont="1" applyBorder="1" applyAlignment="1" applyProtection="1">
      <alignment horizontal="center"/>
    </xf>
    <xf numFmtId="0" fontId="4" fillId="0" borderId="32" xfId="2" applyFont="1" applyBorder="1" applyAlignment="1" applyProtection="1">
      <alignment horizontal="center"/>
    </xf>
    <xf numFmtId="0" fontId="4" fillId="0" borderId="45" xfId="2" applyFont="1" applyBorder="1" applyAlignment="1" applyProtection="1">
      <alignment horizontal="center"/>
    </xf>
    <xf numFmtId="178" fontId="20" fillId="0" borderId="15" xfId="0" applyNumberFormat="1" applyFont="1" applyBorder="1" applyAlignment="1"/>
    <xf numFmtId="178" fontId="20" fillId="0" borderId="11" xfId="0" applyNumberFormat="1" applyFont="1" applyBorder="1" applyAlignment="1"/>
    <xf numFmtId="178" fontId="20" fillId="0" borderId="12" xfId="0" applyNumberFormat="1" applyFont="1" applyBorder="1" applyAlignment="1"/>
    <xf numFmtId="0" fontId="4" fillId="0" borderId="14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178" fontId="4" fillId="0" borderId="14" xfId="2" applyNumberFormat="1" applyFont="1" applyBorder="1" applyAlignment="1"/>
    <xf numFmtId="0" fontId="4" fillId="0" borderId="8" xfId="2" applyFont="1" applyBorder="1" applyAlignment="1"/>
    <xf numFmtId="0" fontId="4" fillId="0" borderId="10" xfId="2" applyFont="1" applyBorder="1" applyAlignment="1"/>
    <xf numFmtId="0" fontId="4" fillId="0" borderId="14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5" xfId="0" applyNumberFormat="1" applyFont="1" applyBorder="1" applyAlignment="1" applyProtection="1">
      <alignment horizontal="center"/>
    </xf>
    <xf numFmtId="0" fontId="4" fillId="0" borderId="11" xfId="0" applyNumberFormat="1" applyFont="1" applyBorder="1" applyAlignment="1" applyProtection="1">
      <alignment horizontal="center"/>
    </xf>
    <xf numFmtId="0" fontId="4" fillId="0" borderId="12" xfId="0" applyNumberFormat="1" applyFont="1" applyBorder="1" applyAlignment="1" applyProtection="1">
      <alignment horizontal="center"/>
    </xf>
    <xf numFmtId="0" fontId="3" fillId="0" borderId="8" xfId="0" applyNumberFormat="1" applyFont="1" applyBorder="1" applyAlignment="1">
      <alignment horizontal="center"/>
    </xf>
    <xf numFmtId="0" fontId="4" fillId="0" borderId="54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188" fontId="3" fillId="0" borderId="0" xfId="2" applyNumberFormat="1" applyFont="1" applyAlignment="1">
      <alignment horizontal="left"/>
    </xf>
    <xf numFmtId="0" fontId="4" fillId="0" borderId="53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54" xfId="2" applyFont="1" applyBorder="1" applyAlignment="1" applyProtection="1">
      <alignment horizontal="left"/>
    </xf>
    <xf numFmtId="0" fontId="4" fillId="0" borderId="1" xfId="2" applyFont="1" applyBorder="1" applyAlignment="1" applyProtection="1">
      <alignment horizontal="left"/>
    </xf>
    <xf numFmtId="0" fontId="4" fillId="8" borderId="47" xfId="2" applyFont="1" applyFill="1" applyBorder="1" applyAlignment="1">
      <alignment horizontal="center"/>
    </xf>
    <xf numFmtId="0" fontId="4" fillId="8" borderId="62" xfId="2" applyFont="1" applyFill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62" xfId="2" applyFont="1" applyBorder="1" applyAlignment="1">
      <alignment horizontal="center"/>
    </xf>
    <xf numFmtId="0" fontId="4" fillId="0" borderId="47" xfId="2" applyFont="1" applyBorder="1" applyAlignment="1" applyProtection="1">
      <alignment horizontal="center"/>
    </xf>
    <xf numFmtId="0" fontId="4" fillId="0" borderId="62" xfId="2" applyFont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_S" xfId="4"/>
    <cellStyle name="Normal_s-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/>
  <dimension ref="A1:L78"/>
  <sheetViews>
    <sheetView showGridLines="0" zoomScale="150" zoomScaleNormal="150" workbookViewId="0"/>
  </sheetViews>
  <sheetFormatPr defaultColWidth="11.796875" defaultRowHeight="9"/>
  <cols>
    <col min="1" max="1" width="5.59765625" customWidth="1"/>
    <col min="2" max="4" width="21" customWidth="1"/>
    <col min="5" max="5" width="14" customWidth="1"/>
    <col min="6" max="6" width="17" customWidth="1"/>
    <col min="7" max="7" width="5" customWidth="1"/>
    <col min="8" max="8" width="17" customWidth="1"/>
    <col min="9" max="9" width="5" customWidth="1"/>
    <col min="10" max="10" width="17" customWidth="1"/>
    <col min="11" max="11" width="5" customWidth="1"/>
    <col min="12" max="12" width="5.59765625" customWidth="1"/>
  </cols>
  <sheetData>
    <row r="1" spans="1:12" s="9" customFormat="1" ht="12" customHeight="1">
      <c r="A1" s="726" t="s">
        <v>9</v>
      </c>
      <c r="B1" s="60"/>
      <c r="C1" s="60"/>
      <c r="D1" s="60"/>
      <c r="E1" s="61" t="s">
        <v>66</v>
      </c>
      <c r="F1" s="61"/>
      <c r="G1" s="62"/>
      <c r="H1" s="60"/>
      <c r="I1" s="63"/>
      <c r="J1" s="64"/>
      <c r="K1" s="64"/>
      <c r="L1" s="65" t="s">
        <v>39</v>
      </c>
    </row>
    <row r="2" spans="1:12" ht="9" customHeight="1">
      <c r="A2" s="3" t="s">
        <v>19</v>
      </c>
      <c r="B2" s="66"/>
      <c r="C2" s="64"/>
      <c r="D2" s="64"/>
      <c r="E2" s="63"/>
      <c r="F2" s="67"/>
      <c r="G2" s="67"/>
      <c r="H2" s="68"/>
      <c r="I2" s="68"/>
      <c r="J2" s="69" t="s">
        <v>20</v>
      </c>
      <c r="K2" s="69"/>
      <c r="L2" s="70"/>
    </row>
    <row r="3" spans="1:12" ht="9" customHeight="1">
      <c r="A3" s="16" t="s">
        <v>21</v>
      </c>
      <c r="B3" s="71"/>
      <c r="C3" s="72"/>
      <c r="D3" s="72"/>
      <c r="E3" s="72"/>
      <c r="F3" s="72"/>
      <c r="G3" s="72"/>
      <c r="H3" s="71"/>
      <c r="I3" s="71"/>
      <c r="J3" s="71" t="s">
        <v>40</v>
      </c>
      <c r="K3" s="71"/>
      <c r="L3" s="72"/>
    </row>
    <row r="4" spans="1:12" ht="9" customHeight="1">
      <c r="A4" s="66" t="s">
        <v>41</v>
      </c>
      <c r="B4" s="66"/>
      <c r="C4" s="64"/>
      <c r="D4" s="64"/>
      <c r="E4" s="63"/>
      <c r="F4" s="73" t="s">
        <v>42</v>
      </c>
      <c r="G4" s="74"/>
      <c r="H4" s="75" t="s">
        <v>14</v>
      </c>
      <c r="I4" s="76"/>
      <c r="J4" s="77" t="s">
        <v>38</v>
      </c>
      <c r="K4" s="78"/>
      <c r="L4" s="70"/>
    </row>
    <row r="5" spans="1:12" ht="9" customHeight="1">
      <c r="A5" s="66" t="s">
        <v>43</v>
      </c>
      <c r="B5" s="66"/>
      <c r="C5" s="64"/>
      <c r="D5" s="64"/>
      <c r="E5" s="63"/>
      <c r="F5" s="79"/>
      <c r="G5" s="643"/>
      <c r="H5" s="823" t="s">
        <v>758</v>
      </c>
      <c r="I5" s="824"/>
      <c r="J5" s="82"/>
      <c r="K5" s="83"/>
      <c r="L5" s="63"/>
    </row>
    <row r="6" spans="1:12" ht="9" customHeight="1">
      <c r="A6" s="71"/>
      <c r="B6" s="71"/>
      <c r="C6" s="72"/>
      <c r="D6" s="72"/>
      <c r="E6" s="72"/>
      <c r="F6" s="837"/>
      <c r="G6" s="838"/>
      <c r="H6" s="825" t="s">
        <v>760</v>
      </c>
      <c r="I6" s="826"/>
      <c r="J6" s="88"/>
      <c r="K6" s="62"/>
      <c r="L6" s="60"/>
    </row>
    <row r="7" spans="1:12" ht="9" customHeight="1">
      <c r="A7" s="120" t="s">
        <v>703</v>
      </c>
      <c r="B7" s="89"/>
      <c r="C7" s="60"/>
      <c r="D7" s="60"/>
      <c r="E7" s="60"/>
      <c r="F7" s="60"/>
      <c r="G7" s="60"/>
      <c r="H7" s="89"/>
      <c r="I7" s="89"/>
      <c r="J7" s="62"/>
      <c r="K7" s="62"/>
      <c r="L7" s="60"/>
    </row>
    <row r="8" spans="1:12" ht="9" customHeight="1">
      <c r="A8" s="90" t="s">
        <v>0</v>
      </c>
      <c r="B8" s="91"/>
      <c r="C8" s="92" t="s">
        <v>685</v>
      </c>
      <c r="D8" s="93"/>
      <c r="E8" s="92" t="s">
        <v>46</v>
      </c>
      <c r="F8" s="92"/>
      <c r="G8" s="92"/>
      <c r="H8" s="92" t="s">
        <v>47</v>
      </c>
      <c r="I8" s="92"/>
      <c r="J8" s="92"/>
      <c r="K8" s="92"/>
      <c r="L8" s="92"/>
    </row>
    <row r="9" spans="1:12" ht="9" customHeight="1">
      <c r="A9" s="90"/>
      <c r="B9" s="94"/>
      <c r="C9" s="92" t="s">
        <v>686</v>
      </c>
      <c r="D9" s="93"/>
      <c r="E9" s="93"/>
      <c r="F9" s="95"/>
      <c r="G9" s="92"/>
      <c r="H9" s="95"/>
      <c r="I9" s="95"/>
      <c r="J9" s="92"/>
      <c r="K9" s="92"/>
      <c r="L9" s="96"/>
    </row>
    <row r="10" spans="1:12" ht="9" customHeight="1">
      <c r="A10" s="97"/>
      <c r="B10" s="98"/>
      <c r="C10" s="99" t="s">
        <v>687</v>
      </c>
      <c r="D10" s="100"/>
      <c r="E10" s="101"/>
      <c r="F10" s="102"/>
      <c r="G10" s="99"/>
      <c r="H10" s="102"/>
      <c r="I10" s="102"/>
      <c r="J10" s="99"/>
      <c r="K10" s="99"/>
      <c r="L10" s="99"/>
    </row>
    <row r="11" spans="1:12" ht="9" customHeight="1">
      <c r="A11" s="103"/>
      <c r="B11" s="104"/>
      <c r="C11" s="105"/>
      <c r="D11" s="106"/>
      <c r="E11" s="104"/>
      <c r="F11" s="107"/>
      <c r="G11" s="105"/>
      <c r="H11" s="107"/>
      <c r="I11" s="107"/>
      <c r="J11" s="105"/>
      <c r="K11" s="105"/>
      <c r="L11" s="105"/>
    </row>
    <row r="12" spans="1:12" ht="9" customHeight="1">
      <c r="A12" s="108" t="s">
        <v>1</v>
      </c>
      <c r="B12" s="109"/>
      <c r="C12" s="110" t="s">
        <v>688</v>
      </c>
      <c r="D12" s="111"/>
      <c r="E12" s="112"/>
      <c r="F12" s="113" t="s">
        <v>694</v>
      </c>
      <c r="G12" s="733"/>
      <c r="H12" s="114"/>
      <c r="I12" s="114"/>
      <c r="J12" s="115"/>
      <c r="K12" s="115"/>
      <c r="L12" s="115"/>
    </row>
    <row r="13" spans="1:12" ht="9" customHeight="1">
      <c r="A13" s="108" t="s">
        <v>22</v>
      </c>
      <c r="B13" s="109"/>
      <c r="C13" s="116" t="s">
        <v>689</v>
      </c>
      <c r="D13" s="93"/>
      <c r="E13" s="112"/>
      <c r="F13" s="113" t="s">
        <v>695</v>
      </c>
      <c r="G13" s="63"/>
      <c r="H13" s="114"/>
      <c r="I13" s="114"/>
      <c r="J13" s="115"/>
      <c r="K13" s="115"/>
      <c r="L13" s="115"/>
    </row>
    <row r="14" spans="1:12" ht="9" customHeight="1">
      <c r="A14" s="108"/>
      <c r="B14" s="109"/>
      <c r="C14" s="116" t="s">
        <v>690</v>
      </c>
      <c r="D14" s="93"/>
      <c r="E14" s="114"/>
      <c r="F14" s="113" t="s">
        <v>697</v>
      </c>
      <c r="G14" s="63"/>
      <c r="H14" s="114"/>
      <c r="I14" s="114"/>
      <c r="J14" s="92"/>
      <c r="K14" s="92"/>
      <c r="L14" s="92"/>
    </row>
    <row r="15" spans="1:12" ht="9" customHeight="1">
      <c r="A15" s="108"/>
      <c r="B15" s="109"/>
      <c r="C15" s="116" t="s">
        <v>691</v>
      </c>
      <c r="D15" s="93"/>
      <c r="E15" s="114"/>
      <c r="F15" s="113" t="s">
        <v>696</v>
      </c>
      <c r="G15" s="63"/>
      <c r="H15" s="114"/>
      <c r="I15" s="114"/>
      <c r="J15" s="92"/>
      <c r="K15" s="92"/>
      <c r="L15" s="92"/>
    </row>
    <row r="16" spans="1:12" ht="9" customHeight="1">
      <c r="A16" s="108"/>
      <c r="B16" s="109"/>
      <c r="C16" s="116" t="s">
        <v>692</v>
      </c>
      <c r="D16" s="93"/>
      <c r="E16" s="114"/>
      <c r="F16" s="113" t="s">
        <v>698</v>
      </c>
      <c r="G16" s="63"/>
      <c r="H16" s="114"/>
      <c r="I16" s="114"/>
      <c r="J16" s="92"/>
      <c r="K16" s="92"/>
      <c r="L16" s="92"/>
    </row>
    <row r="17" spans="1:12" ht="9" customHeight="1">
      <c r="A17" s="108"/>
      <c r="B17" s="109"/>
      <c r="C17" s="116" t="s">
        <v>693</v>
      </c>
      <c r="D17" s="93"/>
      <c r="E17" s="114"/>
      <c r="F17" s="113" t="s">
        <v>699</v>
      </c>
      <c r="G17" s="63"/>
      <c r="H17" s="114"/>
      <c r="I17" s="114"/>
      <c r="J17" s="92"/>
      <c r="K17" s="92"/>
      <c r="L17" s="92"/>
    </row>
    <row r="18" spans="1:12" ht="9" customHeight="1">
      <c r="A18" s="97"/>
      <c r="B18" s="101"/>
      <c r="C18" s="117"/>
      <c r="D18" s="101"/>
      <c r="E18" s="118"/>
      <c r="F18" s="119" t="s">
        <v>700</v>
      </c>
      <c r="G18" s="101"/>
      <c r="H18" s="118"/>
      <c r="I18" s="118"/>
      <c r="J18" s="99"/>
      <c r="K18" s="99"/>
      <c r="L18" s="99"/>
    </row>
    <row r="19" spans="1:12" ht="9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t="9" customHeight="1">
      <c r="A20" s="120" t="s">
        <v>702</v>
      </c>
      <c r="B20" s="89"/>
      <c r="C20" s="60"/>
      <c r="D20" s="60"/>
      <c r="E20" s="89"/>
      <c r="F20" s="60"/>
      <c r="G20" s="60"/>
      <c r="H20" s="89"/>
      <c r="I20" s="89"/>
      <c r="J20" s="60"/>
      <c r="K20" s="60"/>
      <c r="L20" s="60"/>
    </row>
    <row r="21" spans="1:12" ht="9" customHeight="1">
      <c r="A21" s="121">
        <v>1</v>
      </c>
      <c r="B21" s="67" t="s">
        <v>763</v>
      </c>
      <c r="C21" s="67"/>
      <c r="D21" s="67"/>
      <c r="E21" s="68"/>
      <c r="F21" s="67"/>
      <c r="G21" s="67"/>
      <c r="H21" s="68"/>
      <c r="I21" s="68"/>
      <c r="J21" s="67"/>
      <c r="K21" s="67"/>
      <c r="L21" s="122">
        <v>1</v>
      </c>
    </row>
    <row r="22" spans="1:12" ht="9" customHeight="1">
      <c r="A22" s="121">
        <v>2</v>
      </c>
      <c r="B22" s="67" t="s">
        <v>764</v>
      </c>
      <c r="C22" s="67"/>
      <c r="D22" s="67"/>
      <c r="E22" s="67"/>
      <c r="F22" s="67"/>
      <c r="G22" s="67"/>
      <c r="H22" s="123" t="s">
        <v>48</v>
      </c>
      <c r="I22" s="124"/>
      <c r="J22" s="124"/>
      <c r="K22" s="125"/>
      <c r="L22" s="126">
        <v>2</v>
      </c>
    </row>
    <row r="23" spans="1:12" ht="9" customHeight="1">
      <c r="A23" s="121">
        <v>3</v>
      </c>
      <c r="B23" s="124" t="s">
        <v>765</v>
      </c>
      <c r="C23" s="124"/>
      <c r="D23" s="124"/>
      <c r="E23" s="123" t="s">
        <v>770</v>
      </c>
      <c r="F23" s="127"/>
      <c r="G23" s="128"/>
      <c r="H23" s="124" t="s">
        <v>771</v>
      </c>
      <c r="I23" s="124"/>
      <c r="J23" s="124"/>
      <c r="K23" s="124"/>
      <c r="L23" s="126">
        <v>3</v>
      </c>
    </row>
    <row r="24" spans="1:12" ht="9" customHeight="1">
      <c r="A24" s="121">
        <v>4</v>
      </c>
      <c r="B24" s="67" t="s">
        <v>766</v>
      </c>
      <c r="C24" s="67"/>
      <c r="D24" s="67"/>
      <c r="E24" s="129" t="s">
        <v>51</v>
      </c>
      <c r="F24" s="127"/>
      <c r="G24" s="128"/>
      <c r="H24" s="130"/>
      <c r="I24" s="131"/>
      <c r="J24" s="131"/>
      <c r="K24" s="132"/>
      <c r="L24" s="126">
        <v>4</v>
      </c>
    </row>
    <row r="25" spans="1:12" ht="9" customHeight="1">
      <c r="A25" s="121">
        <v>5</v>
      </c>
      <c r="B25" s="67" t="s">
        <v>767</v>
      </c>
      <c r="C25" s="67"/>
      <c r="D25" s="67"/>
      <c r="E25" s="130"/>
      <c r="F25" s="131"/>
      <c r="G25" s="131"/>
      <c r="H25" s="131"/>
      <c r="I25" s="131"/>
      <c r="J25" s="131"/>
      <c r="K25" s="132"/>
      <c r="L25" s="126">
        <v>5</v>
      </c>
    </row>
    <row r="26" spans="1:12" ht="9" customHeight="1">
      <c r="A26" s="121">
        <v>6</v>
      </c>
      <c r="B26" s="67" t="s">
        <v>768</v>
      </c>
      <c r="C26" s="67"/>
      <c r="D26" s="67"/>
      <c r="E26" s="130"/>
      <c r="F26" s="131"/>
      <c r="G26" s="131"/>
      <c r="H26" s="131"/>
      <c r="I26" s="131"/>
      <c r="J26" s="131"/>
      <c r="K26" s="132"/>
      <c r="L26" s="126">
        <v>6</v>
      </c>
    </row>
    <row r="27" spans="1:12" ht="9" customHeight="1">
      <c r="A27" s="121">
        <v>7</v>
      </c>
      <c r="B27" s="124" t="s">
        <v>769</v>
      </c>
      <c r="C27" s="124"/>
      <c r="D27" s="124"/>
      <c r="E27" s="127"/>
      <c r="F27" s="127"/>
      <c r="G27" s="127"/>
      <c r="H27" s="129" t="s">
        <v>773</v>
      </c>
      <c r="I27" s="124"/>
      <c r="J27" s="124"/>
      <c r="K27" s="125"/>
      <c r="L27" s="126">
        <v>7</v>
      </c>
    </row>
    <row r="28" spans="1:12" ht="9" customHeight="1">
      <c r="A28" s="121">
        <v>8</v>
      </c>
      <c r="B28" s="133" t="s">
        <v>52</v>
      </c>
      <c r="C28" s="124"/>
      <c r="D28" s="129" t="s">
        <v>679</v>
      </c>
      <c r="E28" s="714"/>
      <c r="F28" s="134" t="s">
        <v>772</v>
      </c>
      <c r="G28" s="135"/>
      <c r="H28" s="136"/>
      <c r="I28" s="137"/>
      <c r="J28" s="131"/>
      <c r="K28" s="132"/>
      <c r="L28" s="126">
        <v>8</v>
      </c>
    </row>
    <row r="29" spans="1:12" ht="9" customHeight="1">
      <c r="A29" s="138"/>
      <c r="B29" s="139"/>
      <c r="C29" s="140"/>
      <c r="D29" s="140"/>
      <c r="E29" s="141"/>
      <c r="F29" s="142"/>
      <c r="G29" s="143"/>
      <c r="H29" s="829">
        <v>1</v>
      </c>
      <c r="I29" s="830"/>
      <c r="J29" s="821">
        <v>2</v>
      </c>
      <c r="K29" s="822"/>
      <c r="L29" s="126"/>
    </row>
    <row r="30" spans="1:12" ht="9" customHeight="1">
      <c r="A30" s="121">
        <v>9</v>
      </c>
      <c r="B30" s="146" t="s">
        <v>53</v>
      </c>
      <c r="C30" s="147"/>
      <c r="D30" s="147"/>
      <c r="E30" s="148"/>
      <c r="F30" s="147"/>
      <c r="G30" s="149"/>
      <c r="H30" s="839"/>
      <c r="I30" s="840"/>
      <c r="J30" s="150"/>
      <c r="K30" s="151"/>
      <c r="L30" s="126">
        <v>9</v>
      </c>
    </row>
    <row r="31" spans="1:12" ht="9" customHeight="1">
      <c r="A31" s="121">
        <v>10</v>
      </c>
      <c r="B31" s="152" t="s">
        <v>756</v>
      </c>
      <c r="C31" s="153"/>
      <c r="D31" s="153"/>
      <c r="E31" s="153"/>
      <c r="F31" s="153"/>
      <c r="G31" s="145"/>
      <c r="H31" s="841"/>
      <c r="I31" s="842"/>
      <c r="J31" s="827"/>
      <c r="K31" s="828"/>
      <c r="L31" s="126">
        <v>10</v>
      </c>
    </row>
    <row r="32" spans="1:12" ht="9" customHeight="1">
      <c r="A32" s="141"/>
      <c r="B32" s="155"/>
      <c r="C32" s="820"/>
      <c r="D32" s="820"/>
      <c r="E32" s="820"/>
      <c r="F32" s="156"/>
      <c r="G32" s="145"/>
      <c r="H32" s="821">
        <v>1</v>
      </c>
      <c r="I32" s="822"/>
      <c r="J32" s="821">
        <v>2</v>
      </c>
      <c r="K32" s="822"/>
      <c r="L32" s="126"/>
    </row>
    <row r="33" spans="1:12" ht="9" customHeight="1">
      <c r="A33" s="121">
        <v>11</v>
      </c>
      <c r="B33" s="157" t="s">
        <v>54</v>
      </c>
      <c r="C33" s="145"/>
      <c r="D33" s="145"/>
      <c r="E33" s="158"/>
      <c r="F33" s="145"/>
      <c r="G33" s="145"/>
      <c r="H33" s="827"/>
      <c r="I33" s="828"/>
      <c r="J33" s="145"/>
      <c r="K33" s="145"/>
      <c r="L33" s="126">
        <v>11</v>
      </c>
    </row>
    <row r="34" spans="1:12" ht="9" customHeight="1">
      <c r="A34" s="159">
        <v>12</v>
      </c>
      <c r="B34" s="160" t="s">
        <v>55</v>
      </c>
      <c r="C34" s="140"/>
      <c r="D34" s="140"/>
      <c r="E34" s="161"/>
      <c r="F34" s="162"/>
      <c r="G34" s="162"/>
      <c r="H34" s="163"/>
      <c r="I34" s="154"/>
      <c r="J34" s="827"/>
      <c r="K34" s="828"/>
      <c r="L34" s="165">
        <v>12</v>
      </c>
    </row>
    <row r="35" spans="1:12" ht="9" customHeight="1">
      <c r="A35" s="166">
        <v>13</v>
      </c>
      <c r="B35" s="158" t="s">
        <v>615</v>
      </c>
      <c r="C35" s="145"/>
      <c r="D35" s="145"/>
      <c r="E35" s="158"/>
      <c r="F35" s="145"/>
      <c r="G35" s="145"/>
      <c r="H35" s="145"/>
      <c r="I35" s="145"/>
      <c r="J35" s="827"/>
      <c r="K35" s="828"/>
      <c r="L35" s="168">
        <v>13</v>
      </c>
    </row>
    <row r="36" spans="1:12" ht="9" customHeight="1">
      <c r="A36" s="169"/>
      <c r="B36" s="169"/>
      <c r="C36" s="154"/>
      <c r="D36" s="154"/>
      <c r="E36" s="169"/>
      <c r="F36" s="154"/>
      <c r="G36" s="154"/>
      <c r="H36" s="821">
        <v>1</v>
      </c>
      <c r="I36" s="822"/>
      <c r="J36" s="821">
        <v>2</v>
      </c>
      <c r="K36" s="822"/>
      <c r="L36" s="126"/>
    </row>
    <row r="37" spans="1:12" ht="9" customHeight="1">
      <c r="A37" s="159">
        <v>14</v>
      </c>
      <c r="B37" s="170" t="s">
        <v>503</v>
      </c>
      <c r="C37" s="171"/>
      <c r="D37" s="171"/>
      <c r="E37" s="171"/>
      <c r="F37" s="171"/>
      <c r="G37" s="171"/>
      <c r="H37" s="172"/>
      <c r="I37" s="140"/>
      <c r="J37" s="831"/>
      <c r="K37" s="832"/>
      <c r="L37" s="165">
        <v>14</v>
      </c>
    </row>
    <row r="38" spans="1:12" ht="9" customHeight="1">
      <c r="A38" s="121"/>
      <c r="B38" s="173" t="s">
        <v>502</v>
      </c>
      <c r="C38" s="174"/>
      <c r="D38" s="174"/>
      <c r="E38" s="174"/>
      <c r="F38" s="174"/>
      <c r="G38" s="174"/>
      <c r="H38" s="175"/>
      <c r="I38" s="153"/>
      <c r="J38" s="833"/>
      <c r="K38" s="834"/>
      <c r="L38" s="126"/>
    </row>
    <row r="39" spans="1:12" ht="9" customHeight="1">
      <c r="A39" s="121">
        <v>15</v>
      </c>
      <c r="B39" s="176" t="s">
        <v>56</v>
      </c>
      <c r="C39" s="176"/>
      <c r="D39" s="176"/>
      <c r="E39" s="176"/>
      <c r="F39" s="176"/>
      <c r="G39" s="177"/>
      <c r="H39" s="140"/>
      <c r="I39" s="178"/>
      <c r="J39" s="835"/>
      <c r="K39" s="836"/>
      <c r="L39" s="126">
        <v>15</v>
      </c>
    </row>
    <row r="40" spans="1:12" ht="9" customHeight="1">
      <c r="A40" s="121">
        <v>16</v>
      </c>
      <c r="B40" s="176" t="s">
        <v>57</v>
      </c>
      <c r="C40" s="176"/>
      <c r="D40" s="176"/>
      <c r="E40" s="176"/>
      <c r="F40" s="176"/>
      <c r="G40" s="177"/>
      <c r="H40" s="145"/>
      <c r="I40" s="149"/>
      <c r="J40" s="144"/>
      <c r="K40" s="140"/>
      <c r="L40" s="126">
        <v>16</v>
      </c>
    </row>
    <row r="41" spans="1:12" ht="9" customHeight="1">
      <c r="A41" s="121">
        <v>17</v>
      </c>
      <c r="B41" s="657" t="s">
        <v>58</v>
      </c>
      <c r="C41" s="179"/>
      <c r="D41" s="179"/>
      <c r="E41" s="179"/>
      <c r="F41" s="179"/>
      <c r="G41" s="177"/>
      <c r="H41" s="153"/>
      <c r="I41" s="180"/>
      <c r="J41" s="150"/>
      <c r="K41" s="151"/>
      <c r="L41" s="126">
        <v>17</v>
      </c>
    </row>
    <row r="42" spans="1:12" ht="9" customHeight="1">
      <c r="A42" s="159">
        <v>18</v>
      </c>
      <c r="B42" s="181" t="s">
        <v>64</v>
      </c>
      <c r="C42" s="182"/>
      <c r="D42" s="182"/>
      <c r="E42" s="182"/>
      <c r="F42" s="182"/>
      <c r="G42" s="177"/>
      <c r="H42" s="154"/>
      <c r="I42" s="154"/>
      <c r="J42" s="164"/>
      <c r="K42" s="162"/>
      <c r="L42" s="165">
        <v>18</v>
      </c>
    </row>
    <row r="43" spans="1:12" ht="9" customHeight="1">
      <c r="A43" s="183"/>
      <c r="B43" s="184" t="s">
        <v>65</v>
      </c>
      <c r="C43" s="182"/>
      <c r="D43" s="182"/>
      <c r="E43" s="182"/>
      <c r="F43" s="182"/>
      <c r="G43" s="185"/>
      <c r="H43" s="154"/>
      <c r="I43" s="154"/>
      <c r="J43" s="186"/>
      <c r="K43" s="154"/>
      <c r="L43" s="187"/>
    </row>
    <row r="44" spans="1:12" ht="9" customHeight="1">
      <c r="A44" s="166">
        <v>19</v>
      </c>
      <c r="B44" s="164" t="s">
        <v>59</v>
      </c>
      <c r="C44" s="162"/>
      <c r="D44" s="162"/>
      <c r="E44" s="162"/>
      <c r="F44" s="162"/>
      <c r="G44" s="162"/>
      <c r="H44" s="161"/>
      <c r="I44" s="161"/>
      <c r="J44" s="827"/>
      <c r="K44" s="828"/>
      <c r="L44" s="168">
        <v>19</v>
      </c>
    </row>
    <row r="45" spans="1:12" ht="9" customHeight="1">
      <c r="A45" s="121">
        <v>20</v>
      </c>
      <c r="B45" s="67" t="s">
        <v>35</v>
      </c>
      <c r="C45" s="67"/>
      <c r="D45" s="67"/>
      <c r="E45" s="68"/>
      <c r="F45" s="67"/>
      <c r="G45" s="67"/>
      <c r="H45" s="68"/>
      <c r="I45" s="68"/>
      <c r="J45" s="67"/>
      <c r="K45" s="67"/>
      <c r="L45" s="126">
        <v>20</v>
      </c>
    </row>
    <row r="46" spans="1:12" ht="9" customHeight="1">
      <c r="A46" s="121">
        <v>21</v>
      </c>
      <c r="B46" s="67" t="s">
        <v>31</v>
      </c>
      <c r="C46" s="67"/>
      <c r="D46" s="67"/>
      <c r="E46" s="67"/>
      <c r="F46" s="67"/>
      <c r="G46" s="67"/>
      <c r="H46" s="123" t="s">
        <v>48</v>
      </c>
      <c r="I46" s="67"/>
      <c r="J46" s="67"/>
      <c r="K46" s="67"/>
      <c r="L46" s="126">
        <v>21</v>
      </c>
    </row>
    <row r="47" spans="1:12" ht="9" customHeight="1">
      <c r="A47" s="121">
        <v>22</v>
      </c>
      <c r="B47" s="124" t="s">
        <v>32</v>
      </c>
      <c r="C47" s="124"/>
      <c r="D47" s="124"/>
      <c r="E47" s="123" t="s">
        <v>49</v>
      </c>
      <c r="F47" s="127"/>
      <c r="G47" s="128"/>
      <c r="H47" s="124" t="s">
        <v>50</v>
      </c>
      <c r="I47" s="124"/>
      <c r="J47" s="124"/>
      <c r="K47" s="124"/>
      <c r="L47" s="126">
        <v>22</v>
      </c>
    </row>
    <row r="48" spans="1:12" ht="9" customHeight="1">
      <c r="A48" s="188"/>
      <c r="B48" s="67"/>
      <c r="C48" s="67"/>
      <c r="D48" s="67"/>
      <c r="E48" s="67"/>
      <c r="F48" s="68"/>
      <c r="G48" s="68"/>
      <c r="H48" s="67"/>
      <c r="I48" s="67"/>
      <c r="J48" s="67"/>
      <c r="K48" s="67"/>
      <c r="L48" s="40"/>
    </row>
    <row r="49" spans="1:12" ht="9" customHeight="1">
      <c r="A49" s="189" t="s">
        <v>704</v>
      </c>
      <c r="B49" s="60"/>
      <c r="C49" s="89"/>
      <c r="D49" s="89"/>
      <c r="E49" s="60"/>
      <c r="F49" s="60"/>
      <c r="G49" s="60"/>
      <c r="H49" s="60"/>
      <c r="I49" s="60"/>
      <c r="J49" s="60"/>
      <c r="K49" s="60"/>
      <c r="L49" s="60"/>
    </row>
    <row r="50" spans="1:12" ht="9" customHeight="1">
      <c r="A50" s="190"/>
      <c r="B50" s="63"/>
      <c r="C50" s="191"/>
      <c r="D50" s="191"/>
      <c r="E50" s="63"/>
      <c r="F50" s="63"/>
      <c r="G50" s="63"/>
      <c r="H50" s="63"/>
      <c r="I50" s="63"/>
      <c r="J50" s="63"/>
      <c r="K50" s="63"/>
      <c r="L50" s="63"/>
    </row>
    <row r="51" spans="1:12" ht="9" customHeight="1">
      <c r="A51" s="11" t="s">
        <v>575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 ht="9" customHeight="1">
      <c r="A52" s="5" t="s">
        <v>576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ht="9" customHeight="1">
      <c r="A53" s="5" t="s">
        <v>578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2" ht="9" customHeight="1">
      <c r="A54" s="5" t="s">
        <v>577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 ht="9" customHeight="1">
      <c r="B55" s="5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ht="9" customHeight="1">
      <c r="B56" s="192"/>
      <c r="C56" s="192"/>
      <c r="D56" s="5" t="s">
        <v>23</v>
      </c>
      <c r="E56" s="192"/>
      <c r="F56" s="193"/>
      <c r="G56" s="193"/>
      <c r="H56" s="193"/>
      <c r="I56" s="193"/>
      <c r="J56" s="193"/>
      <c r="K56" s="64"/>
      <c r="L56" s="64"/>
    </row>
    <row r="57" spans="1:12" ht="9" customHeight="1">
      <c r="B57" s="192"/>
      <c r="C57" s="192"/>
      <c r="D57" s="192"/>
      <c r="E57" s="192"/>
      <c r="F57" s="194"/>
      <c r="G57" s="193"/>
      <c r="H57" s="193"/>
      <c r="I57" s="193"/>
      <c r="J57" s="193"/>
      <c r="K57" s="193"/>
      <c r="L57" s="193"/>
    </row>
    <row r="58" spans="1:12" ht="9" customHeight="1">
      <c r="B58" s="192"/>
      <c r="C58" s="5" t="s">
        <v>13</v>
      </c>
      <c r="D58" s="192"/>
      <c r="E58" s="192"/>
      <c r="F58" s="194"/>
      <c r="G58" s="193"/>
      <c r="H58" s="193"/>
      <c r="I58" s="193"/>
      <c r="J58" s="193"/>
      <c r="K58" s="193"/>
      <c r="L58" s="193"/>
    </row>
    <row r="59" spans="1:12" ht="8.25" customHeight="1">
      <c r="B59" s="192"/>
      <c r="C59" s="5" t="s">
        <v>6</v>
      </c>
      <c r="D59" s="192"/>
      <c r="E59" s="192"/>
      <c r="F59" s="194"/>
      <c r="G59" s="193"/>
      <c r="H59" s="193"/>
      <c r="I59" s="193"/>
      <c r="J59" s="193"/>
      <c r="K59" s="193"/>
      <c r="L59" s="193"/>
    </row>
    <row r="60" spans="1:12" ht="9" customHeight="1">
      <c r="B60" s="192"/>
      <c r="C60" s="5" t="s">
        <v>17</v>
      </c>
      <c r="D60" s="195"/>
      <c r="E60" s="195"/>
      <c r="F60" s="195"/>
      <c r="G60" s="193"/>
      <c r="H60" s="193"/>
      <c r="I60" s="193"/>
      <c r="J60" s="193"/>
      <c r="K60" s="193"/>
      <c r="L60" s="193"/>
    </row>
    <row r="61" spans="1:12" ht="9" customHeight="1">
      <c r="B61" s="192"/>
      <c r="C61" s="5" t="s">
        <v>2</v>
      </c>
      <c r="D61" s="64"/>
      <c r="E61" s="64"/>
      <c r="F61" s="64"/>
      <c r="G61" s="64"/>
      <c r="H61" s="64"/>
      <c r="I61" s="64"/>
      <c r="J61" s="64"/>
      <c r="K61" s="193"/>
      <c r="L61" s="193"/>
    </row>
    <row r="62" spans="1:12" ht="9" customHeight="1">
      <c r="B62" s="192"/>
      <c r="C62" s="5" t="s">
        <v>4</v>
      </c>
      <c r="D62" s="64"/>
      <c r="E62" s="64"/>
      <c r="F62" s="64"/>
      <c r="G62" s="64"/>
      <c r="H62" s="64"/>
      <c r="I62" s="64"/>
      <c r="J62" s="64"/>
      <c r="K62" s="193"/>
      <c r="L62" s="193"/>
    </row>
    <row r="63" spans="1:12" ht="9" customHeight="1">
      <c r="B63" s="192"/>
      <c r="C63" s="5" t="s">
        <v>5</v>
      </c>
      <c r="D63" s="64"/>
      <c r="E63" s="64"/>
      <c r="F63" s="64"/>
      <c r="G63" s="64"/>
      <c r="H63" s="64"/>
      <c r="I63" s="64"/>
      <c r="J63" s="64"/>
      <c r="K63" s="64"/>
      <c r="L63" s="64"/>
    </row>
    <row r="64" spans="1:12" ht="9" customHeight="1">
      <c r="A64" s="192"/>
      <c r="B64" s="192"/>
      <c r="C64" s="192"/>
      <c r="D64" s="192"/>
      <c r="E64" s="195" t="s">
        <v>60</v>
      </c>
      <c r="F64" s="5" t="s">
        <v>61</v>
      </c>
      <c r="G64" s="192"/>
      <c r="H64" s="192"/>
      <c r="I64" s="192"/>
      <c r="J64" s="64"/>
      <c r="L64" s="64"/>
    </row>
    <row r="65" spans="1:12" ht="9" customHeight="1">
      <c r="A65" s="192"/>
      <c r="B65" s="192"/>
      <c r="C65" s="192"/>
      <c r="D65" s="192"/>
      <c r="E65" s="192"/>
      <c r="F65" s="5" t="s">
        <v>62</v>
      </c>
      <c r="G65" s="192"/>
      <c r="H65" s="192"/>
      <c r="I65" s="192"/>
      <c r="J65" s="64"/>
      <c r="L65" s="64"/>
    </row>
    <row r="66" spans="1:12" ht="9" customHeight="1">
      <c r="A66" s="192"/>
      <c r="B66" s="192"/>
      <c r="C66" s="192"/>
      <c r="D66" s="192"/>
      <c r="E66" s="192"/>
      <c r="F66" s="5" t="s">
        <v>61</v>
      </c>
      <c r="G66" s="192"/>
      <c r="H66" s="192"/>
      <c r="I66" s="192"/>
      <c r="J66" s="64"/>
      <c r="L66" s="64"/>
    </row>
    <row r="67" spans="1:12" ht="9" customHeight="1">
      <c r="A67" s="192"/>
      <c r="B67" s="192"/>
      <c r="C67" s="192"/>
      <c r="D67" s="192"/>
      <c r="E67" s="192"/>
      <c r="F67" s="5" t="s">
        <v>24</v>
      </c>
      <c r="G67" s="192"/>
      <c r="H67" s="192"/>
      <c r="I67" s="192"/>
      <c r="J67" s="63"/>
      <c r="L67" s="63"/>
    </row>
    <row r="68" spans="1:12" ht="9" customHeight="1">
      <c r="A68" s="64"/>
      <c r="B68" s="64"/>
      <c r="C68" s="64"/>
      <c r="D68" s="64"/>
      <c r="E68" s="192"/>
      <c r="F68" s="5" t="s">
        <v>61</v>
      </c>
      <c r="G68" s="192"/>
      <c r="H68" s="192"/>
      <c r="I68" s="192"/>
      <c r="J68" s="64"/>
      <c r="L68" s="64"/>
    </row>
    <row r="69" spans="1:12" ht="9" customHeight="1">
      <c r="A69" s="64"/>
      <c r="B69" s="64"/>
      <c r="C69" s="64"/>
      <c r="D69" s="64"/>
      <c r="E69" s="64"/>
      <c r="F69" s="5" t="s">
        <v>25</v>
      </c>
      <c r="G69" s="64"/>
      <c r="H69" s="64"/>
      <c r="I69" s="64"/>
      <c r="J69" s="64"/>
      <c r="L69" s="64"/>
    </row>
    <row r="70" spans="1:12" ht="6" customHeight="1">
      <c r="A70" s="23"/>
      <c r="B70" s="64"/>
      <c r="C70" s="64"/>
      <c r="D70" s="64"/>
      <c r="E70" s="64"/>
      <c r="F70" s="64"/>
      <c r="G70" s="64"/>
      <c r="H70" s="64"/>
      <c r="I70" s="64"/>
      <c r="J70" s="64"/>
      <c r="L70" s="64"/>
    </row>
    <row r="71" spans="1:12" ht="9" customHeight="1">
      <c r="A71" s="23" t="s">
        <v>579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>
      <c r="A72" s="23" t="s">
        <v>580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>
      <c r="A73" s="23" t="s">
        <v>582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>
      <c r="A74" s="23" t="s">
        <v>581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 ht="5.2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>
      <c r="A76" s="67" t="s">
        <v>780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1:12" ht="5.25" customHeight="1">
      <c r="A77" s="196"/>
      <c r="B77" s="63"/>
      <c r="C77" s="191"/>
      <c r="D77" s="191"/>
      <c r="E77" s="63"/>
      <c r="F77" s="63"/>
      <c r="G77" s="63"/>
      <c r="H77" s="63"/>
      <c r="I77" s="63"/>
      <c r="J77" s="63"/>
      <c r="K77" s="63"/>
      <c r="L77" s="197"/>
    </row>
    <row r="78" spans="1:12" ht="12.75">
      <c r="A78" s="198" t="s">
        <v>18</v>
      </c>
      <c r="B78" s="64"/>
      <c r="C78" s="63"/>
      <c r="D78" s="63"/>
      <c r="E78" s="63"/>
      <c r="F78" s="63"/>
      <c r="G78" s="63"/>
      <c r="H78" s="63"/>
      <c r="I78" s="63"/>
      <c r="J78" s="63"/>
      <c r="K78" s="63"/>
      <c r="L78" s="65" t="s">
        <v>63</v>
      </c>
    </row>
  </sheetData>
  <mergeCells count="19">
    <mergeCell ref="J37:K38"/>
    <mergeCell ref="J34:K34"/>
    <mergeCell ref="J35:K35"/>
    <mergeCell ref="J44:K44"/>
    <mergeCell ref="J39:K39"/>
    <mergeCell ref="F6:G6"/>
    <mergeCell ref="J29:K29"/>
    <mergeCell ref="H30:I30"/>
    <mergeCell ref="H31:I31"/>
    <mergeCell ref="C32:E32"/>
    <mergeCell ref="H32:I32"/>
    <mergeCell ref="J32:K32"/>
    <mergeCell ref="H36:I36"/>
    <mergeCell ref="J36:K36"/>
    <mergeCell ref="H5:I5"/>
    <mergeCell ref="H6:I6"/>
    <mergeCell ref="J31:K31"/>
    <mergeCell ref="H33:I33"/>
    <mergeCell ref="H29:I29"/>
  </mergeCells>
  <phoneticPr fontId="5" type="noConversion"/>
  <printOptions horizontalCentered="1" gridLinesSet="0"/>
  <pageMargins left="0.5" right="0.5" top="0.5" bottom="0.5" header="0" footer="0"/>
  <pageSetup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1:P61"/>
  <sheetViews>
    <sheetView showGridLines="0" zoomScale="140" zoomScaleNormal="140" workbookViewId="0"/>
  </sheetViews>
  <sheetFormatPr defaultColWidth="11.796875" defaultRowHeight="9"/>
  <cols>
    <col min="1" max="1" width="7" style="39" customWidth="1"/>
    <col min="2" max="2" width="39" customWidth="1"/>
    <col min="3" max="9" width="12" customWidth="1"/>
    <col min="10" max="10" width="12.796875" customWidth="1"/>
    <col min="11" max="15" width="12" customWidth="1"/>
    <col min="16" max="16" width="7" style="34" customWidth="1"/>
  </cols>
  <sheetData>
    <row r="1" spans="1:16" s="9" customFormat="1" ht="12.75">
      <c r="A1" s="442" t="s">
        <v>9</v>
      </c>
      <c r="B1" s="416"/>
      <c r="C1" s="64"/>
      <c r="D1" s="64"/>
      <c r="E1" s="64"/>
      <c r="F1" s="64"/>
      <c r="G1" s="351"/>
      <c r="H1" s="351" t="s">
        <v>66</v>
      </c>
      <c r="I1" s="351"/>
      <c r="J1" s="351"/>
      <c r="K1" s="351"/>
      <c r="L1" s="351"/>
      <c r="M1" s="83"/>
      <c r="N1" s="83"/>
      <c r="O1" s="83"/>
      <c r="P1" s="307" t="s">
        <v>39</v>
      </c>
    </row>
    <row r="2" spans="1:16">
      <c r="A2" s="364" t="s">
        <v>260</v>
      </c>
      <c r="B2" s="415"/>
      <c r="C2" s="70"/>
      <c r="D2" s="69"/>
      <c r="E2" s="69"/>
      <c r="F2" s="69"/>
      <c r="G2" s="69"/>
      <c r="H2" s="229" t="s">
        <v>42</v>
      </c>
      <c r="I2" s="59"/>
      <c r="J2" s="201"/>
      <c r="K2" s="306" t="s">
        <v>14</v>
      </c>
      <c r="L2" s="59"/>
      <c r="M2" s="59"/>
      <c r="N2" s="75" t="s">
        <v>523</v>
      </c>
      <c r="O2" s="59"/>
      <c r="P2" s="70"/>
    </row>
    <row r="3" spans="1:16">
      <c r="A3" s="363"/>
      <c r="B3" s="423"/>
      <c r="C3" s="63"/>
      <c r="D3" s="63"/>
      <c r="E3" s="63"/>
      <c r="H3" s="79"/>
      <c r="I3" s="30"/>
      <c r="J3" s="327"/>
      <c r="K3" s="80" t="s">
        <v>758</v>
      </c>
      <c r="M3" s="30"/>
      <c r="N3" s="80"/>
      <c r="P3" s="64"/>
    </row>
    <row r="4" spans="1:16">
      <c r="A4" s="417"/>
      <c r="B4" s="418"/>
      <c r="C4" s="72"/>
      <c r="D4" s="72"/>
      <c r="E4" s="63"/>
      <c r="H4" s="84"/>
      <c r="I4" s="723"/>
      <c r="J4" s="85"/>
      <c r="K4" s="86" t="s">
        <v>760</v>
      </c>
      <c r="M4" s="33"/>
      <c r="N4" s="358"/>
      <c r="P4" s="72"/>
    </row>
    <row r="5" spans="1:16">
      <c r="A5" s="237"/>
      <c r="B5" s="419"/>
      <c r="C5" s="346"/>
      <c r="D5" s="83" t="s">
        <v>620</v>
      </c>
      <c r="E5" s="427" t="s">
        <v>632</v>
      </c>
      <c r="F5" s="428" t="s">
        <v>623</v>
      </c>
      <c r="G5" s="428" t="s">
        <v>101</v>
      </c>
      <c r="H5" s="348" t="s">
        <v>624</v>
      </c>
      <c r="I5" s="424" t="s">
        <v>266</v>
      </c>
      <c r="J5" s="350" t="s">
        <v>630</v>
      </c>
      <c r="K5" s="365" t="s">
        <v>633</v>
      </c>
      <c r="L5" s="350" t="s">
        <v>263</v>
      </c>
      <c r="M5" s="350" t="s">
        <v>263</v>
      </c>
      <c r="N5" s="350" t="s">
        <v>267</v>
      </c>
      <c r="O5" s="350" t="s">
        <v>268</v>
      </c>
      <c r="P5" s="238"/>
    </row>
    <row r="6" spans="1:16">
      <c r="A6" s="196"/>
      <c r="B6" s="419"/>
      <c r="C6" s="311"/>
      <c r="D6" s="83" t="s">
        <v>621</v>
      </c>
      <c r="E6" s="426" t="s">
        <v>547</v>
      </c>
      <c r="F6" s="311" t="s">
        <v>676</v>
      </c>
      <c r="G6" s="311" t="s">
        <v>626</v>
      </c>
      <c r="H6" s="311" t="s">
        <v>626</v>
      </c>
      <c r="I6" s="354"/>
      <c r="J6" s="353"/>
      <c r="K6" s="353" t="s">
        <v>338</v>
      </c>
      <c r="L6" s="353"/>
      <c r="M6" s="353" t="s">
        <v>627</v>
      </c>
      <c r="N6" s="353"/>
      <c r="O6" s="353" t="s">
        <v>270</v>
      </c>
      <c r="P6" s="238"/>
    </row>
    <row r="7" spans="1:16">
      <c r="A7" s="196"/>
      <c r="B7" s="419"/>
      <c r="C7" s="311"/>
      <c r="D7" s="83" t="s">
        <v>622</v>
      </c>
      <c r="E7" s="425"/>
      <c r="F7" s="311" t="s">
        <v>628</v>
      </c>
      <c r="G7" s="311" t="s">
        <v>629</v>
      </c>
      <c r="H7" s="311" t="s">
        <v>629</v>
      </c>
      <c r="I7" s="354"/>
      <c r="J7" s="353"/>
      <c r="K7" s="353" t="s">
        <v>339</v>
      </c>
      <c r="L7" s="353"/>
      <c r="M7" s="353" t="s">
        <v>631</v>
      </c>
      <c r="N7" s="353"/>
      <c r="O7" s="353" t="s">
        <v>263</v>
      </c>
      <c r="P7" s="238"/>
    </row>
    <row r="8" spans="1:16">
      <c r="A8" s="196"/>
      <c r="B8" s="419"/>
      <c r="C8" s="311"/>
      <c r="D8" s="83" t="s">
        <v>634</v>
      </c>
      <c r="E8" s="425" t="s">
        <v>635</v>
      </c>
      <c r="F8" s="311" t="s">
        <v>636</v>
      </c>
      <c r="G8" s="311" t="s">
        <v>336</v>
      </c>
      <c r="H8" s="311" t="s">
        <v>674</v>
      </c>
      <c r="I8" s="354" t="s">
        <v>337</v>
      </c>
      <c r="J8" s="354" t="s">
        <v>337</v>
      </c>
      <c r="K8" s="353" t="s">
        <v>340</v>
      </c>
      <c r="L8" s="354" t="s">
        <v>337</v>
      </c>
      <c r="M8" s="354" t="s">
        <v>337</v>
      </c>
      <c r="N8" s="354" t="s">
        <v>337</v>
      </c>
      <c r="O8" s="354" t="s">
        <v>337</v>
      </c>
      <c r="P8" s="238"/>
    </row>
    <row r="9" spans="1:16">
      <c r="A9" s="196"/>
      <c r="B9" s="419"/>
      <c r="C9" s="311"/>
      <c r="D9" s="83" t="s">
        <v>637</v>
      </c>
      <c r="E9" s="425" t="s">
        <v>548</v>
      </c>
      <c r="F9" s="311"/>
      <c r="G9" s="311"/>
      <c r="H9" s="311" t="s">
        <v>675</v>
      </c>
      <c r="I9" s="354"/>
      <c r="J9" s="354"/>
      <c r="K9" s="353" t="s">
        <v>341</v>
      </c>
      <c r="L9" s="354"/>
      <c r="M9" s="354"/>
      <c r="N9" s="354"/>
      <c r="O9" s="354"/>
      <c r="P9" s="205"/>
    </row>
    <row r="10" spans="1:16">
      <c r="A10" s="196"/>
      <c r="B10" s="419"/>
      <c r="C10" s="311"/>
      <c r="D10" s="673" t="s">
        <v>164</v>
      </c>
      <c r="E10" s="674" t="s">
        <v>638</v>
      </c>
      <c r="F10" s="675" t="s">
        <v>638</v>
      </c>
      <c r="G10" s="675" t="s">
        <v>638</v>
      </c>
      <c r="H10" s="675" t="s">
        <v>638</v>
      </c>
      <c r="I10" s="675" t="s">
        <v>638</v>
      </c>
      <c r="J10" s="675" t="s">
        <v>638</v>
      </c>
      <c r="K10" s="353"/>
      <c r="L10" s="675" t="s">
        <v>638</v>
      </c>
      <c r="M10" s="675" t="s">
        <v>638</v>
      </c>
      <c r="N10" s="675" t="s">
        <v>638</v>
      </c>
      <c r="O10" s="675" t="s">
        <v>638</v>
      </c>
      <c r="P10" s="205"/>
    </row>
    <row r="11" spans="1:16">
      <c r="A11" s="417"/>
      <c r="B11" s="418"/>
      <c r="C11" s="340" t="s">
        <v>26</v>
      </c>
      <c r="D11" s="340" t="s">
        <v>27</v>
      </c>
      <c r="E11" s="340">
        <v>3</v>
      </c>
      <c r="F11" s="340">
        <v>4</v>
      </c>
      <c r="G11" s="340">
        <v>5</v>
      </c>
      <c r="H11" s="340">
        <v>6</v>
      </c>
      <c r="I11" s="340">
        <v>7</v>
      </c>
      <c r="J11" s="340">
        <v>8</v>
      </c>
      <c r="K11" s="340">
        <v>9</v>
      </c>
      <c r="L11" s="340">
        <v>10</v>
      </c>
      <c r="M11" s="340">
        <v>11</v>
      </c>
      <c r="N11" s="340">
        <v>12</v>
      </c>
      <c r="O11" s="340">
        <v>13</v>
      </c>
      <c r="P11" s="433"/>
    </row>
    <row r="12" spans="1:16">
      <c r="A12" s="436">
        <v>1</v>
      </c>
      <c r="B12" s="437" t="s">
        <v>291</v>
      </c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168">
        <v>1</v>
      </c>
    </row>
    <row r="13" spans="1:16">
      <c r="A13" s="436">
        <v>2</v>
      </c>
      <c r="B13" s="437" t="s">
        <v>292</v>
      </c>
      <c r="C13" s="421"/>
      <c r="D13" s="421"/>
      <c r="E13" s="421"/>
      <c r="F13" s="421"/>
      <c r="G13" s="421"/>
      <c r="H13" s="421"/>
      <c r="I13" s="421"/>
      <c r="J13" s="421"/>
      <c r="K13" s="421"/>
      <c r="L13" s="646"/>
      <c r="M13" s="421"/>
      <c r="N13" s="421"/>
      <c r="O13" s="421"/>
      <c r="P13" s="168">
        <v>2</v>
      </c>
    </row>
    <row r="14" spans="1:16">
      <c r="A14" s="436">
        <v>3</v>
      </c>
      <c r="B14" s="71" t="s">
        <v>293</v>
      </c>
      <c r="C14" s="421"/>
      <c r="D14" s="421"/>
      <c r="E14" s="421"/>
      <c r="F14" s="421"/>
      <c r="G14" s="421"/>
      <c r="H14" s="421"/>
      <c r="I14" s="421"/>
      <c r="J14" s="421"/>
      <c r="K14" s="421"/>
      <c r="L14" s="646"/>
      <c r="M14" s="421"/>
      <c r="N14" s="421"/>
      <c r="O14" s="421"/>
      <c r="P14" s="168">
        <v>3</v>
      </c>
    </row>
    <row r="15" spans="1:16">
      <c r="A15" s="436">
        <v>4</v>
      </c>
      <c r="B15" s="71" t="s">
        <v>294</v>
      </c>
      <c r="C15" s="421"/>
      <c r="D15" s="421"/>
      <c r="E15" s="421"/>
      <c r="F15" s="421"/>
      <c r="G15" s="421"/>
      <c r="H15" s="421"/>
      <c r="I15" s="421"/>
      <c r="J15" s="421"/>
      <c r="K15" s="421"/>
      <c r="L15" s="646"/>
      <c r="M15" s="421"/>
      <c r="N15" s="421"/>
      <c r="O15" s="421"/>
      <c r="P15" s="168">
        <v>4</v>
      </c>
    </row>
    <row r="16" spans="1:16">
      <c r="A16" s="436">
        <v>5</v>
      </c>
      <c r="B16" s="430" t="s">
        <v>295</v>
      </c>
      <c r="C16" s="421"/>
      <c r="D16" s="421"/>
      <c r="E16" s="421"/>
      <c r="F16" s="421"/>
      <c r="G16" s="421"/>
      <c r="H16" s="421"/>
      <c r="I16" s="646"/>
      <c r="J16" s="646"/>
      <c r="K16" s="421"/>
      <c r="L16" s="646"/>
      <c r="M16" s="421"/>
      <c r="N16" s="421"/>
      <c r="O16" s="421"/>
      <c r="P16" s="168">
        <v>5</v>
      </c>
    </row>
    <row r="17" spans="1:16">
      <c r="A17" s="436">
        <v>6</v>
      </c>
      <c r="B17" s="438" t="s">
        <v>296</v>
      </c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168">
        <v>6</v>
      </c>
    </row>
    <row r="18" spans="1:16">
      <c r="A18" s="436">
        <v>7</v>
      </c>
      <c r="B18" s="437" t="s">
        <v>297</v>
      </c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168">
        <v>7</v>
      </c>
    </row>
    <row r="19" spans="1:16">
      <c r="A19" s="323"/>
      <c r="B19" s="439" t="s">
        <v>274</v>
      </c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324"/>
    </row>
    <row r="20" spans="1:16">
      <c r="A20" s="436">
        <v>8</v>
      </c>
      <c r="B20" s="437" t="s">
        <v>298</v>
      </c>
      <c r="C20" s="421"/>
      <c r="D20" s="646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168">
        <v>8</v>
      </c>
    </row>
    <row r="21" spans="1:16">
      <c r="A21" s="436">
        <v>8.01</v>
      </c>
      <c r="B21" s="430" t="s">
        <v>299</v>
      </c>
      <c r="C21" s="421"/>
      <c r="D21" s="421"/>
      <c r="E21" s="646"/>
      <c r="F21" s="646"/>
      <c r="G21" s="646"/>
      <c r="H21" s="646"/>
      <c r="I21" s="646"/>
      <c r="J21" s="646"/>
      <c r="K21" s="421"/>
      <c r="L21" s="421"/>
      <c r="M21" s="646"/>
      <c r="N21" s="646"/>
      <c r="O21" s="646"/>
      <c r="P21" s="168">
        <v>8.01</v>
      </c>
    </row>
    <row r="22" spans="1:16">
      <c r="A22" s="436">
        <v>8.02</v>
      </c>
      <c r="B22" s="438" t="s">
        <v>300</v>
      </c>
      <c r="C22" s="421"/>
      <c r="D22" s="421"/>
      <c r="E22" s="646"/>
      <c r="F22" s="646"/>
      <c r="G22" s="646"/>
      <c r="H22" s="646"/>
      <c r="I22" s="646"/>
      <c r="J22" s="646"/>
      <c r="K22" s="421"/>
      <c r="L22" s="421"/>
      <c r="M22" s="646"/>
      <c r="N22" s="646"/>
      <c r="O22" s="646"/>
      <c r="P22" s="168">
        <v>8.02</v>
      </c>
    </row>
    <row r="23" spans="1:16">
      <c r="A23" s="436">
        <v>9</v>
      </c>
      <c r="B23" s="440" t="s">
        <v>301</v>
      </c>
      <c r="C23" s="421"/>
      <c r="D23" s="646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168">
        <v>9</v>
      </c>
    </row>
    <row r="24" spans="1:16">
      <c r="A24" s="436">
        <v>9.01</v>
      </c>
      <c r="B24" s="437" t="s">
        <v>302</v>
      </c>
      <c r="C24" s="421"/>
      <c r="D24" s="421"/>
      <c r="E24" s="646"/>
      <c r="F24" s="646"/>
      <c r="G24" s="646"/>
      <c r="H24" s="646"/>
      <c r="I24" s="646"/>
      <c r="J24" s="646"/>
      <c r="K24" s="421"/>
      <c r="L24" s="421"/>
      <c r="M24" s="646"/>
      <c r="N24" s="646"/>
      <c r="O24" s="646"/>
      <c r="P24" s="168">
        <v>9.01</v>
      </c>
    </row>
    <row r="25" spans="1:16">
      <c r="A25" s="436">
        <v>9.02</v>
      </c>
      <c r="B25" s="437" t="s">
        <v>303</v>
      </c>
      <c r="C25" s="421"/>
      <c r="D25" s="421"/>
      <c r="E25" s="646"/>
      <c r="F25" s="646"/>
      <c r="G25" s="646"/>
      <c r="H25" s="646"/>
      <c r="I25" s="646"/>
      <c r="J25" s="646"/>
      <c r="K25" s="421"/>
      <c r="L25" s="421"/>
      <c r="M25" s="646"/>
      <c r="N25" s="646"/>
      <c r="O25" s="646"/>
      <c r="P25" s="168">
        <v>9.02</v>
      </c>
    </row>
    <row r="26" spans="1:16">
      <c r="A26" s="436">
        <v>10</v>
      </c>
      <c r="B26" s="437" t="s">
        <v>304</v>
      </c>
      <c r="C26" s="421"/>
      <c r="D26" s="646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168">
        <v>10</v>
      </c>
    </row>
    <row r="27" spans="1:16">
      <c r="A27" s="436">
        <v>10.01</v>
      </c>
      <c r="B27" s="437" t="s">
        <v>305</v>
      </c>
      <c r="C27" s="421"/>
      <c r="D27" s="421"/>
      <c r="E27" s="646"/>
      <c r="F27" s="646"/>
      <c r="G27" s="646"/>
      <c r="H27" s="646"/>
      <c r="I27" s="646"/>
      <c r="J27" s="646"/>
      <c r="K27" s="421"/>
      <c r="L27" s="421"/>
      <c r="M27" s="646"/>
      <c r="N27" s="646"/>
      <c r="O27" s="646"/>
      <c r="P27" s="168">
        <v>10.01</v>
      </c>
    </row>
    <row r="28" spans="1:16">
      <c r="A28" s="436">
        <v>10.02</v>
      </c>
      <c r="B28" s="437" t="s">
        <v>306</v>
      </c>
      <c r="C28" s="421"/>
      <c r="D28" s="421"/>
      <c r="E28" s="646"/>
      <c r="F28" s="646"/>
      <c r="G28" s="646"/>
      <c r="H28" s="646"/>
      <c r="I28" s="646"/>
      <c r="J28" s="646"/>
      <c r="K28" s="421"/>
      <c r="L28" s="421"/>
      <c r="M28" s="646"/>
      <c r="N28" s="646"/>
      <c r="O28" s="646"/>
      <c r="P28" s="168">
        <v>10.02</v>
      </c>
    </row>
    <row r="29" spans="1:16">
      <c r="A29" s="436">
        <v>11</v>
      </c>
      <c r="B29" s="418" t="s">
        <v>307</v>
      </c>
      <c r="C29" s="421"/>
      <c r="D29" s="646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168">
        <v>11</v>
      </c>
    </row>
    <row r="30" spans="1:16">
      <c r="A30" s="436">
        <v>11.01</v>
      </c>
      <c r="B30" s="418" t="s">
        <v>308</v>
      </c>
      <c r="C30" s="421"/>
      <c r="D30" s="421"/>
      <c r="E30" s="646"/>
      <c r="F30" s="646"/>
      <c r="G30" s="646"/>
      <c r="H30" s="646"/>
      <c r="I30" s="646"/>
      <c r="J30" s="646"/>
      <c r="K30" s="421"/>
      <c r="L30" s="421"/>
      <c r="M30" s="646"/>
      <c r="N30" s="646"/>
      <c r="O30" s="646"/>
      <c r="P30" s="168">
        <v>11.01</v>
      </c>
    </row>
    <row r="31" spans="1:16">
      <c r="A31" s="436">
        <v>11.02</v>
      </c>
      <c r="B31" s="418" t="s">
        <v>309</v>
      </c>
      <c r="C31" s="421"/>
      <c r="D31" s="421"/>
      <c r="E31" s="646"/>
      <c r="F31" s="646"/>
      <c r="G31" s="646"/>
      <c r="H31" s="646"/>
      <c r="I31" s="646"/>
      <c r="J31" s="646"/>
      <c r="K31" s="421"/>
      <c r="L31" s="421"/>
      <c r="M31" s="646"/>
      <c r="N31" s="646"/>
      <c r="O31" s="646"/>
      <c r="P31" s="168">
        <v>11.02</v>
      </c>
    </row>
    <row r="32" spans="1:16">
      <c r="A32" s="436">
        <v>12</v>
      </c>
      <c r="B32" s="418" t="s">
        <v>310</v>
      </c>
      <c r="C32" s="421"/>
      <c r="D32" s="646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168">
        <v>12</v>
      </c>
    </row>
    <row r="33" spans="1:16">
      <c r="A33" s="436">
        <v>12.01</v>
      </c>
      <c r="B33" s="418" t="s">
        <v>311</v>
      </c>
      <c r="C33" s="421"/>
      <c r="D33" s="421"/>
      <c r="E33" s="646"/>
      <c r="F33" s="646"/>
      <c r="G33" s="646"/>
      <c r="H33" s="646"/>
      <c r="I33" s="646"/>
      <c r="J33" s="646"/>
      <c r="K33" s="421"/>
      <c r="L33" s="421"/>
      <c r="M33" s="646"/>
      <c r="N33" s="646"/>
      <c r="O33" s="646"/>
      <c r="P33" s="168">
        <v>12.01</v>
      </c>
    </row>
    <row r="34" spans="1:16">
      <c r="A34" s="436">
        <v>12.02</v>
      </c>
      <c r="B34" s="418" t="s">
        <v>312</v>
      </c>
      <c r="C34" s="421"/>
      <c r="D34" s="421"/>
      <c r="E34" s="646"/>
      <c r="F34" s="646"/>
      <c r="G34" s="646"/>
      <c r="H34" s="646"/>
      <c r="I34" s="646"/>
      <c r="J34" s="646"/>
      <c r="K34" s="421"/>
      <c r="L34" s="421"/>
      <c r="M34" s="646"/>
      <c r="N34" s="646"/>
      <c r="O34" s="646"/>
      <c r="P34" s="168">
        <v>12.02</v>
      </c>
    </row>
    <row r="35" spans="1:16">
      <c r="A35" s="436">
        <v>13</v>
      </c>
      <c r="B35" s="437" t="s">
        <v>313</v>
      </c>
      <c r="C35" s="421"/>
      <c r="D35" s="646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168">
        <v>13</v>
      </c>
    </row>
    <row r="36" spans="1:16">
      <c r="A36" s="436">
        <v>13.01</v>
      </c>
      <c r="B36" s="437" t="s">
        <v>314</v>
      </c>
      <c r="C36" s="421"/>
      <c r="D36" s="421"/>
      <c r="E36" s="646"/>
      <c r="F36" s="646"/>
      <c r="G36" s="646"/>
      <c r="H36" s="646"/>
      <c r="I36" s="646"/>
      <c r="J36" s="646"/>
      <c r="K36" s="421"/>
      <c r="L36" s="421"/>
      <c r="M36" s="646"/>
      <c r="N36" s="646"/>
      <c r="O36" s="646"/>
      <c r="P36" s="168">
        <v>13.01</v>
      </c>
    </row>
    <row r="37" spans="1:16">
      <c r="A37" s="436">
        <v>13.02</v>
      </c>
      <c r="B37" s="437" t="s">
        <v>315</v>
      </c>
      <c r="C37" s="421"/>
      <c r="D37" s="421"/>
      <c r="E37" s="646"/>
      <c r="F37" s="646"/>
      <c r="G37" s="646"/>
      <c r="H37" s="646"/>
      <c r="I37" s="646"/>
      <c r="J37" s="646"/>
      <c r="K37" s="421"/>
      <c r="L37" s="421"/>
      <c r="M37" s="646"/>
      <c r="N37" s="646"/>
      <c r="O37" s="646"/>
      <c r="P37" s="168">
        <v>13.02</v>
      </c>
    </row>
    <row r="38" spans="1:16">
      <c r="A38" s="436">
        <v>14</v>
      </c>
      <c r="B38" s="437" t="s">
        <v>316</v>
      </c>
      <c r="C38" s="421"/>
      <c r="D38" s="646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168">
        <v>14</v>
      </c>
    </row>
    <row r="39" spans="1:16">
      <c r="A39" s="436">
        <v>14.01</v>
      </c>
      <c r="B39" s="430" t="s">
        <v>317</v>
      </c>
      <c r="C39" s="421"/>
      <c r="D39" s="421"/>
      <c r="E39" s="646"/>
      <c r="F39" s="646"/>
      <c r="G39" s="646"/>
      <c r="H39" s="646"/>
      <c r="I39" s="646"/>
      <c r="J39" s="646"/>
      <c r="K39" s="421"/>
      <c r="L39" s="421"/>
      <c r="M39" s="646"/>
      <c r="N39" s="646"/>
      <c r="O39" s="646"/>
      <c r="P39" s="168">
        <v>14.01</v>
      </c>
    </row>
    <row r="40" spans="1:16">
      <c r="A40" s="436">
        <v>14.02</v>
      </c>
      <c r="B40" s="438" t="s">
        <v>318</v>
      </c>
      <c r="C40" s="421"/>
      <c r="D40" s="421"/>
      <c r="E40" s="646"/>
      <c r="F40" s="646"/>
      <c r="G40" s="646"/>
      <c r="H40" s="646"/>
      <c r="I40" s="646"/>
      <c r="J40" s="646"/>
      <c r="K40" s="421"/>
      <c r="L40" s="421"/>
      <c r="M40" s="646"/>
      <c r="N40" s="646"/>
      <c r="O40" s="646"/>
      <c r="P40" s="168">
        <v>14.02</v>
      </c>
    </row>
    <row r="41" spans="1:16">
      <c r="A41" s="436">
        <v>15</v>
      </c>
      <c r="B41" s="440" t="s">
        <v>319</v>
      </c>
      <c r="C41" s="421"/>
      <c r="D41" s="646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168">
        <v>15</v>
      </c>
    </row>
    <row r="42" spans="1:16">
      <c r="A42" s="436">
        <v>15.01</v>
      </c>
      <c r="B42" s="437" t="s">
        <v>320</v>
      </c>
      <c r="C42" s="421"/>
      <c r="D42" s="421"/>
      <c r="E42" s="646"/>
      <c r="F42" s="646"/>
      <c r="G42" s="646"/>
      <c r="H42" s="646"/>
      <c r="I42" s="646"/>
      <c r="J42" s="646"/>
      <c r="K42" s="421"/>
      <c r="L42" s="421"/>
      <c r="M42" s="646"/>
      <c r="N42" s="646"/>
      <c r="O42" s="646"/>
      <c r="P42" s="168">
        <v>15.01</v>
      </c>
    </row>
    <row r="43" spans="1:16">
      <c r="A43" s="436">
        <v>15.02</v>
      </c>
      <c r="B43" s="71" t="s">
        <v>321</v>
      </c>
      <c r="C43" s="421"/>
      <c r="D43" s="421"/>
      <c r="E43" s="646"/>
      <c r="F43" s="646"/>
      <c r="G43" s="646"/>
      <c r="H43" s="646"/>
      <c r="I43" s="646"/>
      <c r="J43" s="646"/>
      <c r="K43" s="421"/>
      <c r="L43" s="421"/>
      <c r="M43" s="646"/>
      <c r="N43" s="646"/>
      <c r="O43" s="646"/>
      <c r="P43" s="168">
        <v>15.02</v>
      </c>
    </row>
    <row r="44" spans="1:16">
      <c r="A44" s="436">
        <v>16</v>
      </c>
      <c r="B44" s="437" t="s">
        <v>322</v>
      </c>
      <c r="C44" s="421"/>
      <c r="D44" s="646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168">
        <v>16</v>
      </c>
    </row>
    <row r="45" spans="1:16">
      <c r="A45" s="436">
        <v>16.010000000000002</v>
      </c>
      <c r="B45" s="437" t="s">
        <v>323</v>
      </c>
      <c r="C45" s="421"/>
      <c r="D45" s="421"/>
      <c r="E45" s="646"/>
      <c r="F45" s="646"/>
      <c r="G45" s="646"/>
      <c r="H45" s="646"/>
      <c r="I45" s="646"/>
      <c r="J45" s="646"/>
      <c r="K45" s="421"/>
      <c r="L45" s="421"/>
      <c r="M45" s="646"/>
      <c r="N45" s="646"/>
      <c r="O45" s="646"/>
      <c r="P45" s="168">
        <v>16.010000000000002</v>
      </c>
    </row>
    <row r="46" spans="1:16">
      <c r="A46" s="436">
        <v>16.02</v>
      </c>
      <c r="B46" s="437" t="s">
        <v>324</v>
      </c>
      <c r="C46" s="421"/>
      <c r="D46" s="421"/>
      <c r="E46" s="646"/>
      <c r="F46" s="646"/>
      <c r="G46" s="646"/>
      <c r="H46" s="646"/>
      <c r="I46" s="646"/>
      <c r="J46" s="646"/>
      <c r="K46" s="421"/>
      <c r="L46" s="421"/>
      <c r="M46" s="646"/>
      <c r="N46" s="646"/>
      <c r="O46" s="646"/>
      <c r="P46" s="168">
        <v>16.02</v>
      </c>
    </row>
    <row r="47" spans="1:16">
      <c r="A47" s="436">
        <v>17</v>
      </c>
      <c r="B47" s="418" t="s">
        <v>325</v>
      </c>
      <c r="C47" s="421"/>
      <c r="D47" s="646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168">
        <v>17</v>
      </c>
    </row>
    <row r="48" spans="1:16">
      <c r="A48" s="436">
        <v>17.010000000000002</v>
      </c>
      <c r="B48" s="418" t="s">
        <v>326</v>
      </c>
      <c r="C48" s="421"/>
      <c r="D48" s="421"/>
      <c r="E48" s="646"/>
      <c r="F48" s="646"/>
      <c r="G48" s="646"/>
      <c r="H48" s="646"/>
      <c r="I48" s="646"/>
      <c r="J48" s="646"/>
      <c r="K48" s="421"/>
      <c r="L48" s="421"/>
      <c r="M48" s="646"/>
      <c r="N48" s="646"/>
      <c r="O48" s="646"/>
      <c r="P48" s="168">
        <v>17.010000000000002</v>
      </c>
    </row>
    <row r="49" spans="1:16">
      <c r="A49" s="436">
        <v>17.02</v>
      </c>
      <c r="B49" s="418" t="s">
        <v>327</v>
      </c>
      <c r="C49" s="421"/>
      <c r="D49" s="421"/>
      <c r="E49" s="646"/>
      <c r="F49" s="646"/>
      <c r="G49" s="646"/>
      <c r="H49" s="646"/>
      <c r="I49" s="646"/>
      <c r="J49" s="646"/>
      <c r="K49" s="421"/>
      <c r="L49" s="421"/>
      <c r="M49" s="646"/>
      <c r="N49" s="646"/>
      <c r="O49" s="646"/>
      <c r="P49" s="168">
        <v>17.02</v>
      </c>
    </row>
    <row r="50" spans="1:16">
      <c r="A50" s="436">
        <v>18</v>
      </c>
      <c r="B50" s="423" t="s">
        <v>328</v>
      </c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168">
        <v>18</v>
      </c>
    </row>
    <row r="51" spans="1:16">
      <c r="A51" s="323"/>
      <c r="B51" s="439" t="s">
        <v>286</v>
      </c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337"/>
    </row>
    <row r="52" spans="1:16">
      <c r="A52" s="436">
        <v>19</v>
      </c>
      <c r="B52" s="437" t="s">
        <v>329</v>
      </c>
      <c r="C52" s="421"/>
      <c r="D52" s="646"/>
      <c r="E52" s="421"/>
      <c r="F52" s="646"/>
      <c r="G52" s="646"/>
      <c r="H52" s="646"/>
      <c r="I52" s="646"/>
      <c r="J52" s="646"/>
      <c r="K52" s="421"/>
      <c r="L52" s="646"/>
      <c r="M52" s="646"/>
      <c r="N52" s="646"/>
      <c r="O52" s="646"/>
      <c r="P52" s="168">
        <v>19</v>
      </c>
    </row>
    <row r="53" spans="1:16">
      <c r="A53" s="436">
        <v>20</v>
      </c>
      <c r="B53" s="437" t="s">
        <v>494</v>
      </c>
      <c r="C53" s="421"/>
      <c r="D53" s="646"/>
      <c r="E53" s="421"/>
      <c r="F53" s="646"/>
      <c r="G53" s="646"/>
      <c r="H53" s="646"/>
      <c r="I53" s="646"/>
      <c r="J53" s="646"/>
      <c r="K53" s="421"/>
      <c r="L53" s="646"/>
      <c r="M53" s="646"/>
      <c r="N53" s="646"/>
      <c r="O53" s="646"/>
      <c r="P53" s="168">
        <v>20</v>
      </c>
    </row>
    <row r="54" spans="1:16">
      <c r="A54" s="436">
        <v>21</v>
      </c>
      <c r="B54" s="441" t="s">
        <v>330</v>
      </c>
      <c r="C54" s="421"/>
      <c r="D54" s="646"/>
      <c r="E54" s="421"/>
      <c r="F54" s="646"/>
      <c r="G54" s="646"/>
      <c r="H54" s="646"/>
      <c r="I54" s="646"/>
      <c r="J54" s="646"/>
      <c r="K54" s="421"/>
      <c r="L54" s="646"/>
      <c r="M54" s="646"/>
      <c r="N54" s="646"/>
      <c r="O54" s="646"/>
      <c r="P54" s="168">
        <v>21</v>
      </c>
    </row>
    <row r="55" spans="1:16">
      <c r="A55" s="436">
        <v>22</v>
      </c>
      <c r="B55" s="441" t="s">
        <v>330</v>
      </c>
      <c r="C55" s="421"/>
      <c r="D55" s="646"/>
      <c r="E55" s="421"/>
      <c r="F55" s="646"/>
      <c r="G55" s="646"/>
      <c r="H55" s="646"/>
      <c r="I55" s="646"/>
      <c r="J55" s="646"/>
      <c r="K55" s="421"/>
      <c r="L55" s="646"/>
      <c r="M55" s="646"/>
      <c r="N55" s="646"/>
      <c r="O55" s="646"/>
      <c r="P55" s="434">
        <v>22</v>
      </c>
    </row>
    <row r="56" spans="1:16">
      <c r="A56" s="436">
        <v>23</v>
      </c>
      <c r="B56" s="438" t="s">
        <v>333</v>
      </c>
      <c r="C56" s="421"/>
      <c r="D56" s="651"/>
      <c r="E56" s="421"/>
      <c r="F56" s="651"/>
      <c r="G56" s="651"/>
      <c r="H56" s="651"/>
      <c r="I56" s="651"/>
      <c r="J56" s="651"/>
      <c r="K56" s="646"/>
      <c r="L56" s="651"/>
      <c r="M56" s="651"/>
      <c r="N56" s="651"/>
      <c r="O56" s="651"/>
      <c r="P56" s="435">
        <v>23</v>
      </c>
    </row>
    <row r="57" spans="1:16">
      <c r="A57" s="436">
        <v>24</v>
      </c>
      <c r="B57" s="438" t="s">
        <v>334</v>
      </c>
      <c r="C57" s="421"/>
      <c r="D57" s="651"/>
      <c r="E57" s="421"/>
      <c r="F57" s="651"/>
      <c r="G57" s="651"/>
      <c r="H57" s="651"/>
      <c r="I57" s="651"/>
      <c r="J57" s="651"/>
      <c r="K57" s="651"/>
      <c r="L57" s="651"/>
      <c r="M57" s="651"/>
      <c r="N57" s="651"/>
      <c r="O57" s="651"/>
      <c r="P57" s="435">
        <v>24</v>
      </c>
    </row>
    <row r="58" spans="1:16">
      <c r="A58" s="436">
        <v>25</v>
      </c>
      <c r="B58" s="438" t="s">
        <v>614</v>
      </c>
      <c r="C58" s="421"/>
      <c r="D58" s="671"/>
      <c r="E58" s="421"/>
      <c r="F58" s="671"/>
      <c r="G58" s="671"/>
      <c r="H58" s="671"/>
      <c r="I58" s="671"/>
      <c r="J58" s="671"/>
      <c r="K58" s="671"/>
      <c r="L58" s="671"/>
      <c r="M58" s="671"/>
      <c r="N58" s="671"/>
      <c r="O58" s="671"/>
      <c r="P58" s="435">
        <v>25</v>
      </c>
    </row>
    <row r="59" spans="1:16">
      <c r="A59" s="203"/>
      <c r="B59" s="41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202"/>
    </row>
    <row r="60" spans="1:16">
      <c r="A60" s="364" t="s">
        <v>788</v>
      </c>
      <c r="B60" s="415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235"/>
    </row>
    <row r="61" spans="1:16" ht="12.75">
      <c r="A61" s="199" t="s">
        <v>18</v>
      </c>
      <c r="B61" s="416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234" t="s">
        <v>348</v>
      </c>
    </row>
  </sheetData>
  <phoneticPr fontId="5" type="noConversion"/>
  <printOptions horizontalCentered="1" gridLinesSet="0"/>
  <pageMargins left="0.25" right="0.25" top="0.25" bottom="0.25" header="0.21" footer="0"/>
  <pageSetup orientation="landscape" r:id="rId1"/>
  <headerFooter alignWithMargins="0"/>
  <ignoredErrors>
    <ignoredError sqref="C11:D1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1:M56"/>
  <sheetViews>
    <sheetView showGridLines="0" zoomScale="130" zoomScaleNormal="130" workbookViewId="0">
      <selection activeCell="M1" sqref="M1"/>
    </sheetView>
  </sheetViews>
  <sheetFormatPr defaultRowHeight="9"/>
  <cols>
    <col min="1" max="1" width="7" style="4" customWidth="1"/>
    <col min="2" max="2" width="9" style="4" customWidth="1"/>
    <col min="3" max="3" width="50" style="4" customWidth="1"/>
    <col min="4" max="8" width="9" style="4" customWidth="1"/>
    <col min="9" max="9" width="10.796875" style="4" customWidth="1"/>
    <col min="10" max="12" width="9" style="4" customWidth="1"/>
    <col min="13" max="13" width="7" style="4" customWidth="1"/>
    <col min="14" max="16384" width="9.59765625" style="4"/>
  </cols>
  <sheetData>
    <row r="1" spans="1:13" ht="12.75">
      <c r="A1" s="199" t="s">
        <v>39</v>
      </c>
      <c r="B1" s="64"/>
      <c r="C1" s="64"/>
      <c r="D1" s="61"/>
      <c r="E1" s="307" t="s">
        <v>66</v>
      </c>
      <c r="F1" s="64"/>
      <c r="G1" s="64"/>
      <c r="H1" s="64"/>
      <c r="I1" s="61"/>
      <c r="J1" s="61"/>
      <c r="K1" s="64"/>
      <c r="L1" s="64"/>
      <c r="M1" s="200" t="s">
        <v>9</v>
      </c>
    </row>
    <row r="2" spans="1:13">
      <c r="A2" s="272" t="s">
        <v>349</v>
      </c>
      <c r="B2" s="443"/>
      <c r="C2" s="443"/>
      <c r="D2" s="13"/>
      <c r="E2" s="306" t="s">
        <v>42</v>
      </c>
      <c r="F2" s="44"/>
      <c r="G2" s="27"/>
      <c r="H2" s="306" t="s">
        <v>14</v>
      </c>
      <c r="I2" s="44"/>
      <c r="J2" s="27"/>
      <c r="K2" s="209" t="s">
        <v>342</v>
      </c>
      <c r="L2" s="44"/>
      <c r="M2" s="461"/>
    </row>
    <row r="3" spans="1:13">
      <c r="A3" s="444" t="s">
        <v>343</v>
      </c>
      <c r="B3" s="444"/>
      <c r="C3" s="444"/>
      <c r="D3" s="14"/>
      <c r="E3" s="80"/>
      <c r="F3" s="10"/>
      <c r="G3" s="14"/>
      <c r="H3" s="80" t="s">
        <v>758</v>
      </c>
      <c r="I3" s="10"/>
      <c r="J3" s="14"/>
      <c r="K3" s="82"/>
      <c r="L3" s="10"/>
      <c r="M3" s="275"/>
    </row>
    <row r="4" spans="1:13">
      <c r="A4" s="445"/>
      <c r="B4" s="445"/>
      <c r="C4" s="445"/>
      <c r="D4" s="460"/>
      <c r="E4" s="86"/>
      <c r="F4" s="730"/>
      <c r="G4" s="24"/>
      <c r="H4" s="86" t="s">
        <v>760</v>
      </c>
      <c r="I4" s="15"/>
      <c r="J4" s="24"/>
      <c r="K4" s="84"/>
      <c r="L4" s="15"/>
      <c r="M4" s="446"/>
    </row>
    <row r="5" spans="1:13">
      <c r="A5" s="444"/>
      <c r="B5" s="444"/>
      <c r="C5" s="444"/>
      <c r="D5" s="10"/>
      <c r="E5" s="191"/>
      <c r="F5" s="10"/>
      <c r="G5" s="10"/>
      <c r="H5" s="191"/>
      <c r="I5" s="10"/>
      <c r="J5" s="10"/>
      <c r="K5" s="63"/>
      <c r="L5" s="10"/>
      <c r="M5" s="444"/>
    </row>
    <row r="6" spans="1:13">
      <c r="A6" s="272"/>
      <c r="B6" s="443"/>
      <c r="C6" s="443"/>
      <c r="D6" s="301"/>
      <c r="E6" s="386"/>
      <c r="F6" s="386"/>
      <c r="G6" s="389"/>
      <c r="H6" s="389" t="s">
        <v>30</v>
      </c>
      <c r="I6" s="389"/>
      <c r="J6" s="389"/>
      <c r="K6" s="389"/>
      <c r="L6" s="389"/>
      <c r="M6" s="467"/>
    </row>
    <row r="7" spans="1:13">
      <c r="A7" s="447"/>
      <c r="B7" s="390"/>
      <c r="C7" s="290"/>
      <c r="D7" s="6"/>
      <c r="E7" s="390" t="s">
        <v>344</v>
      </c>
      <c r="F7" s="8"/>
      <c r="G7" s="6"/>
      <c r="H7" s="390" t="s">
        <v>345</v>
      </c>
      <c r="I7" s="8"/>
      <c r="J7" s="6"/>
      <c r="K7" s="390" t="s">
        <v>346</v>
      </c>
      <c r="L7" s="10"/>
      <c r="M7" s="451"/>
    </row>
    <row r="8" spans="1:13" s="10" customFormat="1">
      <c r="A8" s="448"/>
      <c r="B8" s="275"/>
      <c r="C8" s="277"/>
      <c r="D8" s="6"/>
      <c r="E8" s="390" t="s">
        <v>232</v>
      </c>
      <c r="F8" s="8"/>
      <c r="G8" s="6"/>
      <c r="H8" s="390" t="s">
        <v>370</v>
      </c>
      <c r="I8" s="8"/>
      <c r="J8" s="6"/>
      <c r="K8" s="390" t="s">
        <v>347</v>
      </c>
      <c r="L8" s="8"/>
      <c r="M8" s="444"/>
    </row>
    <row r="9" spans="1:13" s="10" customFormat="1">
      <c r="A9" s="448"/>
      <c r="B9" s="275"/>
      <c r="C9" s="277"/>
      <c r="D9" s="58"/>
      <c r="E9" s="298" t="s">
        <v>335</v>
      </c>
      <c r="F9" s="7"/>
      <c r="G9" s="58"/>
      <c r="H9" s="298" t="s">
        <v>572</v>
      </c>
      <c r="I9" s="7"/>
      <c r="J9" s="58"/>
      <c r="K9" s="298" t="s">
        <v>540</v>
      </c>
      <c r="L9" s="7"/>
      <c r="M9" s="444"/>
    </row>
    <row r="10" spans="1:13">
      <c r="A10" s="449"/>
      <c r="B10" s="265"/>
      <c r="C10" s="281"/>
      <c r="D10" s="58"/>
      <c r="E10" s="298">
        <v>1</v>
      </c>
      <c r="F10" s="7"/>
      <c r="G10" s="58"/>
      <c r="H10" s="298">
        <v>2</v>
      </c>
      <c r="I10" s="7"/>
      <c r="J10" s="58"/>
      <c r="K10" s="298">
        <v>3</v>
      </c>
      <c r="L10" s="7"/>
      <c r="M10" s="450"/>
    </row>
    <row r="11" spans="1:13">
      <c r="A11" s="436">
        <v>8.01</v>
      </c>
      <c r="B11" s="560" t="s">
        <v>299</v>
      </c>
      <c r="C11" s="561"/>
      <c r="D11" s="58"/>
      <c r="E11" s="298"/>
      <c r="F11" s="703"/>
      <c r="G11" s="58"/>
      <c r="H11" s="686"/>
      <c r="I11" s="685"/>
      <c r="J11" s="58"/>
      <c r="K11" s="298"/>
      <c r="L11" s="687"/>
      <c r="M11" s="434">
        <v>8.01</v>
      </c>
    </row>
    <row r="12" spans="1:13" s="276" customFormat="1">
      <c r="A12" s="436">
        <v>8.02</v>
      </c>
      <c r="B12" s="562" t="s">
        <v>300</v>
      </c>
      <c r="C12" s="281"/>
      <c r="D12" s="58"/>
      <c r="E12" s="298"/>
      <c r="F12" s="703"/>
      <c r="G12" s="58"/>
      <c r="H12" s="298"/>
      <c r="I12" s="685"/>
      <c r="J12" s="58"/>
      <c r="K12" s="298"/>
      <c r="L12" s="687"/>
      <c r="M12" s="435">
        <v>8.02</v>
      </c>
    </row>
    <row r="13" spans="1:13" s="276" customFormat="1">
      <c r="A13" s="436">
        <v>9.01</v>
      </c>
      <c r="B13" s="562" t="s">
        <v>302</v>
      </c>
      <c r="C13" s="281"/>
      <c r="D13" s="58"/>
      <c r="E13" s="298"/>
      <c r="F13" s="703"/>
      <c r="G13" s="58"/>
      <c r="H13" s="298"/>
      <c r="I13" s="685"/>
      <c r="J13" s="58"/>
      <c r="K13" s="298"/>
      <c r="L13" s="687"/>
      <c r="M13" s="435">
        <v>9.01</v>
      </c>
    </row>
    <row r="14" spans="1:13" s="276" customFormat="1">
      <c r="A14" s="436">
        <v>9.02</v>
      </c>
      <c r="B14" s="562" t="s">
        <v>303</v>
      </c>
      <c r="C14" s="281"/>
      <c r="D14" s="58"/>
      <c r="E14" s="298"/>
      <c r="F14" s="703"/>
      <c r="G14" s="58"/>
      <c r="H14" s="298"/>
      <c r="I14" s="685"/>
      <c r="J14" s="58"/>
      <c r="K14" s="298"/>
      <c r="L14" s="687"/>
      <c r="M14" s="435">
        <v>9.02</v>
      </c>
    </row>
    <row r="15" spans="1:13" s="276" customFormat="1">
      <c r="A15" s="436">
        <v>10.01</v>
      </c>
      <c r="B15" s="562" t="s">
        <v>305</v>
      </c>
      <c r="C15" s="281"/>
      <c r="D15" s="58"/>
      <c r="E15" s="298"/>
      <c r="F15" s="703"/>
      <c r="G15" s="58"/>
      <c r="H15" s="298"/>
      <c r="I15" s="685"/>
      <c r="J15" s="58"/>
      <c r="K15" s="298"/>
      <c r="L15" s="687"/>
      <c r="M15" s="435">
        <v>10.01</v>
      </c>
    </row>
    <row r="16" spans="1:13" s="276" customFormat="1">
      <c r="A16" s="436">
        <v>10.02</v>
      </c>
      <c r="B16" s="562" t="s">
        <v>306</v>
      </c>
      <c r="C16" s="281"/>
      <c r="D16" s="58"/>
      <c r="E16" s="298"/>
      <c r="F16" s="703"/>
      <c r="G16" s="58"/>
      <c r="H16" s="298"/>
      <c r="I16" s="685"/>
      <c r="J16" s="58"/>
      <c r="K16" s="298"/>
      <c r="L16" s="687"/>
      <c r="M16" s="435">
        <v>10.02</v>
      </c>
    </row>
    <row r="17" spans="1:13" s="276" customFormat="1">
      <c r="A17" s="436">
        <v>11.01</v>
      </c>
      <c r="B17" s="562" t="s">
        <v>308</v>
      </c>
      <c r="C17" s="281"/>
      <c r="D17" s="58"/>
      <c r="E17" s="298"/>
      <c r="F17" s="703"/>
      <c r="G17" s="58"/>
      <c r="H17" s="298"/>
      <c r="I17" s="685"/>
      <c r="J17" s="58"/>
      <c r="K17" s="298"/>
      <c r="L17" s="687"/>
      <c r="M17" s="435">
        <v>11.01</v>
      </c>
    </row>
    <row r="18" spans="1:13" s="276" customFormat="1">
      <c r="A18" s="436">
        <v>11.02</v>
      </c>
      <c r="B18" s="562" t="s">
        <v>309</v>
      </c>
      <c r="C18" s="281"/>
      <c r="D18" s="58"/>
      <c r="E18" s="298"/>
      <c r="F18" s="703"/>
      <c r="G18" s="58"/>
      <c r="H18" s="298"/>
      <c r="I18" s="685"/>
      <c r="J18" s="58"/>
      <c r="K18" s="298"/>
      <c r="L18" s="687"/>
      <c r="M18" s="435">
        <v>11.02</v>
      </c>
    </row>
    <row r="19" spans="1:13" s="276" customFormat="1">
      <c r="A19" s="436">
        <v>12.01</v>
      </c>
      <c r="B19" s="562" t="s">
        <v>311</v>
      </c>
      <c r="C19" s="281"/>
      <c r="D19" s="58"/>
      <c r="E19" s="298"/>
      <c r="F19" s="703"/>
      <c r="G19" s="58"/>
      <c r="H19" s="298"/>
      <c r="I19" s="685"/>
      <c r="J19" s="58"/>
      <c r="K19" s="298"/>
      <c r="L19" s="687"/>
      <c r="M19" s="435">
        <v>12.01</v>
      </c>
    </row>
    <row r="20" spans="1:13" s="276" customFormat="1">
      <c r="A20" s="436">
        <v>12.02</v>
      </c>
      <c r="B20" s="562" t="s">
        <v>312</v>
      </c>
      <c r="C20" s="281"/>
      <c r="D20" s="58"/>
      <c r="E20" s="298"/>
      <c r="F20" s="703"/>
      <c r="G20" s="58"/>
      <c r="H20" s="298"/>
      <c r="I20" s="685"/>
      <c r="J20" s="58"/>
      <c r="K20" s="298"/>
      <c r="L20" s="687"/>
      <c r="M20" s="435">
        <v>12.02</v>
      </c>
    </row>
    <row r="21" spans="1:13" s="276" customFormat="1">
      <c r="A21" s="436">
        <v>13.01</v>
      </c>
      <c r="B21" s="562" t="s">
        <v>314</v>
      </c>
      <c r="C21" s="281"/>
      <c r="D21" s="58"/>
      <c r="E21" s="298"/>
      <c r="F21" s="703"/>
      <c r="G21" s="58"/>
      <c r="H21" s="298"/>
      <c r="I21" s="685"/>
      <c r="J21" s="58"/>
      <c r="K21" s="298"/>
      <c r="L21" s="687"/>
      <c r="M21" s="435">
        <v>13.01</v>
      </c>
    </row>
    <row r="22" spans="1:13" s="276" customFormat="1">
      <c r="A22" s="436">
        <v>13.02</v>
      </c>
      <c r="B22" s="562" t="s">
        <v>315</v>
      </c>
      <c r="C22" s="281"/>
      <c r="D22" s="58"/>
      <c r="E22" s="298"/>
      <c r="F22" s="703"/>
      <c r="G22" s="58"/>
      <c r="H22" s="298"/>
      <c r="I22" s="685"/>
      <c r="J22" s="58"/>
      <c r="K22" s="298"/>
      <c r="L22" s="687"/>
      <c r="M22" s="435">
        <v>13.02</v>
      </c>
    </row>
    <row r="23" spans="1:13" s="276" customFormat="1">
      <c r="A23" s="436">
        <v>14.01</v>
      </c>
      <c r="B23" s="562" t="s">
        <v>495</v>
      </c>
      <c r="C23" s="281"/>
      <c r="D23" s="58"/>
      <c r="E23" s="298"/>
      <c r="F23" s="703"/>
      <c r="G23" s="58"/>
      <c r="H23" s="298"/>
      <c r="I23" s="685"/>
      <c r="J23" s="58"/>
      <c r="K23" s="298"/>
      <c r="L23" s="687"/>
      <c r="M23" s="435">
        <v>14.01</v>
      </c>
    </row>
    <row r="24" spans="1:13" s="276" customFormat="1">
      <c r="A24" s="436">
        <v>14.02</v>
      </c>
      <c r="B24" s="562" t="s">
        <v>496</v>
      </c>
      <c r="C24" s="281"/>
      <c r="D24" s="58"/>
      <c r="E24" s="298"/>
      <c r="F24" s="703"/>
      <c r="G24" s="58"/>
      <c r="H24" s="298"/>
      <c r="I24" s="685"/>
      <c r="J24" s="58"/>
      <c r="K24" s="298"/>
      <c r="L24" s="687"/>
      <c r="M24" s="435">
        <v>14.02</v>
      </c>
    </row>
    <row r="25" spans="1:13" s="276" customFormat="1">
      <c r="A25" s="436">
        <v>15.01</v>
      </c>
      <c r="B25" s="562" t="s">
        <v>320</v>
      </c>
      <c r="C25" s="281"/>
      <c r="D25" s="58"/>
      <c r="E25" s="298"/>
      <c r="F25" s="703"/>
      <c r="G25" s="58"/>
      <c r="H25" s="298"/>
      <c r="I25" s="685"/>
      <c r="J25" s="58"/>
      <c r="K25" s="298"/>
      <c r="L25" s="687"/>
      <c r="M25" s="435">
        <v>15.01</v>
      </c>
    </row>
    <row r="26" spans="1:13" s="276" customFormat="1">
      <c r="A26" s="436">
        <v>15.02</v>
      </c>
      <c r="B26" s="562" t="s">
        <v>321</v>
      </c>
      <c r="C26" s="281"/>
      <c r="D26" s="58"/>
      <c r="E26" s="298"/>
      <c r="F26" s="703"/>
      <c r="G26" s="58"/>
      <c r="H26" s="298"/>
      <c r="I26" s="685"/>
      <c r="J26" s="58"/>
      <c r="K26" s="298"/>
      <c r="L26" s="687"/>
      <c r="M26" s="435">
        <v>15.02</v>
      </c>
    </row>
    <row r="27" spans="1:13" s="276" customFormat="1">
      <c r="A27" s="463">
        <v>16.010000000000002</v>
      </c>
      <c r="B27" s="563" t="s">
        <v>323</v>
      </c>
      <c r="C27" s="564"/>
      <c r="D27" s="565"/>
      <c r="E27" s="566" t="s">
        <v>549</v>
      </c>
      <c r="F27" s="691"/>
      <c r="G27" s="565"/>
      <c r="H27" s="566"/>
      <c r="I27" s="567"/>
      <c r="J27" s="565"/>
      <c r="K27" s="566"/>
      <c r="L27" s="568"/>
      <c r="M27" s="465">
        <v>16.010000000000002</v>
      </c>
    </row>
    <row r="28" spans="1:13" s="276" customFormat="1">
      <c r="A28" s="464"/>
      <c r="B28" s="562"/>
      <c r="C28" s="281"/>
      <c r="D28" s="58"/>
      <c r="E28" s="298"/>
      <c r="F28" s="703"/>
      <c r="G28" s="58"/>
      <c r="H28" s="298"/>
      <c r="I28" s="7"/>
      <c r="J28" s="58"/>
      <c r="K28" s="298"/>
      <c r="L28" s="687"/>
      <c r="M28" s="466"/>
    </row>
    <row r="29" spans="1:13" s="276" customFormat="1">
      <c r="A29" s="463">
        <v>16.02</v>
      </c>
      <c r="B29" s="563" t="s">
        <v>324</v>
      </c>
      <c r="C29" s="564"/>
      <c r="D29" s="565"/>
      <c r="E29" s="566" t="s">
        <v>549</v>
      </c>
      <c r="F29" s="691"/>
      <c r="G29" s="565"/>
      <c r="H29" s="566"/>
      <c r="I29" s="567"/>
      <c r="J29" s="565"/>
      <c r="K29" s="566"/>
      <c r="L29" s="568"/>
      <c r="M29" s="465">
        <v>16.02</v>
      </c>
    </row>
    <row r="30" spans="1:13" s="276" customFormat="1">
      <c r="A30" s="464"/>
      <c r="B30" s="562"/>
      <c r="C30" s="281"/>
      <c r="D30" s="58"/>
      <c r="E30" s="298"/>
      <c r="F30" s="690"/>
      <c r="G30" s="58"/>
      <c r="H30" s="298"/>
      <c r="I30" s="7"/>
      <c r="J30" s="58"/>
      <c r="K30" s="298"/>
      <c r="L30" s="687"/>
      <c r="M30" s="466"/>
    </row>
    <row r="31" spans="1:13" s="276" customFormat="1">
      <c r="A31" s="463">
        <v>17.010000000000002</v>
      </c>
      <c r="B31" s="563" t="s">
        <v>326</v>
      </c>
      <c r="C31" s="564"/>
      <c r="D31" s="565"/>
      <c r="E31" s="566" t="s">
        <v>549</v>
      </c>
      <c r="F31" s="691"/>
      <c r="G31" s="565"/>
      <c r="H31" s="566"/>
      <c r="I31" s="567"/>
      <c r="J31" s="565"/>
      <c r="K31" s="566"/>
      <c r="L31" s="568"/>
      <c r="M31" s="465">
        <v>17.010000000000002</v>
      </c>
    </row>
    <row r="32" spans="1:13" s="276" customFormat="1">
      <c r="A32" s="464"/>
      <c r="B32" s="562"/>
      <c r="C32" s="281"/>
      <c r="D32" s="58"/>
      <c r="E32" s="298"/>
      <c r="F32" s="690"/>
      <c r="G32" s="58"/>
      <c r="H32" s="298"/>
      <c r="I32" s="7"/>
      <c r="J32" s="58"/>
      <c r="K32" s="298"/>
      <c r="L32" s="687"/>
      <c r="M32" s="466"/>
    </row>
    <row r="33" spans="1:13" s="276" customFormat="1">
      <c r="A33" s="463">
        <v>17.02</v>
      </c>
      <c r="B33" s="563" t="s">
        <v>327</v>
      </c>
      <c r="C33" s="564"/>
      <c r="D33" s="565"/>
      <c r="E33" s="566" t="s">
        <v>549</v>
      </c>
      <c r="F33" s="691"/>
      <c r="G33" s="565"/>
      <c r="H33" s="566"/>
      <c r="I33" s="567"/>
      <c r="J33" s="565"/>
      <c r="K33" s="566"/>
      <c r="L33" s="568"/>
      <c r="M33" s="465">
        <v>17.02</v>
      </c>
    </row>
    <row r="34" spans="1:13" s="276" customFormat="1">
      <c r="A34" s="464"/>
      <c r="B34" s="562"/>
      <c r="C34" s="281"/>
      <c r="D34" s="58"/>
      <c r="E34" s="298"/>
      <c r="F34" s="690"/>
      <c r="G34" s="58"/>
      <c r="H34" s="298"/>
      <c r="I34" s="7"/>
      <c r="J34" s="58"/>
      <c r="K34" s="298"/>
      <c r="L34" s="687"/>
      <c r="M34" s="466"/>
    </row>
    <row r="35" spans="1:13" s="276" customFormat="1">
      <c r="A35" s="569">
        <v>18</v>
      </c>
      <c r="B35" s="270" t="s">
        <v>350</v>
      </c>
      <c r="C35" s="270" t="s">
        <v>351</v>
      </c>
      <c r="D35" s="570"/>
      <c r="E35" s="571"/>
      <c r="F35" s="692"/>
      <c r="G35" s="570"/>
      <c r="H35" s="571"/>
      <c r="I35" s="689"/>
      <c r="J35" s="572"/>
      <c r="K35" s="573"/>
      <c r="L35" s="574"/>
      <c r="M35" s="165">
        <v>18</v>
      </c>
    </row>
    <row r="36" spans="1:13" s="276" customFormat="1">
      <c r="A36" s="575"/>
      <c r="B36" s="401"/>
      <c r="C36" s="401" t="s">
        <v>352</v>
      </c>
      <c r="D36" s="576"/>
      <c r="E36" s="577"/>
      <c r="F36" s="693"/>
      <c r="G36" s="576"/>
      <c r="H36" s="577"/>
      <c r="I36" s="688"/>
      <c r="J36" s="578"/>
      <c r="K36" s="579"/>
      <c r="L36" s="580"/>
      <c r="M36" s="126"/>
    </row>
    <row r="37" spans="1:13">
      <c r="A37" s="779">
        <v>19</v>
      </c>
      <c r="B37" s="780" t="s">
        <v>740</v>
      </c>
      <c r="C37" s="779"/>
      <c r="D37" s="780"/>
      <c r="E37" s="780"/>
      <c r="F37" s="783"/>
      <c r="G37" s="781"/>
      <c r="H37" s="781"/>
      <c r="I37" s="782"/>
      <c r="J37" s="781"/>
      <c r="K37" s="781"/>
      <c r="L37" s="782"/>
      <c r="M37" s="780">
        <v>19</v>
      </c>
    </row>
    <row r="40" spans="1:13" customFormat="1"/>
    <row r="41" spans="1:13" customFormat="1"/>
    <row r="42" spans="1:13" customFormat="1"/>
    <row r="43" spans="1:13" customFormat="1"/>
    <row r="44" spans="1:13" customFormat="1"/>
    <row r="45" spans="1:13" customFormat="1"/>
    <row r="46" spans="1:13" customFormat="1"/>
    <row r="47" spans="1:13" customFormat="1"/>
    <row r="48" spans="1:13" customFormat="1"/>
    <row r="49" spans="1:13" customFormat="1"/>
    <row r="50" spans="1:13" customFormat="1"/>
    <row r="51" spans="1:13" customFormat="1"/>
    <row r="52" spans="1:13" customFormat="1"/>
    <row r="53" spans="1:13" customFormat="1"/>
    <row r="54" spans="1:13" s="455" customFormat="1">
      <c r="A54" s="453" t="s">
        <v>789</v>
      </c>
      <c r="B54" s="454"/>
      <c r="C54" s="454"/>
      <c r="D54" s="454"/>
      <c r="E54" s="454"/>
      <c r="F54" s="454"/>
      <c r="G54" s="454"/>
      <c r="H54" s="454"/>
      <c r="I54" s="454"/>
      <c r="J54" s="454"/>
      <c r="K54" s="454"/>
      <c r="L54" s="454"/>
      <c r="M54" s="454"/>
    </row>
    <row r="55" spans="1:13" s="455" customFormat="1">
      <c r="A55" s="456"/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</row>
    <row r="56" spans="1:13" s="459" customFormat="1" ht="12.75">
      <c r="A56" s="458" t="s">
        <v>363</v>
      </c>
      <c r="M56" s="462" t="s">
        <v>18</v>
      </c>
    </row>
  </sheetData>
  <phoneticPr fontId="5" type="noConversion"/>
  <printOptions gridLinesSet="0"/>
  <pageMargins left="0.5" right="0.5" top="0.5" bottom="0.5" header="0" footer="0"/>
  <pageSetup orientation="landscape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Q57"/>
  <sheetViews>
    <sheetView showGridLines="0" showZeros="0" zoomScale="115" zoomScaleNormal="115" workbookViewId="0"/>
  </sheetViews>
  <sheetFormatPr defaultColWidth="11.796875" defaultRowHeight="9"/>
  <cols>
    <col min="1" max="1" width="5.59765625" style="39" customWidth="1"/>
    <col min="2" max="2" width="25" customWidth="1"/>
    <col min="3" max="3" width="11" customWidth="1"/>
    <col min="4" max="4" width="16" customWidth="1"/>
    <col min="5" max="5" width="12" customWidth="1"/>
    <col min="6" max="8" width="11.59765625" customWidth="1"/>
    <col min="9" max="9" width="11.796875" customWidth="1"/>
    <col min="10" max="12" width="12" customWidth="1"/>
    <col min="13" max="14" width="13" customWidth="1"/>
    <col min="15" max="15" width="12.3984375" customWidth="1"/>
    <col min="16" max="16" width="15.19921875" customWidth="1"/>
    <col min="17" max="17" width="6.19921875" style="34" customWidth="1"/>
  </cols>
  <sheetData>
    <row r="1" spans="1:17" s="9" customFormat="1" ht="12.75">
      <c r="A1" s="728" t="s">
        <v>9</v>
      </c>
      <c r="B1" s="416"/>
      <c r="C1" s="64"/>
      <c r="D1" s="64"/>
      <c r="E1" s="351"/>
      <c r="F1" s="83"/>
      <c r="H1" s="928" t="s">
        <v>66</v>
      </c>
      <c r="I1" s="928"/>
      <c r="J1" s="83"/>
      <c r="K1" s="83"/>
      <c r="L1" s="83"/>
      <c r="M1" s="83"/>
      <c r="N1" s="83"/>
      <c r="O1" s="83"/>
      <c r="P1" s="64"/>
      <c r="Q1" s="65" t="s">
        <v>39</v>
      </c>
    </row>
    <row r="2" spans="1:17">
      <c r="A2" s="470" t="s">
        <v>349</v>
      </c>
      <c r="B2" s="274"/>
      <c r="C2" s="270"/>
      <c r="D2" s="274"/>
      <c r="E2" s="270"/>
      <c r="F2" s="270"/>
      <c r="G2" s="270"/>
      <c r="H2" s="270"/>
      <c r="I2" s="270"/>
      <c r="J2" s="270"/>
      <c r="K2" s="270"/>
      <c r="L2" s="306" t="s">
        <v>42</v>
      </c>
      <c r="M2" s="27"/>
      <c r="N2" s="306" t="s">
        <v>14</v>
      </c>
      <c r="O2" s="27"/>
      <c r="P2" s="471" t="s">
        <v>500</v>
      </c>
      <c r="Q2" s="67"/>
    </row>
    <row r="3" spans="1:17">
      <c r="A3" s="406" t="s">
        <v>353</v>
      </c>
      <c r="B3" s="275"/>
      <c r="C3" s="275"/>
      <c r="D3" s="275"/>
      <c r="E3" s="279"/>
      <c r="F3" s="279"/>
      <c r="G3" s="279"/>
      <c r="H3" s="279"/>
      <c r="I3" s="279"/>
      <c r="J3" s="279"/>
      <c r="K3" s="279"/>
      <c r="L3" s="80"/>
      <c r="M3" s="14"/>
      <c r="N3" s="80" t="s">
        <v>758</v>
      </c>
      <c r="O3" s="14"/>
      <c r="P3" s="468"/>
      <c r="Q3" s="63"/>
    </row>
    <row r="4" spans="1:17">
      <c r="A4" s="472"/>
      <c r="B4" s="472"/>
      <c r="C4" s="377"/>
      <c r="D4" s="377"/>
      <c r="E4" s="377"/>
      <c r="F4" s="377"/>
      <c r="G4" s="377"/>
      <c r="H4" s="377"/>
      <c r="I4" s="377"/>
      <c r="J4" s="377"/>
      <c r="K4" s="377"/>
      <c r="L4" s="731"/>
      <c r="M4" s="24"/>
      <c r="N4" s="86" t="s">
        <v>760</v>
      </c>
      <c r="O4" s="24"/>
      <c r="P4" s="300"/>
      <c r="Q4" s="60"/>
    </row>
    <row r="5" spans="1:17">
      <c r="A5" s="448"/>
      <c r="B5" s="448"/>
      <c r="C5" s="275"/>
      <c r="D5" s="275"/>
      <c r="E5" s="275"/>
      <c r="Q5"/>
    </row>
    <row r="6" spans="1:17">
      <c r="A6" s="473"/>
      <c r="B6" s="399"/>
      <c r="C6" s="922" t="s">
        <v>30</v>
      </c>
      <c r="D6" s="923"/>
      <c r="E6" s="924"/>
      <c r="F6" s="925" t="s">
        <v>354</v>
      </c>
      <c r="G6" s="926"/>
      <c r="H6" s="926"/>
      <c r="I6" s="926"/>
      <c r="J6" s="926"/>
      <c r="K6" s="926"/>
      <c r="L6" s="926"/>
      <c r="M6" s="926"/>
      <c r="N6" s="926"/>
      <c r="O6" s="926"/>
      <c r="P6" s="927"/>
      <c r="Q6" s="330"/>
    </row>
    <row r="7" spans="1:17">
      <c r="A7" s="447"/>
      <c r="B7" s="390"/>
      <c r="C7" s="474"/>
      <c r="D7" s="474"/>
      <c r="E7" s="474"/>
      <c r="F7" s="474" t="s">
        <v>344</v>
      </c>
      <c r="G7" s="474" t="s">
        <v>344</v>
      </c>
      <c r="H7" s="474" t="s">
        <v>344</v>
      </c>
      <c r="I7" s="474"/>
      <c r="J7" s="474"/>
      <c r="K7" s="474"/>
      <c r="L7" s="474"/>
      <c r="M7" s="474"/>
      <c r="N7" s="474"/>
      <c r="O7" s="474"/>
      <c r="P7" s="474"/>
      <c r="Q7" s="238"/>
    </row>
    <row r="8" spans="1:17">
      <c r="A8" s="448"/>
      <c r="B8" s="275"/>
      <c r="C8" s="380" t="s">
        <v>30</v>
      </c>
      <c r="D8" s="380"/>
      <c r="E8" s="380" t="s">
        <v>355</v>
      </c>
      <c r="F8" s="380" t="s">
        <v>232</v>
      </c>
      <c r="G8" s="380" t="s">
        <v>232</v>
      </c>
      <c r="H8" s="380" t="s">
        <v>232</v>
      </c>
      <c r="I8" s="380"/>
      <c r="J8" s="380" t="s">
        <v>355</v>
      </c>
      <c r="K8" s="380" t="s">
        <v>355</v>
      </c>
      <c r="L8" s="380" t="s">
        <v>355</v>
      </c>
      <c r="M8" s="380"/>
      <c r="N8" s="380" t="s">
        <v>30</v>
      </c>
      <c r="O8" s="380" t="s">
        <v>30</v>
      </c>
      <c r="P8" s="549"/>
      <c r="Q8" s="238"/>
    </row>
    <row r="9" spans="1:17">
      <c r="A9" s="448"/>
      <c r="B9" s="275"/>
      <c r="C9" s="380" t="s">
        <v>344</v>
      </c>
      <c r="D9" s="380"/>
      <c r="E9" s="380" t="s">
        <v>360</v>
      </c>
      <c r="F9" s="380" t="s">
        <v>361</v>
      </c>
      <c r="G9" s="380" t="s">
        <v>361</v>
      </c>
      <c r="H9" s="380" t="s">
        <v>361</v>
      </c>
      <c r="I9" s="380" t="s">
        <v>30</v>
      </c>
      <c r="J9" s="380" t="s">
        <v>358</v>
      </c>
      <c r="K9" s="380" t="s">
        <v>358</v>
      </c>
      <c r="L9" s="380" t="s">
        <v>358</v>
      </c>
      <c r="M9" s="380" t="s">
        <v>30</v>
      </c>
      <c r="N9" s="380" t="s">
        <v>358</v>
      </c>
      <c r="O9" s="380" t="s">
        <v>358</v>
      </c>
      <c r="P9" s="549"/>
      <c r="Q9" s="238"/>
    </row>
    <row r="10" spans="1:17">
      <c r="A10" s="448"/>
      <c r="B10" s="275"/>
      <c r="C10" s="380" t="s">
        <v>232</v>
      </c>
      <c r="D10" s="380" t="s">
        <v>345</v>
      </c>
      <c r="E10" s="380" t="s">
        <v>361</v>
      </c>
      <c r="F10" s="380" t="s">
        <v>362</v>
      </c>
      <c r="G10" s="380" t="s">
        <v>362</v>
      </c>
      <c r="H10" s="380" t="s">
        <v>362</v>
      </c>
      <c r="I10" s="380" t="s">
        <v>262</v>
      </c>
      <c r="J10" s="380" t="s">
        <v>356</v>
      </c>
      <c r="K10" s="380" t="s">
        <v>356</v>
      </c>
      <c r="L10" s="380" t="s">
        <v>356</v>
      </c>
      <c r="M10" s="380" t="s">
        <v>358</v>
      </c>
      <c r="N10" s="380" t="s">
        <v>359</v>
      </c>
      <c r="O10" s="380" t="s">
        <v>359</v>
      </c>
      <c r="P10" s="380" t="s">
        <v>30</v>
      </c>
      <c r="Q10" s="238"/>
    </row>
    <row r="11" spans="1:17">
      <c r="A11" s="448"/>
      <c r="B11" s="275"/>
      <c r="C11" s="380" t="s">
        <v>361</v>
      </c>
      <c r="D11" s="380" t="s">
        <v>485</v>
      </c>
      <c r="E11" s="380" t="s">
        <v>362</v>
      </c>
      <c r="F11" s="380" t="s">
        <v>546</v>
      </c>
      <c r="G11" s="380" t="s">
        <v>546</v>
      </c>
      <c r="H11" s="380" t="s">
        <v>546</v>
      </c>
      <c r="I11" s="380" t="s">
        <v>546</v>
      </c>
      <c r="J11" s="380" t="s">
        <v>546</v>
      </c>
      <c r="K11" s="380" t="s">
        <v>546</v>
      </c>
      <c r="L11" s="380" t="s">
        <v>546</v>
      </c>
      <c r="M11" s="380" t="s">
        <v>359</v>
      </c>
      <c r="N11" s="380" t="s">
        <v>541</v>
      </c>
      <c r="O11" s="380" t="s">
        <v>542</v>
      </c>
      <c r="P11" s="380" t="s">
        <v>358</v>
      </c>
      <c r="Q11" s="238"/>
    </row>
    <row r="12" spans="1:17">
      <c r="A12" s="448"/>
      <c r="B12" s="275"/>
      <c r="C12" s="382" t="s">
        <v>362</v>
      </c>
      <c r="D12" s="382" t="s">
        <v>573</v>
      </c>
      <c r="E12" s="382" t="s">
        <v>543</v>
      </c>
      <c r="F12" s="382" t="s">
        <v>545</v>
      </c>
      <c r="G12" s="382" t="s">
        <v>545</v>
      </c>
      <c r="H12" s="382" t="s">
        <v>545</v>
      </c>
      <c r="I12" s="382" t="s">
        <v>545</v>
      </c>
      <c r="J12" s="382" t="s">
        <v>545</v>
      </c>
      <c r="K12" s="382" t="s">
        <v>545</v>
      </c>
      <c r="L12" s="382" t="s">
        <v>545</v>
      </c>
      <c r="M12" s="382" t="s">
        <v>544</v>
      </c>
      <c r="N12" s="382" t="s">
        <v>487</v>
      </c>
      <c r="O12" s="382" t="s">
        <v>488</v>
      </c>
      <c r="P12" s="382" t="s">
        <v>359</v>
      </c>
      <c r="Q12" s="238"/>
    </row>
    <row r="13" spans="1:17">
      <c r="A13" s="449"/>
      <c r="B13" s="265"/>
      <c r="C13" s="469">
        <v>1</v>
      </c>
      <c r="D13" s="469">
        <v>2</v>
      </c>
      <c r="E13" s="469">
        <v>3</v>
      </c>
      <c r="F13" s="469">
        <v>4</v>
      </c>
      <c r="G13" s="469">
        <v>4.01</v>
      </c>
      <c r="H13" s="469">
        <v>4.0199999999999996</v>
      </c>
      <c r="I13" s="469">
        <v>5</v>
      </c>
      <c r="J13" s="469">
        <v>6</v>
      </c>
      <c r="K13" s="469">
        <v>6.01</v>
      </c>
      <c r="L13" s="469">
        <v>6.02</v>
      </c>
      <c r="M13" s="469">
        <v>7</v>
      </c>
      <c r="N13" s="469">
        <v>7.01</v>
      </c>
      <c r="O13" s="469">
        <v>7.02</v>
      </c>
      <c r="P13" s="469">
        <v>8</v>
      </c>
      <c r="Q13" s="433"/>
    </row>
    <row r="14" spans="1:17">
      <c r="A14" s="463">
        <v>1</v>
      </c>
      <c r="B14" s="475" t="s">
        <v>275</v>
      </c>
      <c r="C14" s="475"/>
      <c r="D14" s="558" t="s">
        <v>550</v>
      </c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322">
        <v>1</v>
      </c>
    </row>
    <row r="15" spans="1:17">
      <c r="A15" s="556"/>
      <c r="B15" s="555"/>
      <c r="C15" s="553"/>
      <c r="D15" s="559" t="s">
        <v>551</v>
      </c>
      <c r="E15" s="553"/>
      <c r="F15" s="553"/>
      <c r="G15" s="553"/>
      <c r="H15" s="553"/>
      <c r="I15" s="553"/>
      <c r="J15" s="553"/>
      <c r="K15" s="553"/>
      <c r="L15" s="553"/>
      <c r="M15" s="695"/>
      <c r="N15" s="553"/>
      <c r="O15" s="553"/>
      <c r="P15" s="553"/>
      <c r="Q15" s="554"/>
    </row>
    <row r="16" spans="1:17" s="2" customFormat="1">
      <c r="A16" s="464"/>
      <c r="B16" s="585"/>
      <c r="C16" s="695"/>
      <c r="D16" s="698"/>
      <c r="E16" s="694"/>
      <c r="F16" s="704"/>
      <c r="G16" s="705"/>
      <c r="H16" s="706"/>
      <c r="I16" s="701"/>
      <c r="J16" s="702"/>
      <c r="K16" s="553"/>
      <c r="L16" s="702"/>
      <c r="M16" s="706"/>
      <c r="N16" s="705"/>
      <c r="O16" s="710"/>
      <c r="P16" s="701"/>
      <c r="Q16" s="557"/>
    </row>
    <row r="17" spans="1:17" s="2" customFormat="1">
      <c r="A17" s="463">
        <v>2</v>
      </c>
      <c r="B17" s="475" t="s">
        <v>357</v>
      </c>
      <c r="C17" s="696"/>
      <c r="D17" s="558" t="s">
        <v>552</v>
      </c>
      <c r="E17" s="475"/>
      <c r="F17" s="707"/>
      <c r="G17" s="708"/>
      <c r="H17" s="709"/>
      <c r="I17" s="475"/>
      <c r="J17" s="475"/>
      <c r="K17" s="475"/>
      <c r="L17" s="475"/>
      <c r="M17" s="709"/>
      <c r="N17" s="708"/>
      <c r="O17" s="711"/>
      <c r="P17" s="475"/>
      <c r="Q17" s="322">
        <v>2</v>
      </c>
    </row>
    <row r="18" spans="1:17" s="2" customFormat="1">
      <c r="A18" s="556"/>
      <c r="B18" s="555"/>
      <c r="C18" s="695"/>
      <c r="D18" s="559" t="s">
        <v>553</v>
      </c>
      <c r="E18" s="553"/>
      <c r="F18" s="704"/>
      <c r="G18" s="705"/>
      <c r="H18" s="706"/>
      <c r="I18" s="553"/>
      <c r="J18" s="553"/>
      <c r="K18" s="553"/>
      <c r="L18" s="553"/>
      <c r="M18" s="706"/>
      <c r="N18" s="705"/>
      <c r="O18" s="710"/>
      <c r="P18" s="553"/>
      <c r="Q18" s="554"/>
    </row>
    <row r="19" spans="1:17" s="2" customFormat="1">
      <c r="A19" s="464"/>
      <c r="B19" s="585"/>
      <c r="C19" s="695"/>
      <c r="D19" s="698">
        <f>+B!G83+B!G84</f>
        <v>0</v>
      </c>
      <c r="E19" s="694">
        <f>IF(D19=0,0,ROUND(D19/C19,2))</f>
        <v>0</v>
      </c>
      <c r="F19" s="704"/>
      <c r="G19" s="705"/>
      <c r="H19" s="706"/>
      <c r="I19" s="701"/>
      <c r="J19" s="702"/>
      <c r="K19" s="553"/>
      <c r="L19" s="702"/>
      <c r="M19" s="706"/>
      <c r="N19" s="705"/>
      <c r="O19" s="710"/>
      <c r="P19" s="701"/>
      <c r="Q19" s="557"/>
    </row>
    <row r="20" spans="1:17" s="2" customFormat="1">
      <c r="A20" s="463">
        <v>3</v>
      </c>
      <c r="B20" s="475" t="s">
        <v>276</v>
      </c>
      <c r="C20" s="696"/>
      <c r="D20" s="558" t="s">
        <v>554</v>
      </c>
      <c r="E20" s="475"/>
      <c r="F20" s="707"/>
      <c r="G20" s="708"/>
      <c r="H20" s="709"/>
      <c r="I20" s="475"/>
      <c r="J20" s="475"/>
      <c r="K20" s="475"/>
      <c r="L20" s="475"/>
      <c r="M20" s="709"/>
      <c r="N20" s="708"/>
      <c r="O20" s="711"/>
      <c r="P20" s="475"/>
      <c r="Q20" s="322">
        <v>3</v>
      </c>
    </row>
    <row r="21" spans="1:17" s="2" customFormat="1">
      <c r="A21" s="556"/>
      <c r="B21" s="555"/>
      <c r="C21" s="695"/>
      <c r="D21" s="559" t="s">
        <v>555</v>
      </c>
      <c r="E21" s="553"/>
      <c r="F21" s="704"/>
      <c r="G21" s="705"/>
      <c r="H21" s="706"/>
      <c r="I21" s="553"/>
      <c r="J21" s="553"/>
      <c r="K21" s="553"/>
      <c r="L21" s="553"/>
      <c r="M21" s="706"/>
      <c r="N21" s="705"/>
      <c r="O21" s="710"/>
      <c r="P21" s="553"/>
      <c r="Q21" s="554"/>
    </row>
    <row r="22" spans="1:17" s="2" customFormat="1">
      <c r="A22" s="464"/>
      <c r="B22" s="585"/>
      <c r="C22" s="695"/>
      <c r="D22" s="698"/>
      <c r="E22" s="694">
        <f>IF(D22=0,0,ROUND(D22/C22,2))</f>
        <v>0</v>
      </c>
      <c r="F22" s="704"/>
      <c r="G22" s="705"/>
      <c r="H22" s="706"/>
      <c r="I22" s="701"/>
      <c r="J22" s="702"/>
      <c r="K22" s="553"/>
      <c r="L22" s="702"/>
      <c r="M22" s="706"/>
      <c r="N22" s="705"/>
      <c r="O22" s="710"/>
      <c r="P22" s="701"/>
      <c r="Q22" s="557"/>
    </row>
    <row r="23" spans="1:17" s="2" customFormat="1">
      <c r="A23" s="463">
        <v>4</v>
      </c>
      <c r="B23" s="475" t="s">
        <v>277</v>
      </c>
      <c r="C23" s="696"/>
      <c r="D23" s="558" t="s">
        <v>556</v>
      </c>
      <c r="E23" s="475"/>
      <c r="F23" s="707"/>
      <c r="G23" s="708"/>
      <c r="H23" s="709"/>
      <c r="I23" s="475"/>
      <c r="J23" s="475"/>
      <c r="K23" s="475"/>
      <c r="L23" s="475"/>
      <c r="M23" s="709"/>
      <c r="N23" s="708"/>
      <c r="O23" s="711"/>
      <c r="P23" s="475"/>
      <c r="Q23" s="322">
        <v>4</v>
      </c>
    </row>
    <row r="24" spans="1:17" s="2" customFormat="1">
      <c r="A24" s="556"/>
      <c r="B24" s="555"/>
      <c r="C24" s="695"/>
      <c r="D24" s="559" t="s">
        <v>557</v>
      </c>
      <c r="E24" s="553"/>
      <c r="F24" s="704"/>
      <c r="G24" s="705"/>
      <c r="H24" s="706"/>
      <c r="I24" s="553"/>
      <c r="J24" s="553"/>
      <c r="K24" s="553"/>
      <c r="L24" s="553"/>
      <c r="M24" s="706"/>
      <c r="N24" s="705"/>
      <c r="O24" s="710"/>
      <c r="P24" s="553"/>
      <c r="Q24" s="554"/>
    </row>
    <row r="25" spans="1:17" s="2" customFormat="1">
      <c r="A25" s="464"/>
      <c r="B25" s="585"/>
      <c r="C25" s="695"/>
      <c r="D25" s="698">
        <f>+B!G89+B!G90</f>
        <v>0</v>
      </c>
      <c r="E25" s="694">
        <f>IF(D25=0,0,ROUND(D25/C25,2))</f>
        <v>0</v>
      </c>
      <c r="F25" s="704"/>
      <c r="G25" s="705"/>
      <c r="H25" s="706"/>
      <c r="I25" s="701"/>
      <c r="J25" s="702"/>
      <c r="K25" s="553"/>
      <c r="L25" s="553"/>
      <c r="M25" s="706"/>
      <c r="N25" s="705"/>
      <c r="O25" s="710"/>
      <c r="P25" s="701"/>
      <c r="Q25" s="557"/>
    </row>
    <row r="26" spans="1:17" s="2" customFormat="1">
      <c r="A26" s="463">
        <v>5</v>
      </c>
      <c r="B26" s="475" t="s">
        <v>278</v>
      </c>
      <c r="C26" s="696"/>
      <c r="D26" s="558" t="s">
        <v>558</v>
      </c>
      <c r="E26" s="475"/>
      <c r="F26" s="707"/>
      <c r="G26" s="708"/>
      <c r="H26" s="709"/>
      <c r="I26" s="475"/>
      <c r="J26" s="475"/>
      <c r="K26" s="475"/>
      <c r="L26" s="475"/>
      <c r="M26" s="709"/>
      <c r="N26" s="708"/>
      <c r="O26" s="711"/>
      <c r="P26" s="475"/>
      <c r="Q26" s="322">
        <v>5</v>
      </c>
    </row>
    <row r="27" spans="1:17" s="2" customFormat="1">
      <c r="A27" s="556"/>
      <c r="B27" s="555"/>
      <c r="C27" s="695"/>
      <c r="D27" s="559" t="s">
        <v>559</v>
      </c>
      <c r="E27" s="553"/>
      <c r="F27" s="704"/>
      <c r="G27" s="705"/>
      <c r="H27" s="706"/>
      <c r="I27" s="553"/>
      <c r="J27" s="553"/>
      <c r="K27" s="553"/>
      <c r="L27" s="553"/>
      <c r="M27" s="706"/>
      <c r="N27" s="705"/>
      <c r="O27" s="710"/>
      <c r="P27" s="553"/>
      <c r="Q27" s="554"/>
    </row>
    <row r="28" spans="1:17" s="2" customFormat="1">
      <c r="A28" s="464"/>
      <c r="B28" s="585"/>
      <c r="C28" s="695"/>
      <c r="D28" s="698">
        <f>+B!G92+B!G93</f>
        <v>0</v>
      </c>
      <c r="E28" s="694">
        <f>IF(D28=0,0,ROUND(D28/C28,2))</f>
        <v>0</v>
      </c>
      <c r="F28" s="704"/>
      <c r="G28" s="705"/>
      <c r="H28" s="706"/>
      <c r="I28" s="701"/>
      <c r="J28" s="702"/>
      <c r="K28" s="553"/>
      <c r="L28" s="553"/>
      <c r="M28" s="706"/>
      <c r="N28" s="705"/>
      <c r="O28" s="710"/>
      <c r="P28" s="701"/>
      <c r="Q28" s="557"/>
    </row>
    <row r="29" spans="1:17" s="2" customFormat="1">
      <c r="A29" s="463">
        <v>6</v>
      </c>
      <c r="B29" s="475" t="s">
        <v>279</v>
      </c>
      <c r="C29" s="696"/>
      <c r="D29" s="558" t="s">
        <v>560</v>
      </c>
      <c r="E29" s="475"/>
      <c r="F29" s="707"/>
      <c r="G29" s="708"/>
      <c r="H29" s="709"/>
      <c r="I29" s="475"/>
      <c r="J29" s="475"/>
      <c r="K29" s="475"/>
      <c r="L29" s="475"/>
      <c r="M29" s="709"/>
      <c r="N29" s="708"/>
      <c r="O29" s="711"/>
      <c r="P29" s="475"/>
      <c r="Q29" s="322">
        <v>6</v>
      </c>
    </row>
    <row r="30" spans="1:17" s="2" customFormat="1">
      <c r="A30" s="556"/>
      <c r="B30" s="555"/>
      <c r="C30" s="695"/>
      <c r="D30" s="559" t="s">
        <v>561</v>
      </c>
      <c r="E30" s="553"/>
      <c r="F30" s="704"/>
      <c r="G30" s="705"/>
      <c r="H30" s="706"/>
      <c r="I30" s="553"/>
      <c r="J30" s="553"/>
      <c r="K30" s="553"/>
      <c r="L30" s="553"/>
      <c r="M30" s="706"/>
      <c r="N30" s="705"/>
      <c r="O30" s="710"/>
      <c r="P30" s="553"/>
      <c r="Q30" s="554"/>
    </row>
    <row r="31" spans="1:17" s="2" customFormat="1">
      <c r="A31" s="464"/>
      <c r="B31" s="585"/>
      <c r="C31" s="695"/>
      <c r="D31" s="698"/>
      <c r="E31" s="694">
        <f>IF(D31=0,0,ROUND(D31/C31,2))</f>
        <v>0</v>
      </c>
      <c r="F31" s="704"/>
      <c r="G31" s="705"/>
      <c r="H31" s="706"/>
      <c r="I31" s="701"/>
      <c r="J31" s="702"/>
      <c r="K31" s="553"/>
      <c r="L31" s="702"/>
      <c r="M31" s="706"/>
      <c r="N31" s="705"/>
      <c r="O31" s="710"/>
      <c r="P31" s="701"/>
      <c r="Q31" s="557"/>
    </row>
    <row r="32" spans="1:17" s="2" customFormat="1">
      <c r="A32" s="463">
        <v>7</v>
      </c>
      <c r="B32" s="475" t="s">
        <v>280</v>
      </c>
      <c r="C32" s="696"/>
      <c r="D32" s="558" t="s">
        <v>562</v>
      </c>
      <c r="E32" s="475"/>
      <c r="F32" s="707"/>
      <c r="G32" s="708"/>
      <c r="H32" s="709"/>
      <c r="I32" s="475"/>
      <c r="J32" s="475"/>
      <c r="K32" s="475"/>
      <c r="L32" s="475"/>
      <c r="M32" s="709"/>
      <c r="N32" s="708"/>
      <c r="O32" s="711"/>
      <c r="P32" s="475"/>
      <c r="Q32" s="322">
        <v>7</v>
      </c>
    </row>
    <row r="33" spans="1:17" s="2" customFormat="1">
      <c r="A33" s="556"/>
      <c r="B33" s="555"/>
      <c r="C33" s="695"/>
      <c r="D33" s="559" t="s">
        <v>563</v>
      </c>
      <c r="E33" s="553"/>
      <c r="F33" s="704"/>
      <c r="G33" s="705"/>
      <c r="H33" s="706"/>
      <c r="I33" s="553"/>
      <c r="J33" s="553"/>
      <c r="K33" s="553"/>
      <c r="L33" s="553"/>
      <c r="M33" s="706"/>
      <c r="N33" s="705"/>
      <c r="O33" s="710"/>
      <c r="P33" s="553"/>
      <c r="Q33" s="554"/>
    </row>
    <row r="34" spans="1:17" s="2" customFormat="1">
      <c r="A34" s="464"/>
      <c r="B34" s="585"/>
      <c r="C34" s="695"/>
      <c r="D34" s="698"/>
      <c r="E34" s="694">
        <f>IF(D34=0,0,ROUND(D34/C34,2))</f>
        <v>0</v>
      </c>
      <c r="F34" s="704"/>
      <c r="G34" s="705"/>
      <c r="H34" s="706"/>
      <c r="I34" s="701"/>
      <c r="J34" s="702"/>
      <c r="K34" s="553"/>
      <c r="L34" s="702"/>
      <c r="M34" s="706"/>
      <c r="N34" s="705"/>
      <c r="O34" s="710"/>
      <c r="P34" s="701"/>
      <c r="Q34" s="557"/>
    </row>
    <row r="35" spans="1:17" s="2" customFormat="1">
      <c r="A35" s="463">
        <v>8</v>
      </c>
      <c r="B35" s="475" t="s">
        <v>290</v>
      </c>
      <c r="C35" s="696"/>
      <c r="D35" s="558"/>
      <c r="E35" s="475"/>
      <c r="F35" s="707"/>
      <c r="G35" s="708"/>
      <c r="H35" s="709"/>
      <c r="I35" s="475"/>
      <c r="J35" s="475"/>
      <c r="K35" s="475"/>
      <c r="L35" s="475"/>
      <c r="M35" s="709"/>
      <c r="N35" s="708"/>
      <c r="O35" s="708"/>
      <c r="P35" s="475"/>
      <c r="Q35" s="322">
        <v>8</v>
      </c>
    </row>
    <row r="36" spans="1:17" s="2" customFormat="1">
      <c r="A36" s="556"/>
      <c r="B36" s="555"/>
      <c r="C36" s="695"/>
      <c r="D36" s="559" t="s">
        <v>564</v>
      </c>
      <c r="E36" s="553"/>
      <c r="F36" s="704"/>
      <c r="G36" s="705"/>
      <c r="H36" s="706"/>
      <c r="I36" s="553"/>
      <c r="J36" s="553"/>
      <c r="K36" s="553"/>
      <c r="L36" s="553"/>
      <c r="M36" s="706"/>
      <c r="N36" s="705"/>
      <c r="O36" s="705"/>
      <c r="P36" s="553"/>
      <c r="Q36" s="554"/>
    </row>
    <row r="37" spans="1:17" s="2" customFormat="1">
      <c r="A37" s="464"/>
      <c r="B37" s="585"/>
      <c r="C37" s="695">
        <f>+'C'!F25+'C'!F26</f>
        <v>0</v>
      </c>
      <c r="D37" s="698">
        <f>+B!G101+B!G102</f>
        <v>0</v>
      </c>
      <c r="E37" s="694">
        <f>IF(D37=0,0,ROUND(D37/C37,2))</f>
        <v>0</v>
      </c>
      <c r="F37" s="704"/>
      <c r="G37" s="705"/>
      <c r="H37" s="706"/>
      <c r="I37" s="701"/>
      <c r="J37" s="553"/>
      <c r="K37" s="553"/>
      <c r="L37" s="553"/>
      <c r="M37" s="706"/>
      <c r="N37" s="705"/>
      <c r="O37" s="705"/>
      <c r="P37" s="701"/>
      <c r="Q37" s="557"/>
    </row>
    <row r="38" spans="1:17">
      <c r="A38" s="463">
        <v>9</v>
      </c>
      <c r="B38" s="475" t="s">
        <v>281</v>
      </c>
      <c r="C38" s="558" t="s">
        <v>569</v>
      </c>
      <c r="D38" s="558" t="s">
        <v>565</v>
      </c>
      <c r="E38" s="475"/>
      <c r="F38" s="707"/>
      <c r="G38" s="708"/>
      <c r="H38" s="709"/>
      <c r="I38" s="475"/>
      <c r="J38" s="475"/>
      <c r="K38" s="475"/>
      <c r="L38" s="475"/>
      <c r="M38" s="709"/>
      <c r="N38" s="708"/>
      <c r="O38" s="708"/>
      <c r="P38" s="475"/>
      <c r="Q38" s="322">
        <v>9</v>
      </c>
    </row>
    <row r="39" spans="1:17">
      <c r="A39" s="556"/>
      <c r="B39" s="555"/>
      <c r="C39" s="559" t="s">
        <v>570</v>
      </c>
      <c r="D39" s="559" t="s">
        <v>566</v>
      </c>
      <c r="E39" s="553"/>
      <c r="F39" s="704"/>
      <c r="G39" s="705"/>
      <c r="H39" s="706"/>
      <c r="I39" s="553"/>
      <c r="J39" s="553"/>
      <c r="K39" s="553"/>
      <c r="L39" s="553"/>
      <c r="M39" s="706"/>
      <c r="N39" s="705"/>
      <c r="O39" s="705"/>
      <c r="P39" s="553"/>
      <c r="Q39" s="554"/>
    </row>
    <row r="40" spans="1:17">
      <c r="A40" s="464"/>
      <c r="B40" s="585"/>
      <c r="C40" s="553">
        <f>+'C'!F28+'C'!F30</f>
        <v>0</v>
      </c>
      <c r="D40" s="698">
        <f>+B!G104+B!G105</f>
        <v>0</v>
      </c>
      <c r="E40" s="694">
        <f>IF(D40=0,0,ROUND(D40/C40,2))</f>
        <v>0</v>
      </c>
      <c r="F40" s="704"/>
      <c r="G40" s="705"/>
      <c r="H40" s="706"/>
      <c r="I40" s="701"/>
      <c r="J40" s="553"/>
      <c r="K40" s="553"/>
      <c r="L40" s="553"/>
      <c r="M40" s="706"/>
      <c r="N40" s="705"/>
      <c r="O40" s="705"/>
      <c r="P40" s="701"/>
      <c r="Q40" s="557"/>
    </row>
    <row r="41" spans="1:17">
      <c r="A41" s="463">
        <v>10</v>
      </c>
      <c r="B41" s="475" t="s">
        <v>282</v>
      </c>
      <c r="C41" s="558" t="s">
        <v>569</v>
      </c>
      <c r="D41" s="558" t="s">
        <v>567</v>
      </c>
      <c r="E41" s="475"/>
      <c r="F41" s="707"/>
      <c r="G41" s="708"/>
      <c r="H41" s="709"/>
      <c r="I41" s="475"/>
      <c r="J41" s="475"/>
      <c r="K41" s="475"/>
      <c r="L41" s="475"/>
      <c r="M41" s="709"/>
      <c r="N41" s="708"/>
      <c r="O41" s="708"/>
      <c r="P41" s="475"/>
      <c r="Q41" s="322">
        <v>10</v>
      </c>
    </row>
    <row r="42" spans="1:17">
      <c r="A42" s="556"/>
      <c r="B42" s="555"/>
      <c r="C42" s="559" t="s">
        <v>570</v>
      </c>
      <c r="D42" s="559" t="s">
        <v>568</v>
      </c>
      <c r="E42" s="553"/>
      <c r="F42" s="704"/>
      <c r="G42" s="705"/>
      <c r="H42" s="706"/>
      <c r="I42" s="553"/>
      <c r="J42" s="553"/>
      <c r="K42" s="553"/>
      <c r="L42" s="553"/>
      <c r="M42" s="706"/>
      <c r="N42" s="705"/>
      <c r="O42" s="705"/>
      <c r="P42" s="553"/>
      <c r="Q42" s="554"/>
    </row>
    <row r="43" spans="1:17">
      <c r="A43" s="464"/>
      <c r="B43" s="585"/>
      <c r="C43" s="553">
        <f>+'C'!F32+'C'!F34</f>
        <v>0</v>
      </c>
      <c r="D43" s="698">
        <f>+B!G107+B!G108</f>
        <v>0</v>
      </c>
      <c r="E43" s="694">
        <f>IF(D43=0,0,ROUND(D43/C43,2))</f>
        <v>0</v>
      </c>
      <c r="F43" s="704"/>
      <c r="G43" s="705"/>
      <c r="H43" s="706"/>
      <c r="I43" s="701"/>
      <c r="J43" s="553"/>
      <c r="K43" s="553"/>
      <c r="L43" s="553"/>
      <c r="M43" s="706"/>
      <c r="N43" s="705"/>
      <c r="O43" s="705"/>
      <c r="P43" s="701"/>
      <c r="Q43" s="557"/>
    </row>
    <row r="44" spans="1:17">
      <c r="A44" s="517">
        <v>11</v>
      </c>
      <c r="B44" s="518" t="s">
        <v>486</v>
      </c>
      <c r="C44" s="697"/>
      <c r="D44" s="699"/>
      <c r="E44" s="700"/>
      <c r="F44" s="697"/>
      <c r="G44" s="697"/>
      <c r="H44" s="697"/>
      <c r="I44" s="699">
        <f>+I16+I19+I22+I25+I28+I31+I34+I37+I40+I43</f>
        <v>0</v>
      </c>
      <c r="J44" s="700"/>
      <c r="K44" s="700"/>
      <c r="L44" s="700"/>
      <c r="M44" s="699"/>
      <c r="N44" s="699">
        <f>+N16+N19+N22+N25+N28+N31+N34+N37+N40+N43</f>
        <v>0</v>
      </c>
      <c r="O44" s="699"/>
      <c r="P44" s="699">
        <f>+P16+P19+P22+P25+P28+P31+P34+P37+P40+P43</f>
        <v>0</v>
      </c>
      <c r="Q44" s="496">
        <v>11</v>
      </c>
    </row>
    <row r="45" spans="1:17" s="2" customFormat="1"/>
    <row r="46" spans="1:17" s="2" customFormat="1"/>
    <row r="47" spans="1:17" s="2" customFormat="1"/>
    <row r="48" spans="1:17" s="2" customFormat="1"/>
    <row r="52" spans="1:17" s="2" customFormat="1"/>
    <row r="54" spans="1:17" s="276" customFormat="1">
      <c r="A54" s="390"/>
      <c r="B54" s="279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</row>
    <row r="55" spans="1:17" s="455" customFormat="1">
      <c r="A55" s="453" t="s">
        <v>790</v>
      </c>
      <c r="B55" s="454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76"/>
    </row>
    <row r="56" spans="1:17" s="455" customFormat="1">
      <c r="A56" s="456"/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</row>
    <row r="57" spans="1:17" s="459" customFormat="1" ht="12.75">
      <c r="A57" s="458" t="s">
        <v>18</v>
      </c>
      <c r="M57" s="477"/>
      <c r="N57" s="477"/>
      <c r="Q57" s="462" t="s">
        <v>366</v>
      </c>
    </row>
  </sheetData>
  <mergeCells count="3">
    <mergeCell ref="C6:E6"/>
    <mergeCell ref="F6:P6"/>
    <mergeCell ref="H1:I1"/>
  </mergeCells>
  <phoneticPr fontId="5" type="noConversion"/>
  <printOptions horizontalCentered="1"/>
  <pageMargins left="0.25" right="0.48" top="0.5" bottom="0.5" header="0" footer="0"/>
  <pageSetup orientation="landscape" r:id="rId1"/>
  <headerFooter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1:I75"/>
  <sheetViews>
    <sheetView showGridLines="0" zoomScale="130" zoomScaleNormal="130" workbookViewId="0">
      <selection activeCell="I1" sqref="I1"/>
    </sheetView>
  </sheetViews>
  <sheetFormatPr defaultRowHeight="9"/>
  <cols>
    <col min="1" max="1" width="7" style="17" customWidth="1"/>
    <col min="2" max="2" width="77" style="19" customWidth="1"/>
    <col min="3" max="3" width="2" style="19" customWidth="1"/>
    <col min="4" max="4" width="17" style="19" customWidth="1"/>
    <col min="5" max="5" width="5" style="19" customWidth="1"/>
    <col min="6" max="6" width="17" style="19" customWidth="1"/>
    <col min="7" max="7" width="5" style="19" customWidth="1"/>
    <col min="8" max="8" width="17" style="19" customWidth="1"/>
    <col min="9" max="9" width="7" style="47" customWidth="1"/>
    <col min="10" max="16384" width="9.59765625" style="19"/>
  </cols>
  <sheetData>
    <row r="1" spans="1:9" s="266" customFormat="1" ht="12.75">
      <c r="A1" s="199" t="s">
        <v>39</v>
      </c>
      <c r="B1" s="307"/>
      <c r="C1" s="307" t="s">
        <v>66</v>
      </c>
      <c r="D1" s="307"/>
      <c r="E1" s="329"/>
      <c r="F1" s="237"/>
      <c r="I1" s="727" t="s">
        <v>9</v>
      </c>
    </row>
    <row r="2" spans="1:9">
      <c r="A2" s="67" t="s">
        <v>499</v>
      </c>
      <c r="B2" s="67"/>
      <c r="C2" s="67"/>
      <c r="D2" s="306" t="s">
        <v>42</v>
      </c>
      <c r="E2" s="359"/>
      <c r="F2" s="306" t="s">
        <v>14</v>
      </c>
      <c r="G2" s="359"/>
      <c r="H2" s="209" t="s">
        <v>396</v>
      </c>
      <c r="I2" s="45"/>
    </row>
    <row r="3" spans="1:9">
      <c r="A3" s="63"/>
      <c r="B3" s="63"/>
      <c r="C3" s="63"/>
      <c r="D3" s="80"/>
      <c r="E3" s="81"/>
      <c r="F3" s="80" t="s">
        <v>758</v>
      </c>
      <c r="G3" s="81"/>
      <c r="H3" s="478" t="s">
        <v>498</v>
      </c>
    </row>
    <row r="4" spans="1:9">
      <c r="A4" s="60"/>
      <c r="B4" s="60"/>
      <c r="C4" s="60"/>
      <c r="D4" s="731"/>
      <c r="E4" s="87"/>
      <c r="F4" s="86" t="s">
        <v>760</v>
      </c>
      <c r="G4" s="87"/>
      <c r="H4" s="211"/>
      <c r="I4" s="46"/>
    </row>
    <row r="5" spans="1:9">
      <c r="A5" s="803" t="s">
        <v>701</v>
      </c>
      <c r="B5" s="63"/>
      <c r="C5" s="63"/>
      <c r="D5" s="191"/>
      <c r="E5" s="191"/>
      <c r="F5" s="191"/>
      <c r="G5" s="191"/>
      <c r="H5" s="196"/>
    </row>
    <row r="6" spans="1:9">
      <c r="A6" s="534" t="s">
        <v>747</v>
      </c>
      <c r="B6" s="124"/>
      <c r="C6" s="124"/>
      <c r="D6" s="127"/>
      <c r="E6" s="127"/>
      <c r="F6" s="127"/>
      <c r="G6" s="127"/>
      <c r="H6" s="223"/>
      <c r="I6" s="535"/>
    </row>
    <row r="7" spans="1:9">
      <c r="A7" s="38">
        <v>1</v>
      </c>
      <c r="B7" s="123" t="s">
        <v>369</v>
      </c>
      <c r="C7" s="124"/>
      <c r="D7" s="21"/>
      <c r="E7" s="21"/>
      <c r="F7" s="22"/>
      <c r="G7" s="123"/>
      <c r="H7" s="712"/>
      <c r="I7" s="168">
        <v>1</v>
      </c>
    </row>
    <row r="8" spans="1:9">
      <c r="A8" s="62"/>
      <c r="B8" s="60"/>
      <c r="C8" s="63"/>
      <c r="E8" s="479"/>
      <c r="G8" s="17"/>
      <c r="I8" s="17"/>
    </row>
    <row r="9" spans="1:9" s="17" customFormat="1">
      <c r="A9" s="62"/>
      <c r="B9" s="67"/>
      <c r="C9" s="67"/>
      <c r="D9" s="67"/>
      <c r="E9" s="821" t="s">
        <v>364</v>
      </c>
      <c r="F9" s="822"/>
      <c r="G9" s="821" t="s">
        <v>365</v>
      </c>
      <c r="H9" s="822"/>
      <c r="I9" s="206"/>
    </row>
    <row r="10" spans="1:9">
      <c r="A10" s="38">
        <v>2</v>
      </c>
      <c r="B10" s="123" t="s">
        <v>399</v>
      </c>
      <c r="C10" s="124"/>
      <c r="D10" s="22"/>
      <c r="E10" s="123"/>
      <c r="F10" s="715"/>
      <c r="G10" s="713"/>
      <c r="H10" s="712"/>
      <c r="I10" s="168">
        <v>2</v>
      </c>
    </row>
    <row r="11" spans="1:9">
      <c r="A11" s="38">
        <v>2.0099999999999998</v>
      </c>
      <c r="B11" s="123" t="s">
        <v>400</v>
      </c>
      <c r="C11" s="124"/>
      <c r="D11" s="22"/>
      <c r="E11" s="123"/>
      <c r="F11" s="712"/>
      <c r="G11" s="713"/>
      <c r="H11" s="712"/>
      <c r="I11" s="168">
        <v>2.0099999999999998</v>
      </c>
    </row>
    <row r="12" spans="1:9">
      <c r="A12" s="38">
        <v>2.02</v>
      </c>
      <c r="B12" s="123" t="s">
        <v>401</v>
      </c>
      <c r="C12" s="124"/>
      <c r="D12" s="22"/>
      <c r="E12" s="123"/>
      <c r="F12" s="715"/>
      <c r="G12" s="713"/>
      <c r="H12" s="712"/>
      <c r="I12" s="168">
        <v>2.02</v>
      </c>
    </row>
    <row r="13" spans="1:9">
      <c r="A13" s="38">
        <v>2.0299999999999998</v>
      </c>
      <c r="B13" s="123" t="s">
        <v>497</v>
      </c>
      <c r="C13" s="124"/>
      <c r="D13" s="22"/>
      <c r="E13" s="123"/>
      <c r="F13" s="712"/>
      <c r="G13" s="713"/>
      <c r="H13" s="712"/>
      <c r="I13" s="168">
        <v>2.0299999999999998</v>
      </c>
    </row>
    <row r="14" spans="1:9">
      <c r="A14" s="38">
        <v>3</v>
      </c>
      <c r="B14" s="123" t="s">
        <v>367</v>
      </c>
      <c r="C14" s="124"/>
      <c r="D14" s="802"/>
      <c r="E14" s="801"/>
      <c r="F14" s="800"/>
      <c r="G14" s="713"/>
      <c r="H14" s="715"/>
      <c r="I14" s="168">
        <v>3</v>
      </c>
    </row>
    <row r="15" spans="1:9">
      <c r="A15" s="38">
        <v>4</v>
      </c>
      <c r="B15" s="806"/>
      <c r="C15" s="807"/>
      <c r="D15" s="808"/>
      <c r="E15" s="809"/>
      <c r="F15" s="810"/>
      <c r="G15" s="811"/>
      <c r="H15" s="812"/>
      <c r="I15" s="168">
        <v>4</v>
      </c>
    </row>
    <row r="16" spans="1:9">
      <c r="A16" s="38">
        <v>5</v>
      </c>
      <c r="B16" s="123" t="s">
        <v>757</v>
      </c>
      <c r="C16" s="124"/>
      <c r="D16" s="802"/>
      <c r="E16" s="801"/>
      <c r="F16" s="800"/>
      <c r="G16" s="713"/>
      <c r="H16" s="712"/>
      <c r="I16" s="168">
        <v>5</v>
      </c>
    </row>
    <row r="17" spans="1:9">
      <c r="A17" s="38">
        <v>6</v>
      </c>
      <c r="B17" s="123" t="s">
        <v>368</v>
      </c>
      <c r="C17" s="124"/>
      <c r="D17" s="802"/>
      <c r="E17" s="801"/>
      <c r="F17" s="800"/>
      <c r="G17" s="713"/>
      <c r="H17" s="712"/>
      <c r="I17" s="168">
        <v>6</v>
      </c>
    </row>
    <row r="18" spans="1:9">
      <c r="A18" s="231"/>
      <c r="B18" s="223"/>
      <c r="C18" s="223"/>
      <c r="D18" s="223"/>
      <c r="E18" s="145"/>
      <c r="F18" s="53"/>
      <c r="G18" s="145"/>
      <c r="H18" s="53"/>
      <c r="I18" s="231"/>
    </row>
    <row r="19" spans="1:9">
      <c r="A19" s="62"/>
      <c r="B19" s="124"/>
      <c r="C19" s="60"/>
      <c r="D19" s="85"/>
      <c r="E19" s="821" t="s">
        <v>364</v>
      </c>
      <c r="F19" s="822"/>
      <c r="G19" s="821" t="s">
        <v>365</v>
      </c>
      <c r="H19" s="822"/>
      <c r="I19" s="62"/>
    </row>
    <row r="20" spans="1:9">
      <c r="A20" s="38">
        <v>7</v>
      </c>
      <c r="B20" s="123" t="s">
        <v>403</v>
      </c>
      <c r="C20" s="124"/>
      <c r="D20" s="125"/>
      <c r="E20" s="123"/>
      <c r="F20" s="715"/>
      <c r="G20" s="123"/>
      <c r="H20" s="712"/>
      <c r="I20" s="488">
        <v>7</v>
      </c>
    </row>
    <row r="21" spans="1:9">
      <c r="A21" s="38">
        <v>7.01</v>
      </c>
      <c r="B21" s="123" t="s">
        <v>403</v>
      </c>
      <c r="C21" s="124"/>
      <c r="D21" s="125"/>
      <c r="E21" s="123"/>
      <c r="F21" s="715"/>
      <c r="G21" s="123"/>
      <c r="H21" s="712"/>
      <c r="I21" s="488">
        <v>7.01</v>
      </c>
    </row>
    <row r="22" spans="1:9">
      <c r="A22" s="38">
        <v>7.02</v>
      </c>
      <c r="B22" s="123" t="s">
        <v>403</v>
      </c>
      <c r="C22" s="124"/>
      <c r="D22" s="125"/>
      <c r="E22" s="123"/>
      <c r="F22" s="715"/>
      <c r="G22" s="123"/>
      <c r="H22" s="712"/>
      <c r="I22" s="488">
        <v>7.02</v>
      </c>
    </row>
    <row r="23" spans="1:9">
      <c r="A23" s="38">
        <v>7.03</v>
      </c>
      <c r="B23" s="123" t="s">
        <v>404</v>
      </c>
      <c r="C23" s="124"/>
      <c r="D23" s="802"/>
      <c r="E23" s="801"/>
      <c r="F23" s="800"/>
      <c r="G23" s="123"/>
      <c r="H23" s="712"/>
      <c r="I23" s="488">
        <v>7.03</v>
      </c>
    </row>
    <row r="24" spans="1:9">
      <c r="A24" s="62"/>
      <c r="B24" s="124"/>
      <c r="C24" s="60"/>
      <c r="D24" s="85"/>
      <c r="E24" s="821" t="s">
        <v>364</v>
      </c>
      <c r="F24" s="822"/>
      <c r="G24" s="821" t="s">
        <v>365</v>
      </c>
      <c r="H24" s="822"/>
      <c r="I24" s="62"/>
    </row>
    <row r="25" spans="1:9">
      <c r="A25" s="38">
        <v>8</v>
      </c>
      <c r="B25" s="124" t="s">
        <v>385</v>
      </c>
      <c r="C25" s="124"/>
      <c r="D25" s="125"/>
      <c r="E25" s="123"/>
      <c r="F25" s="715"/>
      <c r="G25" s="123"/>
      <c r="H25" s="712"/>
      <c r="I25" s="488">
        <v>8</v>
      </c>
    </row>
    <row r="26" spans="1:9">
      <c r="A26" s="208">
        <v>9</v>
      </c>
      <c r="B26" s="67" t="s">
        <v>386</v>
      </c>
      <c r="C26" s="67"/>
      <c r="D26" s="201"/>
      <c r="E26" s="229"/>
      <c r="F26" s="18"/>
      <c r="G26" s="229"/>
      <c r="H26" s="18"/>
      <c r="I26" s="165">
        <v>9</v>
      </c>
    </row>
    <row r="27" spans="1:9">
      <c r="A27" s="37"/>
      <c r="B27" s="60" t="s">
        <v>391</v>
      </c>
      <c r="C27" s="60"/>
      <c r="D27" s="85"/>
      <c r="E27" s="487"/>
      <c r="F27" s="716"/>
      <c r="G27" s="487"/>
      <c r="H27" s="719"/>
      <c r="I27" s="62"/>
    </row>
    <row r="28" spans="1:9">
      <c r="A28" s="208">
        <v>10</v>
      </c>
      <c r="B28" s="67" t="s">
        <v>387</v>
      </c>
      <c r="C28" s="67"/>
      <c r="D28" s="201"/>
      <c r="E28" s="229"/>
      <c r="F28" s="717"/>
      <c r="G28" s="229"/>
      <c r="H28" s="18"/>
      <c r="I28" s="165">
        <v>10</v>
      </c>
    </row>
    <row r="29" spans="1:9">
      <c r="A29" s="37"/>
      <c r="B29" s="60" t="s">
        <v>392</v>
      </c>
      <c r="C29" s="60"/>
      <c r="D29" s="85"/>
      <c r="E29" s="487"/>
      <c r="F29" s="716"/>
      <c r="G29" s="487"/>
      <c r="H29" s="719"/>
      <c r="I29" s="62"/>
    </row>
    <row r="30" spans="1:9">
      <c r="A30" s="208">
        <v>11</v>
      </c>
      <c r="B30" s="67" t="s">
        <v>388</v>
      </c>
      <c r="C30" s="67"/>
      <c r="D30" s="201"/>
      <c r="E30" s="229"/>
      <c r="F30" s="717"/>
      <c r="G30" s="229"/>
      <c r="H30" s="18"/>
      <c r="I30" s="165">
        <v>11</v>
      </c>
    </row>
    <row r="31" spans="1:9">
      <c r="A31" s="37"/>
      <c r="B31" s="60" t="s">
        <v>393</v>
      </c>
      <c r="C31" s="60"/>
      <c r="D31" s="85"/>
      <c r="E31" s="487"/>
      <c r="F31" s="716"/>
      <c r="G31" s="487"/>
      <c r="H31" s="719"/>
      <c r="I31" s="62"/>
    </row>
    <row r="32" spans="1:9">
      <c r="A32" s="208">
        <v>12</v>
      </c>
      <c r="B32" s="67" t="s">
        <v>389</v>
      </c>
      <c r="C32" s="67"/>
      <c r="D32" s="201"/>
      <c r="E32" s="229"/>
      <c r="F32" s="717"/>
      <c r="G32" s="229"/>
      <c r="H32" s="18"/>
      <c r="I32" s="165">
        <v>12</v>
      </c>
    </row>
    <row r="33" spans="1:9">
      <c r="A33" s="37"/>
      <c r="B33" s="60" t="s">
        <v>390</v>
      </c>
      <c r="C33" s="60"/>
      <c r="D33" s="85"/>
      <c r="E33" s="487"/>
      <c r="F33" s="716"/>
      <c r="G33" s="487"/>
      <c r="H33" s="20"/>
      <c r="I33" s="62"/>
    </row>
    <row r="34" spans="1:9" s="539" customFormat="1">
      <c r="A34" s="536">
        <v>13</v>
      </c>
      <c r="B34" s="158" t="s">
        <v>394</v>
      </c>
      <c r="C34" s="158"/>
      <c r="D34" s="537"/>
      <c r="E34" s="167"/>
      <c r="F34" s="718"/>
      <c r="G34" s="167"/>
      <c r="H34" s="718"/>
      <c r="I34" s="502">
        <v>13</v>
      </c>
    </row>
    <row r="35" spans="1:9" s="539" customFormat="1">
      <c r="A35" s="540">
        <v>14</v>
      </c>
      <c r="B35" s="162" t="s">
        <v>680</v>
      </c>
      <c r="C35" s="162"/>
      <c r="D35" s="162"/>
      <c r="E35" s="162"/>
      <c r="F35" s="541"/>
      <c r="G35" s="164"/>
      <c r="H35" s="720"/>
      <c r="I35" s="542">
        <v>14</v>
      </c>
    </row>
    <row r="36" spans="1:9" s="539" customFormat="1">
      <c r="A36" s="536">
        <v>15</v>
      </c>
      <c r="B36" s="158" t="s">
        <v>395</v>
      </c>
      <c r="C36" s="158"/>
      <c r="D36" s="158"/>
      <c r="E36" s="158"/>
      <c r="F36" s="538"/>
      <c r="G36" s="167"/>
      <c r="H36" s="718"/>
      <c r="I36" s="502">
        <v>15</v>
      </c>
    </row>
    <row r="37" spans="1:9" s="539" customFormat="1">
      <c r="A37" s="536">
        <v>16</v>
      </c>
      <c r="B37" s="158" t="s">
        <v>743</v>
      </c>
      <c r="C37" s="158"/>
      <c r="D37" s="158"/>
      <c r="E37" s="158"/>
      <c r="F37" s="538"/>
      <c r="G37" s="167"/>
      <c r="H37" s="718"/>
      <c r="I37" s="502">
        <v>16</v>
      </c>
    </row>
    <row r="38" spans="1:9" s="539" customFormat="1">
      <c r="A38" s="536">
        <v>17</v>
      </c>
      <c r="B38" s="158" t="s">
        <v>402</v>
      </c>
      <c r="C38" s="158"/>
      <c r="D38" s="158"/>
      <c r="E38" s="158"/>
      <c r="F38" s="538"/>
      <c r="G38" s="167"/>
      <c r="H38" s="721"/>
      <c r="I38" s="502">
        <v>17</v>
      </c>
    </row>
    <row r="39" spans="1:9" s="17" customFormat="1">
      <c r="A39" s="793">
        <v>18</v>
      </c>
      <c r="B39" s="794" t="s">
        <v>739</v>
      </c>
      <c r="C39" s="794"/>
      <c r="D39" s="794"/>
      <c r="E39" s="794"/>
      <c r="F39" s="795"/>
      <c r="G39" s="796"/>
      <c r="H39" s="721"/>
      <c r="I39" s="797">
        <v>18</v>
      </c>
    </row>
    <row r="40" spans="1:9" s="17" customFormat="1">
      <c r="A40" s="793">
        <v>19</v>
      </c>
      <c r="B40" s="794" t="s">
        <v>741</v>
      </c>
      <c r="C40" s="794"/>
      <c r="D40" s="794"/>
      <c r="E40" s="794"/>
      <c r="F40" s="795"/>
      <c r="G40" s="796"/>
      <c r="H40" s="721"/>
      <c r="I40" s="797">
        <v>19</v>
      </c>
    </row>
    <row r="41" spans="1:9">
      <c r="A41" s="793">
        <v>20</v>
      </c>
      <c r="B41" s="794" t="s">
        <v>755</v>
      </c>
      <c r="C41" s="794"/>
      <c r="D41" s="794"/>
      <c r="E41" s="794"/>
      <c r="F41" s="795"/>
      <c r="G41" s="796"/>
      <c r="H41" s="798"/>
      <c r="I41" s="797">
        <v>20</v>
      </c>
    </row>
    <row r="42" spans="1:9">
      <c r="I42" s="19"/>
    </row>
    <row r="43" spans="1:9">
      <c r="A43" s="804" t="s">
        <v>746</v>
      </c>
      <c r="I43" s="19"/>
    </row>
    <row r="44" spans="1:9">
      <c r="A44" s="534" t="s">
        <v>748</v>
      </c>
      <c r="B44" s="124"/>
      <c r="C44" s="124"/>
      <c r="D44" s="124"/>
      <c r="E44" s="124"/>
      <c r="I44" s="19"/>
    </row>
    <row r="45" spans="1:9">
      <c r="A45" s="38">
        <v>1</v>
      </c>
      <c r="B45" s="123" t="s">
        <v>397</v>
      </c>
      <c r="C45" s="124"/>
      <c r="D45" s="722"/>
      <c r="E45" s="168">
        <v>1</v>
      </c>
      <c r="I45" s="19"/>
    </row>
    <row r="46" spans="1:9">
      <c r="A46" s="38">
        <v>2</v>
      </c>
      <c r="B46" s="123" t="s">
        <v>398</v>
      </c>
      <c r="C46" s="124"/>
      <c r="D46" s="722"/>
      <c r="E46" s="168">
        <v>2</v>
      </c>
      <c r="I46" s="19"/>
    </row>
    <row r="47" spans="1:9">
      <c r="A47" s="38">
        <v>3</v>
      </c>
      <c r="B47" s="123" t="s">
        <v>571</v>
      </c>
      <c r="C47" s="124"/>
      <c r="D47" s="805"/>
      <c r="E47" s="168">
        <v>3</v>
      </c>
      <c r="I47" s="19"/>
    </row>
    <row r="48" spans="1:9">
      <c r="I48" s="19"/>
    </row>
    <row r="49" spans="1:9">
      <c r="I49" s="17"/>
    </row>
    <row r="50" spans="1:9">
      <c r="I50" s="17"/>
    </row>
    <row r="51" spans="1:9">
      <c r="I51" s="17"/>
    </row>
    <row r="52" spans="1:9">
      <c r="I52" s="17"/>
    </row>
    <row r="53" spans="1:9">
      <c r="A53" s="63"/>
      <c r="B53" s="64"/>
      <c r="C53" s="64"/>
      <c r="D53" s="64"/>
      <c r="E53" s="64"/>
      <c r="F53" s="64"/>
      <c r="G53" s="64"/>
      <c r="H53" s="64"/>
      <c r="I53" s="63"/>
    </row>
    <row r="54" spans="1:9">
      <c r="A54" s="63"/>
      <c r="B54" s="64"/>
      <c r="C54" s="64"/>
      <c r="D54" s="64"/>
      <c r="E54" s="64"/>
      <c r="F54" s="64"/>
      <c r="G54" s="64"/>
      <c r="H54" s="64"/>
      <c r="I54" s="63"/>
    </row>
    <row r="55" spans="1:9">
      <c r="A55" s="63"/>
      <c r="B55" s="64"/>
      <c r="C55" s="64"/>
      <c r="D55" s="64"/>
      <c r="E55" s="64"/>
      <c r="F55" s="64"/>
      <c r="G55" s="64"/>
      <c r="H55" s="64"/>
      <c r="I55" s="63"/>
    </row>
    <row r="56" spans="1:9">
      <c r="A56" s="63"/>
      <c r="B56" s="64"/>
      <c r="C56" s="64"/>
      <c r="D56" s="64"/>
      <c r="E56" s="64"/>
      <c r="F56" s="64"/>
      <c r="G56" s="64"/>
      <c r="H56" s="64"/>
      <c r="I56" s="63"/>
    </row>
    <row r="57" spans="1:9">
      <c r="A57" s="63"/>
      <c r="B57" s="64"/>
      <c r="C57" s="64"/>
      <c r="D57" s="64"/>
      <c r="E57" s="64"/>
      <c r="F57" s="64"/>
      <c r="G57" s="64"/>
      <c r="H57" s="64"/>
      <c r="I57" s="63"/>
    </row>
    <row r="58" spans="1:9">
      <c r="A58" s="63"/>
      <c r="B58" s="64"/>
      <c r="C58" s="64"/>
      <c r="D58" s="64"/>
      <c r="E58" s="64"/>
      <c r="F58" s="64"/>
      <c r="G58" s="64"/>
      <c r="H58" s="64"/>
      <c r="I58" s="63"/>
    </row>
    <row r="59" spans="1:9">
      <c r="A59" s="63"/>
      <c r="B59" s="64"/>
      <c r="C59" s="64"/>
      <c r="D59" s="64"/>
      <c r="E59" s="64"/>
      <c r="F59" s="64"/>
      <c r="G59" s="64"/>
      <c r="H59" s="64"/>
      <c r="I59" s="63"/>
    </row>
    <row r="60" spans="1:9">
      <c r="A60" s="63"/>
      <c r="B60" s="64"/>
      <c r="C60" s="64"/>
      <c r="D60" s="64"/>
      <c r="E60" s="64"/>
      <c r="F60" s="64"/>
      <c r="G60" s="64"/>
      <c r="H60" s="64"/>
      <c r="I60" s="63"/>
    </row>
    <row r="61" spans="1:9">
      <c r="A61" s="63"/>
      <c r="B61" s="64"/>
      <c r="C61" s="64"/>
      <c r="D61" s="64"/>
      <c r="E61" s="64"/>
      <c r="F61" s="64"/>
      <c r="G61" s="64"/>
      <c r="H61" s="64"/>
      <c r="I61" s="63"/>
    </row>
    <row r="62" spans="1:9">
      <c r="A62" s="63"/>
      <c r="B62" s="64"/>
      <c r="C62" s="64"/>
      <c r="D62" s="64"/>
      <c r="E62" s="64"/>
      <c r="F62" s="64"/>
      <c r="G62" s="64"/>
      <c r="H62" s="64"/>
      <c r="I62" s="63"/>
    </row>
    <row r="63" spans="1:9">
      <c r="A63" s="63"/>
      <c r="B63" s="64"/>
      <c r="C63" s="64"/>
      <c r="D63" s="64"/>
      <c r="E63" s="64"/>
      <c r="F63" s="64"/>
      <c r="G63" s="64"/>
      <c r="H63" s="64"/>
      <c r="I63" s="63"/>
    </row>
    <row r="64" spans="1:9">
      <c r="A64" s="63"/>
      <c r="B64" s="64"/>
      <c r="C64" s="64"/>
      <c r="D64" s="64"/>
      <c r="E64" s="64"/>
      <c r="F64" s="64"/>
      <c r="G64" s="64"/>
      <c r="H64" s="64"/>
      <c r="I64" s="63"/>
    </row>
    <row r="65" spans="1:9">
      <c r="A65" s="63"/>
      <c r="B65" s="64"/>
      <c r="C65" s="64"/>
      <c r="D65" s="64"/>
      <c r="E65" s="64"/>
      <c r="F65" s="64"/>
      <c r="G65" s="64"/>
      <c r="H65" s="64"/>
      <c r="I65" s="63"/>
    </row>
    <row r="69" spans="1:9">
      <c r="A69" s="63"/>
      <c r="B69" s="64"/>
      <c r="C69" s="64"/>
      <c r="D69" s="64"/>
      <c r="E69" s="64"/>
      <c r="F69" s="64"/>
      <c r="G69" s="64"/>
      <c r="H69" s="64"/>
      <c r="I69" s="63"/>
    </row>
    <row r="72" spans="1:9">
      <c r="A72" s="46"/>
      <c r="B72" s="46"/>
      <c r="C72" s="46"/>
      <c r="D72" s="46"/>
      <c r="E72" s="46"/>
      <c r="F72" s="46"/>
      <c r="G72" s="46"/>
      <c r="H72" s="46"/>
      <c r="I72" s="46"/>
    </row>
    <row r="73" spans="1:9">
      <c r="A73" s="482" t="s">
        <v>791</v>
      </c>
      <c r="B73" s="482"/>
      <c r="C73" s="482"/>
      <c r="D73" s="482"/>
      <c r="E73" s="482"/>
      <c r="F73" s="12"/>
      <c r="G73" s="12"/>
      <c r="H73" s="482"/>
      <c r="I73" s="482"/>
    </row>
    <row r="74" spans="1:9">
      <c r="A74" s="480"/>
      <c r="B74" s="480"/>
      <c r="C74" s="480"/>
      <c r="D74" s="480"/>
      <c r="E74" s="480"/>
      <c r="H74" s="480"/>
      <c r="I74" s="480"/>
    </row>
    <row r="75" spans="1:9" ht="12.75">
      <c r="A75" s="483" t="s">
        <v>683</v>
      </c>
      <c r="B75" s="481"/>
      <c r="C75" s="481"/>
      <c r="D75" s="481"/>
      <c r="E75" s="481"/>
      <c r="H75" s="481"/>
      <c r="I75" s="489" t="s">
        <v>18</v>
      </c>
    </row>
  </sheetData>
  <mergeCells count="6">
    <mergeCell ref="G9:H9"/>
    <mergeCell ref="E9:F9"/>
    <mergeCell ref="G19:H19"/>
    <mergeCell ref="E19:F19"/>
    <mergeCell ref="E24:F24"/>
    <mergeCell ref="G24:H24"/>
  </mergeCells>
  <phoneticPr fontId="5" type="noConversion"/>
  <printOptions horizontalCentered="1"/>
  <pageMargins left="0.5" right="0.5" top="0.5" bottom="0.5" header="0" footer="0"/>
  <pageSetup orientation="portrait" r:id="rId1"/>
  <headerFooter alignWithMargins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74"/>
  <sheetViews>
    <sheetView showGridLines="0" zoomScale="115" zoomScaleNormal="115" zoomScalePageLayoutView="80" workbookViewId="0">
      <selection activeCell="G1" sqref="G1"/>
    </sheetView>
  </sheetViews>
  <sheetFormatPr defaultColWidth="13.59765625" defaultRowHeight="9"/>
  <cols>
    <col min="1" max="1" width="5.19921875" style="64" customWidth="1"/>
    <col min="2" max="2" width="54.19921875" style="64" customWidth="1"/>
    <col min="3" max="3" width="20.59765625" style="64" customWidth="1"/>
    <col min="4" max="4" width="3.796875" style="64" customWidth="1"/>
    <col min="5" max="5" width="25.59765625" style="64" customWidth="1"/>
    <col min="6" max="6" width="22.59765625" style="64" customWidth="1"/>
    <col min="7" max="7" width="5.19921875" style="739" customWidth="1"/>
    <col min="8" max="9" width="13.59765625" style="64"/>
    <col min="10" max="10" width="15" style="64" customWidth="1"/>
    <col min="11" max="16384" width="13.59765625" style="64"/>
  </cols>
  <sheetData>
    <row r="1" spans="1:7" s="734" customFormat="1" ht="12.75">
      <c r="A1" s="931" t="s">
        <v>39</v>
      </c>
      <c r="B1" s="931"/>
      <c r="C1" s="734" t="s">
        <v>734</v>
      </c>
      <c r="G1" s="234" t="s">
        <v>9</v>
      </c>
    </row>
    <row r="2" spans="1:7">
      <c r="A2" s="68" t="s">
        <v>705</v>
      </c>
      <c r="B2" s="70"/>
      <c r="C2" s="69" t="s">
        <v>706</v>
      </c>
      <c r="D2" s="736" t="s">
        <v>707</v>
      </c>
      <c r="E2" s="735"/>
      <c r="F2" s="737"/>
      <c r="G2" s="737"/>
    </row>
    <row r="3" spans="1:7">
      <c r="A3" s="66" t="s">
        <v>708</v>
      </c>
      <c r="D3" s="80" t="s">
        <v>758</v>
      </c>
      <c r="E3" s="309"/>
      <c r="F3" s="774" t="s">
        <v>709</v>
      </c>
      <c r="G3" s="191"/>
    </row>
    <row r="4" spans="1:7">
      <c r="A4" s="60"/>
      <c r="B4" s="72"/>
      <c r="C4" s="776"/>
      <c r="D4" s="86" t="s">
        <v>760</v>
      </c>
      <c r="E4" s="315"/>
      <c r="F4" s="738"/>
      <c r="G4" s="738"/>
    </row>
    <row r="5" spans="1:7">
      <c r="A5" s="772" t="s">
        <v>701</v>
      </c>
      <c r="D5" s="309"/>
      <c r="E5" s="932" t="s">
        <v>736</v>
      </c>
      <c r="F5" s="933"/>
    </row>
    <row r="6" spans="1:7">
      <c r="D6" s="309"/>
      <c r="E6" s="312" t="s">
        <v>710</v>
      </c>
      <c r="F6" s="312"/>
      <c r="G6" s="737"/>
    </row>
    <row r="7" spans="1:7" ht="9.75" thickBot="1">
      <c r="A7" s="785"/>
      <c r="B7" s="786" t="s">
        <v>711</v>
      </c>
      <c r="C7" s="785"/>
      <c r="D7" s="787"/>
      <c r="E7" s="788" t="s">
        <v>26</v>
      </c>
      <c r="F7" s="789"/>
      <c r="G7" s="790"/>
    </row>
    <row r="8" spans="1:7" ht="13.5" customHeight="1" thickTop="1">
      <c r="A8" s="784"/>
      <c r="B8" s="749" t="s">
        <v>722</v>
      </c>
      <c r="C8" s="750"/>
      <c r="D8" s="750"/>
      <c r="E8" s="750"/>
      <c r="F8" s="750"/>
      <c r="G8" s="784"/>
    </row>
    <row r="9" spans="1:7">
      <c r="A9" s="741">
        <v>1</v>
      </c>
      <c r="B9" s="751" t="s">
        <v>723</v>
      </c>
      <c r="C9" s="752" t="s">
        <v>724</v>
      </c>
      <c r="D9" s="741" t="s">
        <v>712</v>
      </c>
      <c r="E9" s="309"/>
      <c r="F9" s="309"/>
      <c r="G9" s="744">
        <v>1.01</v>
      </c>
    </row>
    <row r="10" spans="1:7">
      <c r="A10" s="743"/>
      <c r="B10" s="751" t="s">
        <v>725</v>
      </c>
      <c r="C10" s="752" t="s">
        <v>715</v>
      </c>
      <c r="D10" s="753" t="s">
        <v>713</v>
      </c>
      <c r="E10" s="754"/>
      <c r="F10" s="754"/>
      <c r="G10" s="745">
        <v>1.02</v>
      </c>
    </row>
    <row r="11" spans="1:7">
      <c r="A11" s="743"/>
      <c r="B11" s="751" t="s">
        <v>726</v>
      </c>
      <c r="C11" s="755"/>
      <c r="D11" s="741" t="s">
        <v>714</v>
      </c>
      <c r="E11" s="309"/>
      <c r="F11" s="309"/>
      <c r="G11" s="744">
        <v>1.03</v>
      </c>
    </row>
    <row r="12" spans="1:7">
      <c r="A12" s="743"/>
      <c r="B12" s="751" t="s">
        <v>727</v>
      </c>
      <c r="C12" s="777" t="s">
        <v>718</v>
      </c>
      <c r="D12" s="753" t="s">
        <v>716</v>
      </c>
      <c r="E12" s="754"/>
      <c r="F12" s="754"/>
      <c r="G12" s="745">
        <v>1.5</v>
      </c>
    </row>
    <row r="13" spans="1:7">
      <c r="A13" s="743"/>
      <c r="B13" s="756"/>
      <c r="C13" s="752" t="s">
        <v>720</v>
      </c>
      <c r="D13" s="740" t="s">
        <v>717</v>
      </c>
      <c r="E13" s="315"/>
      <c r="F13" s="315"/>
      <c r="G13" s="742">
        <v>1.51</v>
      </c>
    </row>
    <row r="14" spans="1:7">
      <c r="A14" s="743"/>
      <c r="B14" s="755"/>
      <c r="C14" s="757"/>
      <c r="D14" s="740" t="s">
        <v>719</v>
      </c>
      <c r="E14" s="315"/>
      <c r="F14" s="315"/>
      <c r="G14" s="742">
        <v>1.52</v>
      </c>
    </row>
    <row r="15" spans="1:7">
      <c r="A15" s="743"/>
      <c r="B15" s="758" t="s">
        <v>744</v>
      </c>
      <c r="C15" s="759"/>
      <c r="D15" s="940" t="s">
        <v>721</v>
      </c>
      <c r="E15" s="936"/>
      <c r="F15" s="938"/>
      <c r="G15" s="929">
        <v>1.99</v>
      </c>
    </row>
    <row r="16" spans="1:7">
      <c r="A16" s="743"/>
      <c r="B16" s="758" t="s">
        <v>742</v>
      </c>
      <c r="C16" s="759"/>
      <c r="D16" s="941"/>
      <c r="E16" s="937"/>
      <c r="F16" s="939"/>
      <c r="G16" s="930"/>
    </row>
    <row r="17" spans="1:7">
      <c r="A17" s="748">
        <v>2</v>
      </c>
      <c r="B17" s="760" t="s">
        <v>728</v>
      </c>
      <c r="C17" s="761" t="s">
        <v>729</v>
      </c>
      <c r="D17" s="762" t="s">
        <v>712</v>
      </c>
      <c r="E17" s="309"/>
      <c r="F17" s="778"/>
      <c r="G17" s="746">
        <v>2.0099999999999998</v>
      </c>
    </row>
    <row r="18" spans="1:7">
      <c r="A18" s="743"/>
      <c r="B18" s="758" t="s">
        <v>730</v>
      </c>
      <c r="C18" s="763" t="s">
        <v>731</v>
      </c>
      <c r="D18" s="764" t="s">
        <v>716</v>
      </c>
      <c r="E18" s="747"/>
      <c r="F18" s="791"/>
      <c r="G18" s="792">
        <v>2.5</v>
      </c>
    </row>
    <row r="19" spans="1:7">
      <c r="A19" s="767">
        <v>3</v>
      </c>
      <c r="B19" s="75" t="s">
        <v>732</v>
      </c>
      <c r="C19" s="747"/>
      <c r="D19" s="934" t="s">
        <v>733</v>
      </c>
      <c r="E19" s="935"/>
      <c r="G19" s="233">
        <v>3</v>
      </c>
    </row>
    <row r="20" spans="1:7">
      <c r="A20" s="210"/>
      <c r="B20" s="79"/>
      <c r="C20" s="309"/>
      <c r="D20" s="63"/>
      <c r="E20" s="63"/>
      <c r="F20" s="63"/>
      <c r="G20" s="213"/>
    </row>
    <row r="21" spans="1:7">
      <c r="A21" s="218"/>
      <c r="B21" s="67"/>
      <c r="C21" s="67"/>
      <c r="D21" s="67"/>
      <c r="E21" s="67"/>
      <c r="F21" s="67"/>
      <c r="G21" s="218"/>
    </row>
    <row r="22" spans="1:7">
      <c r="A22" s="191" t="s">
        <v>738</v>
      </c>
      <c r="B22" s="63"/>
      <c r="C22" s="63"/>
      <c r="D22" s="63"/>
      <c r="E22" s="63"/>
      <c r="F22" s="63"/>
      <c r="G22" s="83"/>
    </row>
    <row r="23" spans="1:7">
      <c r="A23" s="89" t="s">
        <v>737</v>
      </c>
      <c r="B23" s="60"/>
      <c r="C23" s="60"/>
      <c r="D23" s="60"/>
      <c r="E23" s="60"/>
      <c r="F23" s="60"/>
      <c r="G23" s="62"/>
    </row>
    <row r="24" spans="1:7">
      <c r="A24" s="799" t="s">
        <v>746</v>
      </c>
      <c r="B24" s="63"/>
      <c r="C24" s="63"/>
      <c r="D24" s="63"/>
      <c r="E24" s="63"/>
      <c r="F24" s="63"/>
      <c r="G24" s="83"/>
    </row>
    <row r="25" spans="1:7">
      <c r="A25" s="89"/>
      <c r="B25" s="60"/>
      <c r="C25" s="60"/>
      <c r="D25" s="60"/>
      <c r="E25" s="60"/>
      <c r="F25" s="60"/>
      <c r="G25" s="62"/>
    </row>
    <row r="26" spans="1:7">
      <c r="A26" s="191"/>
      <c r="B26" s="63"/>
      <c r="C26" s="63"/>
      <c r="D26" s="63"/>
      <c r="E26" s="63"/>
      <c r="F26" s="63"/>
      <c r="G26" s="83"/>
    </row>
    <row r="27" spans="1:7">
      <c r="A27" s="89"/>
      <c r="B27" s="749" t="s">
        <v>745</v>
      </c>
      <c r="C27" s="60"/>
      <c r="D27" s="60"/>
      <c r="E27" s="60"/>
      <c r="F27" s="60"/>
      <c r="G27" s="62"/>
    </row>
    <row r="28" spans="1:7">
      <c r="A28" s="60"/>
      <c r="B28" s="60"/>
      <c r="C28" s="60"/>
      <c r="D28" s="60"/>
      <c r="E28" s="60"/>
      <c r="F28" s="60"/>
      <c r="G28" s="63"/>
    </row>
    <row r="29" spans="1:7">
      <c r="A29" s="753">
        <v>4</v>
      </c>
      <c r="B29" s="765" t="s">
        <v>749</v>
      </c>
      <c r="C29" s="766"/>
      <c r="D29" s="766"/>
      <c r="E29" s="775"/>
      <c r="F29" s="754"/>
      <c r="G29" s="746">
        <v>4</v>
      </c>
    </row>
    <row r="30" spans="1:7">
      <c r="A30" s="191"/>
      <c r="B30" s="63"/>
      <c r="C30" s="63"/>
      <c r="D30" s="63"/>
      <c r="E30" s="63"/>
      <c r="F30" s="63"/>
      <c r="G30" s="773"/>
    </row>
    <row r="31" spans="1:7">
      <c r="A31" s="191"/>
      <c r="B31" s="63"/>
      <c r="C31" s="63"/>
      <c r="D31" s="63"/>
      <c r="E31" s="63"/>
      <c r="F31" s="63"/>
      <c r="G31" s="773"/>
    </row>
    <row r="32" spans="1:7">
      <c r="A32" s="191"/>
      <c r="B32" s="63"/>
      <c r="C32" s="63"/>
      <c r="D32" s="63"/>
      <c r="E32" s="63"/>
      <c r="F32" s="63"/>
      <c r="G32" s="773"/>
    </row>
    <row r="33" spans="1:7">
      <c r="A33" s="191"/>
      <c r="B33" s="63"/>
      <c r="C33" s="63"/>
      <c r="D33" s="63"/>
      <c r="E33" s="63"/>
      <c r="F33" s="63"/>
      <c r="G33" s="773"/>
    </row>
    <row r="34" spans="1:7">
      <c r="A34" s="191"/>
      <c r="B34" s="63"/>
      <c r="C34" s="63"/>
      <c r="D34" s="63"/>
      <c r="E34" s="63"/>
      <c r="F34" s="63"/>
      <c r="G34" s="773"/>
    </row>
    <row r="35" spans="1:7">
      <c r="A35" s="191"/>
      <c r="B35" s="63"/>
      <c r="C35" s="63"/>
      <c r="D35" s="63"/>
      <c r="E35" s="63"/>
      <c r="F35" s="63"/>
      <c r="G35" s="773"/>
    </row>
    <row r="36" spans="1:7">
      <c r="A36" s="191"/>
      <c r="B36" s="63"/>
      <c r="C36" s="63"/>
      <c r="D36" s="63"/>
      <c r="E36" s="63"/>
      <c r="F36" s="63"/>
      <c r="G36" s="773"/>
    </row>
    <row r="37" spans="1:7">
      <c r="A37" s="191"/>
      <c r="B37" s="63"/>
      <c r="C37" s="63"/>
      <c r="D37" s="63"/>
      <c r="E37" s="63"/>
      <c r="F37" s="63"/>
      <c r="G37" s="773"/>
    </row>
    <row r="38" spans="1:7">
      <c r="A38" s="191"/>
      <c r="B38" s="63"/>
      <c r="C38" s="63"/>
      <c r="D38" s="63"/>
      <c r="E38" s="63"/>
      <c r="F38" s="63"/>
      <c r="G38" s="773"/>
    </row>
    <row r="39" spans="1:7">
      <c r="A39" s="191"/>
      <c r="B39" s="63"/>
      <c r="C39" s="63"/>
      <c r="D39" s="63"/>
      <c r="E39" s="63"/>
      <c r="F39" s="63"/>
      <c r="G39" s="773"/>
    </row>
    <row r="40" spans="1:7">
      <c r="A40" s="191"/>
      <c r="B40" s="63"/>
      <c r="C40" s="63"/>
      <c r="D40" s="63"/>
      <c r="E40" s="63"/>
      <c r="F40" s="63"/>
      <c r="G40" s="773"/>
    </row>
    <row r="41" spans="1:7">
      <c r="A41" s="191"/>
      <c r="B41" s="63"/>
      <c r="C41" s="63"/>
      <c r="D41" s="63"/>
      <c r="E41" s="63"/>
      <c r="F41" s="63"/>
      <c r="G41" s="773"/>
    </row>
    <row r="42" spans="1:7">
      <c r="A42" s="191"/>
      <c r="B42" s="63"/>
      <c r="C42" s="63"/>
      <c r="D42" s="63"/>
      <c r="E42" s="63"/>
      <c r="F42" s="63"/>
      <c r="G42" s="773"/>
    </row>
    <row r="43" spans="1:7">
      <c r="A43" s="191"/>
      <c r="B43" s="63"/>
      <c r="C43" s="63"/>
      <c r="D43" s="63"/>
      <c r="E43" s="63"/>
      <c r="F43" s="63"/>
      <c r="G43" s="773"/>
    </row>
    <row r="44" spans="1:7">
      <c r="A44" s="191"/>
      <c r="B44" s="63"/>
      <c r="C44" s="63"/>
      <c r="D44" s="63"/>
      <c r="E44" s="63"/>
      <c r="F44" s="63"/>
      <c r="G44" s="773"/>
    </row>
    <row r="45" spans="1:7">
      <c r="A45" s="191"/>
      <c r="B45" s="63"/>
      <c r="C45" s="63"/>
      <c r="D45" s="63"/>
      <c r="E45" s="63"/>
      <c r="F45" s="63"/>
      <c r="G45" s="773"/>
    </row>
    <row r="46" spans="1:7">
      <c r="A46" s="191"/>
      <c r="B46" s="63"/>
      <c r="C46" s="63"/>
      <c r="D46" s="63"/>
      <c r="E46" s="63"/>
      <c r="F46" s="63"/>
      <c r="G46" s="773"/>
    </row>
    <row r="47" spans="1:7">
      <c r="A47" s="191"/>
      <c r="B47" s="63"/>
      <c r="C47" s="63"/>
      <c r="D47" s="63"/>
      <c r="E47" s="63"/>
      <c r="F47" s="63"/>
      <c r="G47" s="773"/>
    </row>
    <row r="48" spans="1:7">
      <c r="A48" s="191"/>
      <c r="B48" s="63"/>
      <c r="C48" s="63"/>
      <c r="D48" s="63"/>
      <c r="E48" s="63"/>
      <c r="F48" s="63"/>
      <c r="G48" s="773"/>
    </row>
    <row r="49" spans="1:7">
      <c r="A49" s="191"/>
      <c r="B49" s="63"/>
      <c r="C49" s="63"/>
      <c r="D49" s="63"/>
      <c r="E49" s="63"/>
      <c r="F49" s="63"/>
      <c r="G49" s="773"/>
    </row>
    <row r="50" spans="1:7">
      <c r="A50" s="191"/>
      <c r="B50" s="63"/>
      <c r="C50" s="63"/>
      <c r="D50" s="63"/>
      <c r="E50" s="63"/>
      <c r="F50" s="63"/>
      <c r="G50" s="773"/>
    </row>
    <row r="51" spans="1:7">
      <c r="A51" s="191"/>
      <c r="B51" s="63"/>
      <c r="C51" s="63"/>
      <c r="D51" s="63"/>
      <c r="E51" s="63"/>
      <c r="F51" s="63"/>
      <c r="G51" s="773"/>
    </row>
    <row r="52" spans="1:7">
      <c r="A52" s="191"/>
      <c r="B52" s="63"/>
      <c r="C52" s="63"/>
      <c r="D52" s="63"/>
      <c r="E52" s="63"/>
      <c r="F52" s="63"/>
      <c r="G52" s="773"/>
    </row>
    <row r="53" spans="1:7">
      <c r="A53" s="191"/>
      <c r="B53" s="63"/>
      <c r="C53" s="63"/>
      <c r="D53" s="63"/>
      <c r="E53" s="63"/>
      <c r="F53" s="63"/>
      <c r="G53" s="773"/>
    </row>
    <row r="54" spans="1:7">
      <c r="A54" s="191"/>
      <c r="B54" s="63"/>
      <c r="C54" s="63"/>
      <c r="D54" s="63"/>
      <c r="E54" s="63"/>
      <c r="F54" s="63"/>
      <c r="G54" s="773"/>
    </row>
    <row r="55" spans="1:7">
      <c r="A55" s="191"/>
      <c r="B55" s="63"/>
      <c r="C55" s="63"/>
      <c r="D55" s="63"/>
      <c r="E55" s="63"/>
      <c r="F55" s="63"/>
      <c r="G55" s="773"/>
    </row>
    <row r="56" spans="1:7">
      <c r="A56" s="191"/>
      <c r="B56" s="63"/>
      <c r="C56" s="63"/>
      <c r="D56" s="63"/>
      <c r="E56" s="63"/>
      <c r="F56" s="63"/>
      <c r="G56" s="773"/>
    </row>
    <row r="57" spans="1:7">
      <c r="A57" s="191"/>
      <c r="B57" s="63"/>
      <c r="C57" s="63"/>
      <c r="D57" s="63"/>
      <c r="E57" s="63"/>
      <c r="F57" s="63"/>
      <c r="G57" s="773"/>
    </row>
    <row r="58" spans="1:7" ht="15.75" customHeight="1">
      <c r="A58" s="768"/>
      <c r="B58" s="343"/>
      <c r="C58" s="343"/>
      <c r="D58" s="343"/>
      <c r="E58" s="343"/>
      <c r="F58" s="343"/>
      <c r="G58" s="769"/>
    </row>
    <row r="59" spans="1:7">
      <c r="A59" s="482" t="s">
        <v>792</v>
      </c>
    </row>
    <row r="60" spans="1:7" s="734" customFormat="1" ht="12.75">
      <c r="A60" s="734" t="s">
        <v>482</v>
      </c>
      <c r="E60" s="770"/>
      <c r="G60" s="234" t="s">
        <v>18</v>
      </c>
    </row>
    <row r="62" spans="1:7">
      <c r="B62" s="771"/>
    </row>
    <row r="77" spans="1:2">
      <c r="A77" s="64" t="s">
        <v>9</v>
      </c>
    </row>
    <row r="78" spans="1:2">
      <c r="B78" s="63"/>
    </row>
    <row r="274" spans="10:10">
      <c r="J274" s="64" t="s">
        <v>18</v>
      </c>
    </row>
  </sheetData>
  <sheetProtection selectLockedCells="1" selectUnlockedCells="1"/>
  <mergeCells count="7">
    <mergeCell ref="G15:G16"/>
    <mergeCell ref="A1:B1"/>
    <mergeCell ref="E5:F5"/>
    <mergeCell ref="D19:E19"/>
    <mergeCell ref="E15:E16"/>
    <mergeCell ref="F15:F16"/>
    <mergeCell ref="D15:D16"/>
  </mergeCells>
  <printOptions gridLinesSet="0"/>
  <pageMargins left="0.5" right="0.5" top="0.5" bottom="0.5" header="0.5" footer="0.5"/>
  <pageSetup orientation="portrait" r:id="rId1"/>
  <headerFooter alignWithMargins="0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6"/>
  <dimension ref="A1:I76"/>
  <sheetViews>
    <sheetView showGridLines="0" tabSelected="1" zoomScale="115" zoomScaleNormal="115" workbookViewId="0"/>
  </sheetViews>
  <sheetFormatPr defaultRowHeight="9"/>
  <cols>
    <col min="1" max="1" width="5.59765625" style="30" customWidth="1"/>
    <col min="2" max="2" width="66" style="32" customWidth="1"/>
    <col min="3" max="3" width="12" style="32" customWidth="1"/>
    <col min="4" max="5" width="5.59765625" style="32" customWidth="1"/>
    <col min="6" max="6" width="12.3984375" style="32" customWidth="1"/>
    <col min="7" max="7" width="18.19921875" style="32" customWidth="1"/>
    <col min="8" max="8" width="17" style="32" customWidth="1"/>
    <col min="9" max="9" width="3" style="32" customWidth="1"/>
    <col min="10" max="16384" width="9.59765625" style="32"/>
  </cols>
  <sheetData>
    <row r="1" spans="1:9" ht="12.75">
      <c r="A1" s="729" t="s">
        <v>9</v>
      </c>
      <c r="C1" s="217" t="s">
        <v>66</v>
      </c>
      <c r="D1" s="25"/>
      <c r="I1" s="234" t="s">
        <v>39</v>
      </c>
    </row>
    <row r="2" spans="1:9">
      <c r="A2" s="235" t="s">
        <v>405</v>
      </c>
      <c r="B2" s="235"/>
      <c r="C2" s="235"/>
      <c r="D2" s="235"/>
      <c r="E2" s="306" t="s">
        <v>42</v>
      </c>
      <c r="F2" s="359"/>
      <c r="G2" s="306" t="s">
        <v>14</v>
      </c>
      <c r="H2" s="209" t="s">
        <v>677</v>
      </c>
      <c r="I2" s="491"/>
    </row>
    <row r="3" spans="1:9">
      <c r="A3" s="196"/>
      <c r="B3" s="196"/>
      <c r="C3" s="196"/>
      <c r="D3" s="196"/>
      <c r="E3" s="80"/>
      <c r="F3" s="81"/>
      <c r="G3" s="80" t="s">
        <v>758</v>
      </c>
      <c r="H3" s="478"/>
      <c r="I3" s="29"/>
    </row>
    <row r="4" spans="1:9">
      <c r="A4" s="236"/>
      <c r="B4" s="236"/>
      <c r="C4" s="236"/>
      <c r="D4" s="236"/>
      <c r="E4" s="731"/>
      <c r="F4" s="87"/>
      <c r="G4" s="86" t="s">
        <v>760</v>
      </c>
      <c r="H4" s="211"/>
      <c r="I4" s="36"/>
    </row>
    <row r="5" spans="1:9">
      <c r="A5" s="236"/>
      <c r="B5" s="236"/>
      <c r="C5" s="89"/>
      <c r="D5" s="89"/>
      <c r="E5" s="191"/>
      <c r="F5" s="191"/>
      <c r="G5" s="196"/>
    </row>
    <row r="6" spans="1:9" s="30" customFormat="1">
      <c r="A6" s="242"/>
      <c r="B6" s="503" t="s">
        <v>411</v>
      </c>
      <c r="C6" s="35"/>
      <c r="D6" s="35"/>
      <c r="E6" s="179"/>
      <c r="F6" s="32"/>
      <c r="G6" s="32"/>
    </row>
    <row r="7" spans="1:9">
      <c r="A7" s="179"/>
      <c r="B7" s="269" t="s">
        <v>407</v>
      </c>
      <c r="C7" s="498"/>
      <c r="D7" s="499"/>
      <c r="E7" s="502"/>
    </row>
    <row r="8" spans="1:9">
      <c r="A8" s="38">
        <v>1</v>
      </c>
      <c r="B8" s="31" t="s">
        <v>415</v>
      </c>
      <c r="C8" s="500"/>
      <c r="D8" s="501"/>
      <c r="E8" s="42">
        <v>1</v>
      </c>
      <c r="F8" s="237"/>
      <c r="G8" s="237"/>
    </row>
    <row r="9" spans="1:9">
      <c r="A9" s="38">
        <v>2</v>
      </c>
      <c r="B9" s="31" t="s">
        <v>416</v>
      </c>
      <c r="C9" s="500"/>
      <c r="D9" s="501"/>
      <c r="E9" s="42">
        <v>2</v>
      </c>
    </row>
    <row r="10" spans="1:9">
      <c r="A10" s="38">
        <v>3</v>
      </c>
      <c r="B10" s="31" t="s">
        <v>417</v>
      </c>
      <c r="C10" s="500"/>
      <c r="D10" s="501"/>
      <c r="E10" s="42">
        <v>3</v>
      </c>
      <c r="F10" s="237"/>
      <c r="G10" s="237"/>
    </row>
    <row r="11" spans="1:9">
      <c r="A11" s="38">
        <v>4</v>
      </c>
      <c r="B11" s="31" t="s">
        <v>418</v>
      </c>
      <c r="C11" s="500"/>
      <c r="D11" s="501"/>
      <c r="E11" s="42">
        <v>4</v>
      </c>
    </row>
    <row r="12" spans="1:9">
      <c r="A12" s="38">
        <v>5</v>
      </c>
      <c r="B12" s="31" t="s">
        <v>419</v>
      </c>
      <c r="C12" s="500"/>
      <c r="D12" s="501"/>
      <c r="E12" s="42">
        <v>5</v>
      </c>
      <c r="F12" s="237"/>
      <c r="G12" s="237"/>
    </row>
    <row r="13" spans="1:9">
      <c r="A13" s="38">
        <v>6</v>
      </c>
      <c r="B13" s="31" t="s">
        <v>420</v>
      </c>
      <c r="C13" s="500"/>
      <c r="D13" s="501"/>
      <c r="E13" s="42">
        <v>6</v>
      </c>
    </row>
    <row r="14" spans="1:9">
      <c r="A14" s="38">
        <v>7</v>
      </c>
      <c r="B14" s="31" t="s">
        <v>421</v>
      </c>
      <c r="C14" s="500"/>
      <c r="D14" s="501"/>
      <c r="E14" s="42">
        <v>7</v>
      </c>
      <c r="F14" s="237"/>
      <c r="G14" s="237"/>
    </row>
    <row r="15" spans="1:9">
      <c r="A15" s="38">
        <v>8</v>
      </c>
      <c r="B15" s="31" t="s">
        <v>422</v>
      </c>
      <c r="C15" s="500"/>
      <c r="D15" s="501"/>
      <c r="E15" s="42">
        <v>8</v>
      </c>
    </row>
    <row r="16" spans="1:9">
      <c r="A16" s="38">
        <v>9</v>
      </c>
      <c r="B16" s="31" t="s">
        <v>423</v>
      </c>
      <c r="C16" s="500"/>
      <c r="D16" s="501"/>
      <c r="E16" s="42">
        <v>9</v>
      </c>
      <c r="F16" s="237"/>
      <c r="G16" s="237"/>
    </row>
    <row r="17" spans="1:7">
      <c r="A17" s="38">
        <v>10</v>
      </c>
      <c r="B17" s="31" t="s">
        <v>424</v>
      </c>
      <c r="C17" s="500"/>
      <c r="D17" s="501"/>
      <c r="E17" s="42">
        <v>10</v>
      </c>
    </row>
    <row r="18" spans="1:7">
      <c r="A18" s="38">
        <v>11</v>
      </c>
      <c r="B18" s="31" t="s">
        <v>425</v>
      </c>
      <c r="C18" s="500"/>
      <c r="D18" s="501"/>
      <c r="E18" s="42">
        <v>11</v>
      </c>
      <c r="F18" s="237"/>
      <c r="G18" s="237"/>
    </row>
    <row r="19" spans="1:7">
      <c r="A19" s="179"/>
      <c r="B19" s="269" t="s">
        <v>408</v>
      </c>
      <c r="C19" s="498"/>
      <c r="D19" s="499"/>
      <c r="E19" s="502"/>
    </row>
    <row r="20" spans="1:7">
      <c r="A20" s="267">
        <v>12</v>
      </c>
      <c r="B20" s="31" t="s">
        <v>426</v>
      </c>
      <c r="C20" s="500"/>
      <c r="D20" s="501"/>
      <c r="E20" s="42">
        <v>12</v>
      </c>
      <c r="F20" s="237"/>
      <c r="G20" s="237"/>
    </row>
    <row r="21" spans="1:7">
      <c r="A21" s="267">
        <v>13</v>
      </c>
      <c r="B21" s="31" t="s">
        <v>427</v>
      </c>
      <c r="C21" s="500"/>
      <c r="D21" s="501"/>
      <c r="E21" s="42">
        <v>13</v>
      </c>
    </row>
    <row r="22" spans="1:7">
      <c r="A22" s="267">
        <v>14</v>
      </c>
      <c r="B22" s="31" t="s">
        <v>428</v>
      </c>
      <c r="C22" s="500"/>
      <c r="D22" s="501"/>
      <c r="E22" s="42">
        <v>14</v>
      </c>
      <c r="F22" s="237"/>
      <c r="G22" s="237"/>
    </row>
    <row r="23" spans="1:7">
      <c r="A23" s="267">
        <v>15</v>
      </c>
      <c r="B23" s="31" t="s">
        <v>429</v>
      </c>
      <c r="C23" s="500"/>
      <c r="D23" s="501"/>
      <c r="E23" s="42">
        <v>15</v>
      </c>
    </row>
    <row r="24" spans="1:7">
      <c r="A24" s="267">
        <v>16</v>
      </c>
      <c r="B24" s="31" t="s">
        <v>430</v>
      </c>
      <c r="C24" s="500"/>
      <c r="D24" s="501"/>
      <c r="E24" s="42">
        <v>16</v>
      </c>
      <c r="F24" s="237"/>
      <c r="G24" s="237"/>
    </row>
    <row r="25" spans="1:7">
      <c r="A25" s="267">
        <v>17</v>
      </c>
      <c r="B25" s="31" t="s">
        <v>431</v>
      </c>
      <c r="C25" s="500"/>
      <c r="D25" s="501"/>
      <c r="E25" s="42">
        <v>17</v>
      </c>
    </row>
    <row r="26" spans="1:7">
      <c r="A26" s="267">
        <v>18</v>
      </c>
      <c r="B26" s="31" t="s">
        <v>432</v>
      </c>
      <c r="C26" s="500"/>
      <c r="D26" s="501"/>
      <c r="E26" s="42">
        <v>18</v>
      </c>
      <c r="F26" s="237"/>
      <c r="G26" s="237"/>
    </row>
    <row r="27" spans="1:7">
      <c r="A27" s="267">
        <v>19</v>
      </c>
      <c r="B27" s="31" t="s">
        <v>433</v>
      </c>
      <c r="C27" s="500"/>
      <c r="D27" s="501"/>
      <c r="E27" s="42">
        <v>19</v>
      </c>
    </row>
    <row r="28" spans="1:7">
      <c r="A28" s="267">
        <v>20</v>
      </c>
      <c r="B28" s="31" t="s">
        <v>428</v>
      </c>
      <c r="C28" s="500"/>
      <c r="D28" s="501"/>
      <c r="E28" s="42">
        <v>20</v>
      </c>
      <c r="F28" s="237"/>
      <c r="G28" s="237"/>
    </row>
    <row r="29" spans="1:7">
      <c r="A29" s="267">
        <v>21</v>
      </c>
      <c r="B29" s="31" t="s">
        <v>434</v>
      </c>
      <c r="C29" s="500"/>
      <c r="D29" s="501"/>
      <c r="E29" s="42">
        <v>21</v>
      </c>
    </row>
    <row r="30" spans="1:7">
      <c r="A30" s="267">
        <v>22</v>
      </c>
      <c r="B30" s="31" t="s">
        <v>428</v>
      </c>
      <c r="C30" s="500"/>
      <c r="D30" s="501"/>
      <c r="E30" s="42">
        <v>22</v>
      </c>
      <c r="F30" s="237"/>
      <c r="G30" s="237"/>
    </row>
    <row r="31" spans="1:7">
      <c r="A31" s="267">
        <v>23</v>
      </c>
      <c r="B31" s="31" t="s">
        <v>435</v>
      </c>
      <c r="C31" s="500"/>
      <c r="D31" s="501"/>
      <c r="E31" s="42">
        <v>23</v>
      </c>
    </row>
    <row r="32" spans="1:7">
      <c r="A32" s="267">
        <v>24</v>
      </c>
      <c r="B32" s="31" t="s">
        <v>428</v>
      </c>
      <c r="C32" s="500"/>
      <c r="D32" s="501"/>
      <c r="E32" s="42">
        <v>24</v>
      </c>
      <c r="F32" s="237"/>
      <c r="G32" s="237"/>
    </row>
    <row r="33" spans="1:7">
      <c r="A33" s="267">
        <v>25</v>
      </c>
      <c r="B33" s="31" t="s">
        <v>436</v>
      </c>
      <c r="C33" s="500"/>
      <c r="D33" s="501"/>
      <c r="E33" s="42">
        <v>25</v>
      </c>
    </row>
    <row r="34" spans="1:7">
      <c r="A34" s="267">
        <v>26</v>
      </c>
      <c r="B34" s="51" t="s">
        <v>437</v>
      </c>
      <c r="C34" s="500"/>
      <c r="D34" s="501"/>
      <c r="E34" s="42">
        <v>26</v>
      </c>
      <c r="F34" s="237"/>
      <c r="G34" s="237"/>
    </row>
    <row r="35" spans="1:7">
      <c r="A35" s="267">
        <v>27</v>
      </c>
      <c r="B35" s="31" t="s">
        <v>438</v>
      </c>
      <c r="C35" s="500"/>
      <c r="D35" s="501"/>
      <c r="E35" s="42">
        <v>27</v>
      </c>
    </row>
    <row r="36" spans="1:7">
      <c r="A36" s="179"/>
      <c r="B36" s="269" t="s">
        <v>409</v>
      </c>
      <c r="C36" s="498"/>
      <c r="D36" s="499"/>
      <c r="E36" s="502"/>
    </row>
    <row r="37" spans="1:7">
      <c r="A37" s="267">
        <v>28</v>
      </c>
      <c r="B37" s="31" t="s">
        <v>439</v>
      </c>
      <c r="C37" s="500"/>
      <c r="D37" s="501"/>
      <c r="E37" s="42">
        <v>28</v>
      </c>
    </row>
    <row r="38" spans="1:7">
      <c r="A38" s="267">
        <v>29</v>
      </c>
      <c r="B38" s="31" t="s">
        <v>440</v>
      </c>
      <c r="C38" s="500"/>
      <c r="D38" s="501"/>
      <c r="E38" s="42">
        <v>29</v>
      </c>
      <c r="F38" s="237"/>
      <c r="G38" s="237"/>
    </row>
    <row r="39" spans="1:7">
      <c r="A39" s="267">
        <v>30</v>
      </c>
      <c r="B39" s="31" t="s">
        <v>441</v>
      </c>
      <c r="C39" s="500"/>
      <c r="D39" s="501"/>
      <c r="E39" s="42">
        <v>30</v>
      </c>
    </row>
    <row r="40" spans="1:7">
      <c r="A40" s="267">
        <v>31</v>
      </c>
      <c r="B40" s="31" t="s">
        <v>442</v>
      </c>
      <c r="C40" s="500"/>
      <c r="D40" s="501"/>
      <c r="E40" s="42">
        <v>31</v>
      </c>
      <c r="F40" s="237"/>
      <c r="G40" s="237"/>
    </row>
    <row r="41" spans="1:7">
      <c r="A41" s="267">
        <v>32</v>
      </c>
      <c r="B41" s="31" t="s">
        <v>443</v>
      </c>
      <c r="C41" s="500"/>
      <c r="D41" s="501"/>
      <c r="E41" s="42">
        <v>32</v>
      </c>
    </row>
    <row r="42" spans="1:7">
      <c r="A42" s="267">
        <v>33</v>
      </c>
      <c r="B42" s="31" t="s">
        <v>444</v>
      </c>
      <c r="C42" s="500"/>
      <c r="D42" s="501"/>
      <c r="E42" s="42">
        <v>33</v>
      </c>
      <c r="F42" s="237"/>
      <c r="G42" s="237"/>
    </row>
    <row r="43" spans="1:7">
      <c r="A43" s="236"/>
      <c r="B43" s="236"/>
      <c r="C43" s="89"/>
      <c r="D43" s="89"/>
      <c r="E43" s="89"/>
      <c r="F43" s="191"/>
      <c r="G43" s="196"/>
    </row>
    <row r="44" spans="1:7" s="30" customFormat="1">
      <c r="A44" s="242"/>
      <c r="B44" s="503" t="s">
        <v>410</v>
      </c>
      <c r="C44" s="35"/>
      <c r="D44" s="35"/>
      <c r="E44" s="179"/>
      <c r="F44" s="32"/>
      <c r="G44" s="32"/>
    </row>
    <row r="45" spans="1:7">
      <c r="A45" s="179"/>
      <c r="B45" s="269" t="s">
        <v>412</v>
      </c>
      <c r="C45" s="498"/>
      <c r="D45" s="499"/>
      <c r="E45" s="502"/>
    </row>
    <row r="46" spans="1:7">
      <c r="A46" s="493">
        <v>34</v>
      </c>
      <c r="B46" s="42" t="s">
        <v>445</v>
      </c>
      <c r="C46" s="500"/>
      <c r="D46" s="501"/>
      <c r="E46" s="42">
        <v>34</v>
      </c>
      <c r="F46" s="237"/>
      <c r="G46" s="237"/>
    </row>
    <row r="47" spans="1:7">
      <c r="A47" s="492">
        <v>35</v>
      </c>
      <c r="B47" s="43" t="s">
        <v>446</v>
      </c>
      <c r="C47" s="500"/>
      <c r="D47" s="501"/>
      <c r="E47" s="42">
        <v>35</v>
      </c>
    </row>
    <row r="48" spans="1:7">
      <c r="A48" s="492">
        <v>36</v>
      </c>
      <c r="B48" s="43" t="s">
        <v>447</v>
      </c>
      <c r="C48" s="500"/>
      <c r="D48" s="501"/>
      <c r="E48" s="42">
        <v>36</v>
      </c>
      <c r="F48" s="237"/>
      <c r="G48" s="237"/>
    </row>
    <row r="49" spans="1:9">
      <c r="A49" s="492">
        <v>37</v>
      </c>
      <c r="B49" s="43" t="s">
        <v>448</v>
      </c>
      <c r="C49" s="500"/>
      <c r="D49" s="501"/>
      <c r="E49" s="42">
        <v>37</v>
      </c>
    </row>
    <row r="50" spans="1:9">
      <c r="A50" s="492">
        <v>38</v>
      </c>
      <c r="B50" s="43" t="s">
        <v>449</v>
      </c>
      <c r="C50" s="500"/>
      <c r="D50" s="501"/>
      <c r="E50" s="42">
        <v>38</v>
      </c>
      <c r="F50" s="237"/>
      <c r="G50" s="237"/>
    </row>
    <row r="51" spans="1:9">
      <c r="A51" s="492">
        <v>39</v>
      </c>
      <c r="B51" s="43" t="s">
        <v>450</v>
      </c>
      <c r="C51" s="500"/>
      <c r="D51" s="501"/>
      <c r="E51" s="42">
        <v>39</v>
      </c>
    </row>
    <row r="52" spans="1:9">
      <c r="A52" s="492">
        <v>40</v>
      </c>
      <c r="B52" s="43" t="s">
        <v>451</v>
      </c>
      <c r="C52" s="500"/>
      <c r="D52" s="501"/>
      <c r="E52" s="42">
        <v>40</v>
      </c>
      <c r="F52" s="237"/>
      <c r="G52" s="237"/>
    </row>
    <row r="53" spans="1:9">
      <c r="A53" s="492">
        <v>41</v>
      </c>
      <c r="B53" s="43" t="s">
        <v>452</v>
      </c>
      <c r="C53" s="500"/>
      <c r="D53" s="501"/>
      <c r="E53" s="42">
        <v>41</v>
      </c>
    </row>
    <row r="54" spans="1:9">
      <c r="A54" s="495">
        <v>42</v>
      </c>
      <c r="B54" s="52" t="s">
        <v>453</v>
      </c>
      <c r="C54" s="500"/>
      <c r="D54" s="501"/>
      <c r="E54" s="42">
        <v>42</v>
      </c>
      <c r="F54" s="237"/>
      <c r="G54" s="237"/>
    </row>
    <row r="55" spans="1:9">
      <c r="A55" s="179"/>
      <c r="B55" s="269" t="s">
        <v>413</v>
      </c>
      <c r="C55" s="498"/>
      <c r="D55" s="499"/>
      <c r="E55" s="502"/>
    </row>
    <row r="56" spans="1:9">
      <c r="A56" s="492">
        <v>43</v>
      </c>
      <c r="B56" s="43" t="s">
        <v>454</v>
      </c>
      <c r="C56" s="500"/>
      <c r="D56" s="501"/>
      <c r="E56" s="42">
        <v>43</v>
      </c>
      <c r="F56" s="237"/>
      <c r="G56" s="237"/>
    </row>
    <row r="57" spans="1:9">
      <c r="A57" s="492">
        <v>44</v>
      </c>
      <c r="B57" s="43" t="s">
        <v>455</v>
      </c>
      <c r="C57" s="500"/>
      <c r="D57" s="501"/>
      <c r="E57" s="42">
        <v>44</v>
      </c>
    </row>
    <row r="58" spans="1:9">
      <c r="A58" s="492">
        <v>45</v>
      </c>
      <c r="B58" s="43" t="s">
        <v>456</v>
      </c>
      <c r="C58" s="500"/>
      <c r="D58" s="501"/>
      <c r="E58" s="42">
        <v>45</v>
      </c>
      <c r="F58" s="237"/>
      <c r="G58" s="237"/>
    </row>
    <row r="59" spans="1:9">
      <c r="A59" s="492">
        <v>46</v>
      </c>
      <c r="B59" s="43" t="s">
        <v>457</v>
      </c>
      <c r="C59" s="500"/>
      <c r="D59" s="501"/>
      <c r="E59" s="42">
        <v>46</v>
      </c>
    </row>
    <row r="60" spans="1:9">
      <c r="A60" s="492">
        <v>47</v>
      </c>
      <c r="B60" s="43"/>
      <c r="C60" s="500"/>
      <c r="D60" s="501"/>
      <c r="E60" s="42">
        <v>47</v>
      </c>
      <c r="F60" s="237"/>
      <c r="G60" s="237"/>
      <c r="H60" s="237"/>
      <c r="I60" s="237"/>
    </row>
    <row r="61" spans="1:9">
      <c r="A61" s="494">
        <v>48</v>
      </c>
      <c r="B61" s="52" t="s">
        <v>458</v>
      </c>
      <c r="C61" s="500"/>
      <c r="D61" s="501"/>
      <c r="E61" s="42">
        <v>48</v>
      </c>
      <c r="H61" s="237"/>
      <c r="I61" s="237"/>
    </row>
    <row r="62" spans="1:9">
      <c r="A62" s="494">
        <v>49</v>
      </c>
      <c r="B62" s="52" t="s">
        <v>459</v>
      </c>
      <c r="C62" s="500"/>
      <c r="D62" s="501"/>
      <c r="E62" s="42">
        <v>49</v>
      </c>
      <c r="F62" s="237"/>
      <c r="G62" s="237"/>
      <c r="H62" s="237"/>
      <c r="I62" s="237"/>
    </row>
    <row r="63" spans="1:9">
      <c r="A63" s="179"/>
      <c r="B63" s="269" t="s">
        <v>414</v>
      </c>
      <c r="C63" s="498"/>
      <c r="D63" s="499"/>
      <c r="E63" s="502"/>
    </row>
    <row r="64" spans="1:9">
      <c r="A64" s="492">
        <v>50</v>
      </c>
      <c r="B64" s="43" t="s">
        <v>460</v>
      </c>
      <c r="C64" s="500"/>
      <c r="D64" s="501"/>
      <c r="E64" s="42">
        <v>50</v>
      </c>
      <c r="F64" s="237"/>
      <c r="G64" s="237"/>
      <c r="H64" s="237"/>
      <c r="I64" s="237"/>
    </row>
    <row r="65" spans="1:9">
      <c r="A65" s="497">
        <v>51</v>
      </c>
      <c r="B65" s="43" t="s">
        <v>461</v>
      </c>
      <c r="C65" s="500"/>
      <c r="D65" s="501"/>
      <c r="E65" s="42">
        <v>51</v>
      </c>
      <c r="H65" s="237"/>
      <c r="I65" s="237"/>
    </row>
    <row r="66" spans="1:9">
      <c r="A66" s="192"/>
      <c r="C66" s="192"/>
      <c r="D66" s="276"/>
      <c r="E66" s="237"/>
      <c r="F66" s="237"/>
      <c r="G66" s="237"/>
      <c r="H66" s="237"/>
      <c r="I66" s="237"/>
    </row>
    <row r="67" spans="1:9">
      <c r="B67" s="11" t="s">
        <v>406</v>
      </c>
    </row>
    <row r="68" spans="1:9">
      <c r="E68" s="237"/>
      <c r="F68" s="237"/>
      <c r="G68" s="237"/>
    </row>
    <row r="70" spans="1:9">
      <c r="E70" s="237"/>
      <c r="F70" s="237"/>
      <c r="G70" s="237"/>
    </row>
    <row r="73" spans="1:9">
      <c r="A73" s="36"/>
      <c r="B73" s="36"/>
      <c r="C73" s="36"/>
      <c r="D73" s="36"/>
      <c r="E73" s="36"/>
      <c r="F73" s="36"/>
      <c r="G73" s="36"/>
      <c r="H73" s="36"/>
      <c r="I73" s="36"/>
    </row>
    <row r="74" spans="1:9">
      <c r="A74" s="480" t="s">
        <v>793</v>
      </c>
      <c r="B74" s="481"/>
      <c r="C74" s="480"/>
      <c r="D74" s="480"/>
      <c r="E74" s="480"/>
      <c r="F74" s="480"/>
      <c r="G74" s="237"/>
      <c r="H74" s="237"/>
      <c r="I74" s="237"/>
    </row>
    <row r="75" spans="1:9">
      <c r="A75" s="480"/>
      <c r="B75" s="481"/>
      <c r="C75" s="480"/>
      <c r="D75" s="480"/>
      <c r="E75" s="480"/>
      <c r="F75" s="480"/>
      <c r="G75" s="237"/>
      <c r="H75" s="237"/>
      <c r="I75" s="237"/>
    </row>
    <row r="76" spans="1:9" ht="12.75">
      <c r="A76" s="483" t="s">
        <v>18</v>
      </c>
      <c r="B76" s="481"/>
      <c r="C76" s="481"/>
      <c r="E76" s="481"/>
      <c r="F76" s="481"/>
      <c r="G76" s="237"/>
      <c r="H76" s="237"/>
      <c r="I76" s="234" t="s">
        <v>684</v>
      </c>
    </row>
  </sheetData>
  <phoneticPr fontId="5" type="noConversion"/>
  <printOptions horizontalCentered="1"/>
  <pageMargins left="0.5" right="0.5" top="0.5" bottom="0.5" header="0.5" footer="0.5"/>
  <pageSetup orientation="portrait" r:id="rId1"/>
  <headerFooter alignWithMargins="0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6"/>
  <sheetViews>
    <sheetView showGridLines="0" zoomScale="130" zoomScaleNormal="130" workbookViewId="0">
      <selection activeCell="G1" sqref="G1"/>
    </sheetView>
  </sheetViews>
  <sheetFormatPr defaultRowHeight="9"/>
  <cols>
    <col min="1" max="1" width="5.59765625" style="30" customWidth="1"/>
    <col min="2" max="2" width="63" style="32" bestFit="1" customWidth="1"/>
    <col min="3" max="3" width="16" style="32" customWidth="1"/>
    <col min="4" max="5" width="21" style="32" customWidth="1"/>
    <col min="6" max="6" width="5.59765625" style="32" customWidth="1"/>
    <col min="7" max="7" width="17" style="32" customWidth="1"/>
    <col min="8" max="16384" width="9.59765625" style="32"/>
  </cols>
  <sheetData>
    <row r="1" spans="1:7" ht="12.75">
      <c r="A1" s="362" t="s">
        <v>39</v>
      </c>
      <c r="C1" s="329" t="s">
        <v>66</v>
      </c>
      <c r="G1" s="490" t="s">
        <v>9</v>
      </c>
    </row>
    <row r="2" spans="1:7">
      <c r="A2" s="235" t="s">
        <v>462</v>
      </c>
      <c r="B2" s="235"/>
      <c r="C2" s="235"/>
      <c r="D2" s="239" t="s">
        <v>42</v>
      </c>
      <c r="E2" s="306" t="s">
        <v>14</v>
      </c>
      <c r="F2" s="209" t="s">
        <v>678</v>
      </c>
      <c r="G2" s="491"/>
    </row>
    <row r="3" spans="1:7">
      <c r="A3" s="196"/>
      <c r="B3" s="196"/>
      <c r="C3" s="196"/>
      <c r="D3" s="240"/>
      <c r="E3" s="80" t="s">
        <v>758</v>
      </c>
      <c r="F3" s="478"/>
      <c r="G3" s="29"/>
    </row>
    <row r="4" spans="1:7">
      <c r="A4" s="236"/>
      <c r="B4" s="236"/>
      <c r="C4" s="236"/>
      <c r="D4" s="732"/>
      <c r="E4" s="86" t="s">
        <v>759</v>
      </c>
      <c r="F4" s="211"/>
      <c r="G4" s="36"/>
    </row>
    <row r="5" spans="1:7">
      <c r="A5" s="236"/>
      <c r="B5" s="236"/>
      <c r="C5" s="89"/>
      <c r="D5" s="191"/>
      <c r="E5" s="196"/>
    </row>
    <row r="6" spans="1:7">
      <c r="A6" s="38">
        <v>1</v>
      </c>
      <c r="B6" s="504" t="s">
        <v>463</v>
      </c>
      <c r="C6" s="243"/>
      <c r="D6" s="505"/>
      <c r="E6" s="506"/>
      <c r="F6" s="168">
        <v>1</v>
      </c>
    </row>
    <row r="7" spans="1:7">
      <c r="A7" s="38">
        <v>2</v>
      </c>
      <c r="B7" s="504" t="s">
        <v>464</v>
      </c>
      <c r="C7" s="245"/>
      <c r="D7" s="48"/>
      <c r="E7" s="507"/>
      <c r="F7" s="168">
        <v>2</v>
      </c>
    </row>
    <row r="8" spans="1:7">
      <c r="A8" s="38">
        <v>3</v>
      </c>
      <c r="B8" s="504" t="s">
        <v>465</v>
      </c>
      <c r="C8" s="245"/>
      <c r="D8" s="508"/>
      <c r="E8" s="509"/>
      <c r="F8" s="168">
        <v>3</v>
      </c>
    </row>
    <row r="9" spans="1:7">
      <c r="A9" s="38">
        <v>4</v>
      </c>
      <c r="B9" s="504" t="s">
        <v>466</v>
      </c>
      <c r="C9" s="245"/>
      <c r="D9" s="48"/>
      <c r="E9" s="507"/>
      <c r="F9" s="168">
        <v>4</v>
      </c>
    </row>
    <row r="10" spans="1:7">
      <c r="A10" s="38">
        <v>5</v>
      </c>
      <c r="B10" s="504" t="s">
        <v>467</v>
      </c>
      <c r="C10" s="245"/>
      <c r="D10" s="48"/>
      <c r="E10" s="507"/>
      <c r="F10" s="168">
        <v>5</v>
      </c>
    </row>
    <row r="11" spans="1:7">
      <c r="A11" s="38">
        <v>6</v>
      </c>
      <c r="B11" s="510"/>
      <c r="C11" s="245"/>
      <c r="D11" s="48"/>
      <c r="E11" s="507"/>
      <c r="F11" s="168">
        <v>6</v>
      </c>
    </row>
    <row r="12" spans="1:7">
      <c r="A12" s="38">
        <v>7</v>
      </c>
      <c r="B12" s="510"/>
      <c r="C12" s="245"/>
      <c r="D12" s="48"/>
      <c r="E12" s="507"/>
      <c r="F12" s="168">
        <v>7</v>
      </c>
    </row>
    <row r="13" spans="1:7">
      <c r="A13" s="38">
        <v>8</v>
      </c>
      <c r="B13" s="510"/>
      <c r="C13" s="245"/>
      <c r="D13" s="48"/>
      <c r="E13" s="507"/>
      <c r="F13" s="168">
        <v>8</v>
      </c>
    </row>
    <row r="14" spans="1:7">
      <c r="A14" s="38">
        <v>9</v>
      </c>
      <c r="B14" s="510"/>
      <c r="C14" s="245"/>
      <c r="D14" s="48"/>
      <c r="E14" s="507"/>
      <c r="F14" s="168">
        <v>9</v>
      </c>
    </row>
    <row r="15" spans="1:7">
      <c r="A15" s="38">
        <v>10</v>
      </c>
      <c r="B15" s="510"/>
      <c r="C15" s="245"/>
      <c r="D15" s="48"/>
      <c r="E15" s="507"/>
      <c r="F15" s="168">
        <v>10</v>
      </c>
    </row>
    <row r="16" spans="1:7">
      <c r="A16" s="38">
        <v>11</v>
      </c>
      <c r="B16" s="504" t="s">
        <v>468</v>
      </c>
      <c r="C16" s="245"/>
      <c r="D16" s="48"/>
      <c r="E16" s="507"/>
      <c r="F16" s="168">
        <v>11</v>
      </c>
    </row>
    <row r="17" spans="1:6">
      <c r="A17" s="267">
        <v>12</v>
      </c>
      <c r="B17" s="510"/>
      <c r="C17" s="245"/>
      <c r="D17" s="48"/>
      <c r="E17" s="507"/>
      <c r="F17" s="42">
        <v>12</v>
      </c>
    </row>
    <row r="18" spans="1:6">
      <c r="A18" s="267">
        <v>13</v>
      </c>
      <c r="B18" s="510"/>
      <c r="C18" s="245"/>
      <c r="D18" s="48"/>
      <c r="E18" s="507"/>
      <c r="F18" s="42">
        <v>13</v>
      </c>
    </row>
    <row r="19" spans="1:6">
      <c r="A19" s="267">
        <v>14</v>
      </c>
      <c r="B19" s="510"/>
      <c r="C19" s="245"/>
      <c r="D19" s="48"/>
      <c r="E19" s="507"/>
      <c r="F19" s="42">
        <v>14</v>
      </c>
    </row>
    <row r="20" spans="1:6">
      <c r="A20" s="267">
        <v>15</v>
      </c>
      <c r="B20" s="510"/>
      <c r="C20" s="245"/>
      <c r="D20" s="48"/>
      <c r="E20" s="507"/>
      <c r="F20" s="42">
        <v>15</v>
      </c>
    </row>
    <row r="21" spans="1:6">
      <c r="A21" s="267">
        <v>16</v>
      </c>
      <c r="B21" s="510"/>
      <c r="C21" s="245"/>
      <c r="D21" s="48"/>
      <c r="E21" s="507"/>
      <c r="F21" s="42">
        <v>16</v>
      </c>
    </row>
    <row r="22" spans="1:6">
      <c r="A22" s="267">
        <v>17</v>
      </c>
      <c r="B22" s="504" t="s">
        <v>469</v>
      </c>
      <c r="C22" s="245"/>
      <c r="D22" s="508"/>
      <c r="E22" s="509"/>
      <c r="F22" s="42">
        <v>17</v>
      </c>
    </row>
    <row r="23" spans="1:6">
      <c r="A23" s="267">
        <v>18</v>
      </c>
      <c r="B23" s="504" t="s">
        <v>470</v>
      </c>
      <c r="C23" s="245"/>
      <c r="D23" s="508"/>
      <c r="E23" s="509"/>
      <c r="F23" s="42">
        <v>18</v>
      </c>
    </row>
    <row r="24" spans="1:6">
      <c r="A24" s="32"/>
      <c r="B24" s="504" t="s">
        <v>471</v>
      </c>
      <c r="C24" s="246"/>
      <c r="D24" s="511"/>
      <c r="E24" s="512"/>
      <c r="F24" s="50"/>
    </row>
    <row r="25" spans="1:6">
      <c r="A25" s="267">
        <v>19</v>
      </c>
      <c r="B25" s="504" t="s">
        <v>472</v>
      </c>
      <c r="C25" s="245"/>
      <c r="D25" s="48"/>
      <c r="E25" s="507"/>
      <c r="F25" s="42">
        <v>19</v>
      </c>
    </row>
    <row r="26" spans="1:6">
      <c r="A26" s="267">
        <v>20</v>
      </c>
      <c r="B26" s="504" t="s">
        <v>473</v>
      </c>
      <c r="C26" s="245"/>
      <c r="D26" s="48"/>
      <c r="E26" s="507"/>
      <c r="F26" s="42">
        <v>20</v>
      </c>
    </row>
    <row r="27" spans="1:6">
      <c r="A27" s="267">
        <v>21</v>
      </c>
      <c r="B27" s="504" t="s">
        <v>474</v>
      </c>
      <c r="C27" s="245"/>
      <c r="D27" s="48"/>
      <c r="E27" s="507"/>
      <c r="F27" s="42">
        <v>21</v>
      </c>
    </row>
    <row r="28" spans="1:6">
      <c r="A28" s="267">
        <v>22</v>
      </c>
      <c r="B28" s="504" t="s">
        <v>475</v>
      </c>
      <c r="C28" s="245"/>
      <c r="D28" s="48"/>
      <c r="E28" s="507"/>
      <c r="F28" s="42">
        <v>22</v>
      </c>
    </row>
    <row r="29" spans="1:6">
      <c r="A29" s="267">
        <v>23</v>
      </c>
      <c r="B29" s="504" t="s">
        <v>476</v>
      </c>
      <c r="C29" s="245"/>
      <c r="D29" s="48"/>
      <c r="E29" s="507"/>
      <c r="F29" s="42">
        <v>23</v>
      </c>
    </row>
    <row r="30" spans="1:6">
      <c r="A30" s="267">
        <v>24</v>
      </c>
      <c r="B30" s="504" t="s">
        <v>477</v>
      </c>
      <c r="C30" s="245"/>
      <c r="D30" s="48"/>
      <c r="E30" s="507"/>
      <c r="F30" s="42">
        <v>24</v>
      </c>
    </row>
    <row r="31" spans="1:6">
      <c r="A31" s="267">
        <v>25</v>
      </c>
      <c r="B31" s="504" t="s">
        <v>478</v>
      </c>
      <c r="C31" s="245"/>
      <c r="D31" s="48"/>
      <c r="E31" s="507"/>
      <c r="F31" s="42">
        <v>25</v>
      </c>
    </row>
    <row r="32" spans="1:6">
      <c r="A32" s="267">
        <v>26</v>
      </c>
      <c r="B32" s="504" t="s">
        <v>479</v>
      </c>
      <c r="C32" s="245"/>
      <c r="D32" s="48"/>
      <c r="E32" s="507"/>
      <c r="F32" s="42">
        <v>26</v>
      </c>
    </row>
    <row r="33" spans="1:6">
      <c r="A33" s="267">
        <v>27</v>
      </c>
      <c r="B33" s="510" t="s">
        <v>574</v>
      </c>
      <c r="C33" s="245"/>
      <c r="D33" s="48"/>
      <c r="E33" s="507"/>
      <c r="F33" s="42">
        <v>27</v>
      </c>
    </row>
    <row r="34" spans="1:6">
      <c r="A34" s="267">
        <v>28</v>
      </c>
      <c r="B34" s="510"/>
      <c r="C34" s="245"/>
      <c r="D34" s="48"/>
      <c r="E34" s="507"/>
      <c r="F34" s="42">
        <v>28</v>
      </c>
    </row>
    <row r="35" spans="1:6">
      <c r="A35" s="267">
        <v>29</v>
      </c>
      <c r="B35" s="246"/>
      <c r="C35" s="245"/>
      <c r="D35" s="48"/>
      <c r="E35" s="507"/>
      <c r="F35" s="42">
        <v>29</v>
      </c>
    </row>
    <row r="36" spans="1:6">
      <c r="A36" s="267">
        <v>30</v>
      </c>
      <c r="B36" s="510"/>
      <c r="C36" s="245"/>
      <c r="D36" s="48"/>
      <c r="E36" s="507"/>
      <c r="F36" s="42">
        <v>30</v>
      </c>
    </row>
    <row r="37" spans="1:6">
      <c r="A37" s="267">
        <v>31</v>
      </c>
      <c r="B37" s="510"/>
      <c r="C37" s="245"/>
      <c r="D37" s="48"/>
      <c r="E37" s="509"/>
      <c r="F37" s="42">
        <v>31</v>
      </c>
    </row>
    <row r="38" spans="1:6">
      <c r="A38" s="267">
        <v>32</v>
      </c>
      <c r="B38" s="504" t="s">
        <v>480</v>
      </c>
      <c r="C38" s="245"/>
      <c r="D38" s="508"/>
      <c r="E38" s="509"/>
      <c r="F38" s="42">
        <v>32</v>
      </c>
    </row>
    <row r="39" spans="1:6">
      <c r="A39" s="267">
        <v>33</v>
      </c>
      <c r="B39" s="513" t="s">
        <v>481</v>
      </c>
      <c r="C39" s="514"/>
      <c r="D39" s="515"/>
      <c r="E39" s="516"/>
      <c r="F39" s="42">
        <v>33</v>
      </c>
    </row>
    <row r="70" spans="1:8">
      <c r="A70" s="32"/>
    </row>
    <row r="71" spans="1:8">
      <c r="A71" s="32"/>
    </row>
    <row r="72" spans="1:8" s="459" customFormat="1">
      <c r="A72" s="30"/>
      <c r="B72" s="32"/>
      <c r="C72" s="32"/>
      <c r="D72" s="32"/>
      <c r="E72" s="32"/>
      <c r="F72" s="32"/>
      <c r="G72" s="32"/>
    </row>
    <row r="73" spans="1:8" s="459" customFormat="1">
      <c r="A73" s="36"/>
      <c r="B73" s="36"/>
      <c r="C73" s="36"/>
      <c r="D73" s="36"/>
      <c r="E73" s="36"/>
      <c r="F73" s="36"/>
      <c r="G73" s="36"/>
    </row>
    <row r="74" spans="1:8" s="459" customFormat="1">
      <c r="A74" s="480" t="s">
        <v>793</v>
      </c>
      <c r="B74" s="481"/>
      <c r="C74" s="480"/>
      <c r="D74" s="480"/>
      <c r="E74" s="480"/>
      <c r="F74" s="480"/>
      <c r="G74" s="480"/>
    </row>
    <row r="75" spans="1:8">
      <c r="A75" s="480"/>
      <c r="B75" s="480"/>
      <c r="C75" s="480"/>
      <c r="D75" s="480"/>
      <c r="E75" s="480"/>
      <c r="F75" s="459"/>
      <c r="G75" s="459"/>
    </row>
    <row r="76" spans="1:8" ht="12.75">
      <c r="A76" s="483" t="s">
        <v>735</v>
      </c>
      <c r="B76" s="481"/>
      <c r="C76" s="481"/>
      <c r="D76" s="459"/>
      <c r="E76" s="459"/>
      <c r="F76" s="459"/>
      <c r="G76" s="484" t="s">
        <v>18</v>
      </c>
    </row>
    <row r="78" spans="1:8">
      <c r="A78" s="196"/>
      <c r="B78" s="237"/>
      <c r="C78" s="237"/>
      <c r="D78" s="237"/>
      <c r="E78" s="237"/>
      <c r="F78" s="237"/>
      <c r="G78" s="237"/>
      <c r="H78" s="237"/>
    </row>
    <row r="79" spans="1:8">
      <c r="A79" s="196"/>
      <c r="B79" s="237"/>
      <c r="C79" s="237"/>
      <c r="D79" s="237"/>
      <c r="E79" s="237"/>
      <c r="F79" s="237"/>
      <c r="G79" s="237"/>
      <c r="H79" s="237"/>
    </row>
    <row r="80" spans="1:8">
      <c r="A80" s="196"/>
      <c r="B80" s="237"/>
      <c r="C80" s="237"/>
      <c r="D80" s="237"/>
      <c r="E80" s="237"/>
      <c r="F80" s="237"/>
      <c r="G80" s="237"/>
      <c r="H80" s="237"/>
    </row>
    <row r="81" spans="1:8">
      <c r="A81" s="196"/>
      <c r="B81" s="237"/>
      <c r="C81" s="237"/>
      <c r="D81" s="237"/>
      <c r="E81" s="237"/>
      <c r="F81" s="237"/>
      <c r="G81" s="237"/>
      <c r="H81" s="237"/>
    </row>
    <row r="82" spans="1:8">
      <c r="A82" s="196"/>
      <c r="B82" s="237"/>
      <c r="C82" s="237"/>
      <c r="D82" s="237"/>
      <c r="E82" s="237"/>
      <c r="F82" s="237"/>
      <c r="G82" s="237"/>
      <c r="H82" s="237"/>
    </row>
    <row r="83" spans="1:8">
      <c r="A83" s="196"/>
      <c r="B83" s="237"/>
      <c r="C83" s="237"/>
      <c r="D83" s="237"/>
      <c r="E83" s="237"/>
      <c r="F83" s="237"/>
      <c r="G83" s="237"/>
      <c r="H83" s="237"/>
    </row>
    <row r="84" spans="1:8">
      <c r="A84" s="196"/>
      <c r="B84" s="237"/>
      <c r="C84" s="237"/>
      <c r="D84" s="237"/>
      <c r="E84" s="237"/>
      <c r="F84" s="237"/>
      <c r="G84" s="237"/>
      <c r="H84" s="237"/>
    </row>
    <row r="85" spans="1:8">
      <c r="A85" s="196"/>
      <c r="B85" s="237"/>
      <c r="C85" s="237"/>
      <c r="D85" s="237"/>
      <c r="E85" s="237"/>
      <c r="F85" s="237"/>
      <c r="G85" s="237"/>
      <c r="H85" s="237"/>
    </row>
    <row r="86" spans="1:8">
      <c r="A86" s="196"/>
      <c r="B86" s="237"/>
      <c r="C86" s="237"/>
      <c r="D86" s="237"/>
      <c r="E86" s="237"/>
      <c r="F86" s="237"/>
      <c r="G86" s="237"/>
      <c r="H86" s="237"/>
    </row>
  </sheetData>
  <printOptions horizontalCentered="1"/>
  <pageMargins left="0.5" right="0.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Q76"/>
  <sheetViews>
    <sheetView showGridLines="0" zoomScale="150" zoomScaleNormal="150" zoomScaleSheetLayoutView="100" workbookViewId="0">
      <selection activeCell="Q1" sqref="Q1"/>
    </sheetView>
  </sheetViews>
  <sheetFormatPr defaultRowHeight="9"/>
  <cols>
    <col min="1" max="2" width="5.59765625" customWidth="1"/>
    <col min="3" max="4" width="31" customWidth="1"/>
    <col min="5" max="5" width="7" customWidth="1"/>
    <col min="6" max="6" width="5" customWidth="1"/>
    <col min="7" max="8" width="7" customWidth="1"/>
    <col min="9" max="9" width="5" customWidth="1"/>
    <col min="10" max="11" width="7" customWidth="1"/>
    <col min="12" max="12" width="5" customWidth="1"/>
    <col min="13" max="14" width="7" customWidth="1"/>
    <col min="15" max="15" width="5" customWidth="1"/>
    <col min="16" max="16" width="7" customWidth="1"/>
    <col min="17" max="17" width="5.59765625" customWidth="1"/>
  </cols>
  <sheetData>
    <row r="1" spans="1:17" ht="12.75">
      <c r="A1" s="199" t="s">
        <v>39</v>
      </c>
      <c r="B1" s="64"/>
      <c r="C1" s="64"/>
      <c r="D1" s="64"/>
      <c r="E1" s="217" t="s">
        <v>66</v>
      </c>
      <c r="F1" s="307"/>
      <c r="G1" s="61"/>
      <c r="H1" s="61"/>
      <c r="I1" s="351"/>
      <c r="J1" s="351"/>
      <c r="K1" s="64"/>
      <c r="L1" s="64"/>
      <c r="M1" s="64"/>
      <c r="N1" s="64"/>
      <c r="O1" s="64"/>
      <c r="P1" s="64"/>
      <c r="Q1" s="200" t="s">
        <v>9</v>
      </c>
    </row>
    <row r="2" spans="1:17">
      <c r="A2" s="235" t="s">
        <v>41</v>
      </c>
      <c r="B2" s="67"/>
      <c r="C2" s="67"/>
      <c r="D2" s="67"/>
      <c r="E2" s="67"/>
      <c r="F2" s="229" t="s">
        <v>42</v>
      </c>
      <c r="G2" s="67"/>
      <c r="H2" s="67"/>
      <c r="I2" s="201"/>
      <c r="J2" s="306" t="s">
        <v>14</v>
      </c>
      <c r="K2" s="68"/>
      <c r="L2" s="68"/>
      <c r="M2" s="359"/>
      <c r="N2" s="229" t="s">
        <v>67</v>
      </c>
      <c r="O2" s="67"/>
      <c r="P2" s="67"/>
      <c r="Q2" s="67"/>
    </row>
    <row r="3" spans="1:17">
      <c r="A3" s="237" t="s">
        <v>7</v>
      </c>
      <c r="B3" s="64"/>
      <c r="C3" s="64"/>
      <c r="D3" s="64"/>
      <c r="E3" s="64"/>
      <c r="F3" s="79"/>
      <c r="G3" s="63"/>
      <c r="H3" s="63"/>
      <c r="I3" s="327"/>
      <c r="J3" s="847" t="s">
        <v>758</v>
      </c>
      <c r="K3" s="848"/>
      <c r="L3" s="848"/>
      <c r="M3" s="849"/>
      <c r="N3" s="205"/>
      <c r="O3" s="238"/>
      <c r="P3" s="238"/>
      <c r="Q3" s="63"/>
    </row>
    <row r="4" spans="1:17">
      <c r="A4" s="236"/>
      <c r="B4" s="60"/>
      <c r="C4" s="60"/>
      <c r="D4" s="60"/>
      <c r="E4" s="60"/>
      <c r="F4" s="837"/>
      <c r="G4" s="846"/>
      <c r="H4" s="846"/>
      <c r="I4" s="838"/>
      <c r="J4" s="850" t="s">
        <v>760</v>
      </c>
      <c r="K4" s="851"/>
      <c r="L4" s="851"/>
      <c r="M4" s="852"/>
      <c r="N4" s="88"/>
      <c r="O4" s="62"/>
      <c r="P4" s="62"/>
      <c r="Q4" s="60"/>
    </row>
    <row r="5" spans="1:17">
      <c r="A5" s="67"/>
      <c r="B5" s="63"/>
      <c r="C5" s="63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3"/>
    </row>
    <row r="6" spans="1:17">
      <c r="A6" s="124" t="s">
        <v>12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1:17">
      <c r="A7" s="64"/>
      <c r="B7" s="64"/>
      <c r="C7" s="64"/>
      <c r="D7" s="64"/>
      <c r="E7" s="843" t="s">
        <v>68</v>
      </c>
      <c r="F7" s="844"/>
      <c r="G7" s="844"/>
      <c r="H7" s="844"/>
      <c r="I7" s="844"/>
      <c r="J7" s="845"/>
      <c r="K7" s="843" t="s">
        <v>69</v>
      </c>
      <c r="L7" s="844"/>
      <c r="M7" s="844"/>
      <c r="N7" s="844"/>
      <c r="O7" s="844"/>
      <c r="P7" s="845"/>
      <c r="Q7" s="229"/>
    </row>
    <row r="8" spans="1:17" s="2" customFormat="1">
      <c r="A8" s="64"/>
      <c r="B8" s="64"/>
      <c r="C8" s="64"/>
      <c r="D8" s="64"/>
      <c r="E8" s="229"/>
      <c r="F8" s="67"/>
      <c r="G8" s="201"/>
      <c r="H8" s="229"/>
      <c r="I8" s="586" t="s">
        <v>70</v>
      </c>
      <c r="J8" s="201"/>
      <c r="K8" s="229"/>
      <c r="L8" s="586"/>
      <c r="M8" s="201"/>
      <c r="N8" s="229"/>
      <c r="O8" s="586" t="s">
        <v>70</v>
      </c>
      <c r="P8" s="201"/>
      <c r="Q8" s="79"/>
    </row>
    <row r="9" spans="1:17" s="2" customFormat="1">
      <c r="A9" s="64"/>
      <c r="B9" s="64"/>
      <c r="C9" s="64"/>
      <c r="D9" s="64"/>
      <c r="E9" s="547"/>
      <c r="F9" s="62" t="s">
        <v>71</v>
      </c>
      <c r="G9" s="589"/>
      <c r="H9" s="547"/>
      <c r="I9" s="62" t="s">
        <v>72</v>
      </c>
      <c r="J9" s="589"/>
      <c r="K9" s="547"/>
      <c r="L9" s="62" t="s">
        <v>71</v>
      </c>
      <c r="M9" s="589"/>
      <c r="N9" s="547"/>
      <c r="O9" s="62" t="s">
        <v>72</v>
      </c>
      <c r="P9" s="589"/>
      <c r="Q9" s="79"/>
    </row>
    <row r="10" spans="1:17">
      <c r="A10" s="64"/>
      <c r="B10" s="64"/>
      <c r="C10" s="64"/>
      <c r="D10" s="64"/>
      <c r="E10" s="590"/>
      <c r="F10" s="231">
        <v>1</v>
      </c>
      <c r="G10" s="207"/>
      <c r="H10" s="590"/>
      <c r="I10" s="231">
        <v>2</v>
      </c>
      <c r="J10" s="207"/>
      <c r="K10" s="590"/>
      <c r="L10" s="231">
        <v>3</v>
      </c>
      <c r="M10" s="207"/>
      <c r="N10" s="590"/>
      <c r="O10" s="231">
        <v>4</v>
      </c>
      <c r="P10" s="207"/>
      <c r="Q10" s="84"/>
    </row>
    <row r="11" spans="1:17">
      <c r="A11" s="208">
        <v>1</v>
      </c>
      <c r="B11" s="209" t="s">
        <v>116</v>
      </c>
      <c r="C11" s="235"/>
      <c r="D11" s="201"/>
      <c r="E11" s="853"/>
      <c r="F11" s="854"/>
      <c r="G11" s="855"/>
      <c r="H11" s="853"/>
      <c r="I11" s="854"/>
      <c r="J11" s="855"/>
      <c r="K11" s="853"/>
      <c r="L11" s="854"/>
      <c r="M11" s="855"/>
      <c r="N11" s="853"/>
      <c r="O11" s="854"/>
      <c r="P11" s="855"/>
      <c r="Q11" s="165">
        <v>1</v>
      </c>
    </row>
    <row r="12" spans="1:17">
      <c r="A12" s="208">
        <v>2</v>
      </c>
      <c r="B12" s="209" t="s">
        <v>117</v>
      </c>
      <c r="C12" s="235"/>
      <c r="D12" s="201"/>
      <c r="E12" s="853"/>
      <c r="F12" s="854"/>
      <c r="G12" s="855"/>
      <c r="H12" s="853"/>
      <c r="I12" s="854"/>
      <c r="J12" s="855"/>
      <c r="K12" s="853"/>
      <c r="L12" s="854"/>
      <c r="M12" s="855"/>
      <c r="N12" s="853"/>
      <c r="O12" s="854"/>
      <c r="P12" s="855"/>
      <c r="Q12" s="165">
        <v>2</v>
      </c>
    </row>
    <row r="13" spans="1:17">
      <c r="A13" s="38">
        <v>3</v>
      </c>
      <c r="B13" s="214" t="s">
        <v>118</v>
      </c>
      <c r="C13" s="223"/>
      <c r="D13" s="125"/>
      <c r="E13" s="853"/>
      <c r="F13" s="854"/>
      <c r="G13" s="855"/>
      <c r="H13" s="853"/>
      <c r="I13" s="854"/>
      <c r="J13" s="855"/>
      <c r="K13" s="853"/>
      <c r="L13" s="854"/>
      <c r="M13" s="855"/>
      <c r="N13" s="853"/>
      <c r="O13" s="854"/>
      <c r="P13" s="855"/>
      <c r="Q13" s="168">
        <v>3</v>
      </c>
    </row>
    <row r="14" spans="1:17">
      <c r="A14" s="38">
        <v>4</v>
      </c>
      <c r="B14" s="214" t="s">
        <v>119</v>
      </c>
      <c r="C14" s="223"/>
      <c r="D14" s="125"/>
      <c r="E14" s="856"/>
      <c r="F14" s="857"/>
      <c r="G14" s="858"/>
      <c r="H14" s="856"/>
      <c r="I14" s="857"/>
      <c r="J14" s="858"/>
      <c r="K14" s="856"/>
      <c r="L14" s="857"/>
      <c r="M14" s="858"/>
      <c r="N14" s="856"/>
      <c r="O14" s="857"/>
      <c r="P14" s="858"/>
      <c r="Q14" s="168">
        <v>4</v>
      </c>
    </row>
    <row r="15" spans="1:17">
      <c r="A15" s="208">
        <v>5</v>
      </c>
      <c r="B15" s="209" t="s">
        <v>120</v>
      </c>
      <c r="C15" s="235"/>
      <c r="D15" s="201"/>
      <c r="E15" s="856"/>
      <c r="F15" s="857"/>
      <c r="G15" s="858"/>
      <c r="H15" s="856"/>
      <c r="I15" s="857"/>
      <c r="J15" s="858"/>
      <c r="K15" s="856"/>
      <c r="L15" s="857"/>
      <c r="M15" s="858"/>
      <c r="N15" s="856"/>
      <c r="O15" s="857"/>
      <c r="P15" s="858"/>
      <c r="Q15" s="165">
        <v>5</v>
      </c>
    </row>
    <row r="16" spans="1:17">
      <c r="A16" s="208">
        <v>6</v>
      </c>
      <c r="B16" s="209" t="s">
        <v>121</v>
      </c>
      <c r="C16" s="235"/>
      <c r="D16" s="201"/>
      <c r="E16" s="856"/>
      <c r="F16" s="857"/>
      <c r="G16" s="858"/>
      <c r="H16" s="856"/>
      <c r="I16" s="857"/>
      <c r="J16" s="858"/>
      <c r="K16" s="856"/>
      <c r="L16" s="857"/>
      <c r="M16" s="858"/>
      <c r="N16" s="856"/>
      <c r="O16" s="857"/>
      <c r="P16" s="858"/>
      <c r="Q16" s="165">
        <v>6</v>
      </c>
    </row>
    <row r="17" spans="1:17">
      <c r="A17" s="38">
        <v>7</v>
      </c>
      <c r="B17" s="214" t="s">
        <v>122</v>
      </c>
      <c r="C17" s="223"/>
      <c r="D17" s="125"/>
      <c r="E17" s="853"/>
      <c r="F17" s="854"/>
      <c r="G17" s="855"/>
      <c r="H17" s="853"/>
      <c r="I17" s="854"/>
      <c r="J17" s="855"/>
      <c r="K17" s="853"/>
      <c r="L17" s="854"/>
      <c r="M17" s="855"/>
      <c r="N17" s="853"/>
      <c r="O17" s="854"/>
      <c r="P17" s="855"/>
      <c r="Q17" s="168">
        <v>7</v>
      </c>
    </row>
    <row r="18" spans="1:17">
      <c r="A18" s="38">
        <v>8</v>
      </c>
      <c r="B18" s="214" t="s">
        <v>123</v>
      </c>
      <c r="C18" s="223"/>
      <c r="D18" s="125"/>
      <c r="E18" s="853"/>
      <c r="F18" s="854"/>
      <c r="G18" s="855"/>
      <c r="H18" s="853"/>
      <c r="I18" s="854"/>
      <c r="J18" s="855"/>
      <c r="K18" s="853"/>
      <c r="L18" s="854"/>
      <c r="M18" s="855"/>
      <c r="N18" s="853"/>
      <c r="O18" s="854"/>
      <c r="P18" s="855"/>
      <c r="Q18" s="168">
        <v>8</v>
      </c>
    </row>
    <row r="19" spans="1:17">
      <c r="A19" s="208">
        <v>9</v>
      </c>
      <c r="B19" s="209" t="s">
        <v>124</v>
      </c>
      <c r="C19" s="235"/>
      <c r="D19" s="201"/>
      <c r="E19" s="853"/>
      <c r="F19" s="854"/>
      <c r="G19" s="855"/>
      <c r="H19" s="853"/>
      <c r="I19" s="854"/>
      <c r="J19" s="855"/>
      <c r="K19" s="853"/>
      <c r="L19" s="854"/>
      <c r="M19" s="855"/>
      <c r="N19" s="853"/>
      <c r="O19" s="854"/>
      <c r="P19" s="855"/>
      <c r="Q19" s="165">
        <v>9</v>
      </c>
    </row>
    <row r="20" spans="1:17">
      <c r="A20" s="208">
        <v>10</v>
      </c>
      <c r="B20" s="209" t="s">
        <v>125</v>
      </c>
      <c r="C20" s="235"/>
      <c r="D20" s="201"/>
      <c r="E20" s="591"/>
      <c r="F20" s="587"/>
      <c r="G20" s="216"/>
      <c r="H20" s="591"/>
      <c r="I20" s="587"/>
      <c r="J20" s="216"/>
      <c r="K20" s="591"/>
      <c r="L20" s="587"/>
      <c r="M20" s="216"/>
      <c r="N20" s="591"/>
      <c r="O20" s="587"/>
      <c r="P20" s="216"/>
      <c r="Q20" s="165">
        <v>10</v>
      </c>
    </row>
    <row r="21" spans="1:17">
      <c r="A21" s="218"/>
      <c r="B21" s="219" t="s">
        <v>73</v>
      </c>
      <c r="C21" s="124" t="s">
        <v>126</v>
      </c>
      <c r="D21" s="124"/>
      <c r="E21" s="853"/>
      <c r="F21" s="854"/>
      <c r="G21" s="855"/>
      <c r="H21" s="853"/>
      <c r="I21" s="854"/>
      <c r="J21" s="855"/>
      <c r="K21" s="853"/>
      <c r="L21" s="854"/>
      <c r="M21" s="855"/>
      <c r="N21" s="853"/>
      <c r="O21" s="854"/>
      <c r="P21" s="855"/>
      <c r="Q21" s="220" t="s">
        <v>73</v>
      </c>
    </row>
    <row r="22" spans="1:17">
      <c r="A22" s="221"/>
      <c r="B22" s="219" t="s">
        <v>74</v>
      </c>
      <c r="C22" s="124" t="s">
        <v>127</v>
      </c>
      <c r="D22" s="124"/>
      <c r="E22" s="853"/>
      <c r="F22" s="854"/>
      <c r="G22" s="855"/>
      <c r="H22" s="853"/>
      <c r="I22" s="854"/>
      <c r="J22" s="855"/>
      <c r="K22" s="853"/>
      <c r="L22" s="854"/>
      <c r="M22" s="855"/>
      <c r="N22" s="853"/>
      <c r="O22" s="854"/>
      <c r="P22" s="855"/>
      <c r="Q22" s="220" t="s">
        <v>74</v>
      </c>
    </row>
    <row r="23" spans="1:17">
      <c r="A23" s="210"/>
      <c r="B23" s="219" t="s">
        <v>75</v>
      </c>
      <c r="C23" s="124" t="s">
        <v>128</v>
      </c>
      <c r="D23" s="124"/>
      <c r="E23" s="853"/>
      <c r="F23" s="854"/>
      <c r="G23" s="855"/>
      <c r="H23" s="853"/>
      <c r="I23" s="854"/>
      <c r="J23" s="855"/>
      <c r="K23" s="853"/>
      <c r="L23" s="854"/>
      <c r="M23" s="855"/>
      <c r="N23" s="853"/>
      <c r="O23" s="854"/>
      <c r="P23" s="855"/>
      <c r="Q23" s="220" t="s">
        <v>75</v>
      </c>
    </row>
    <row r="24" spans="1:17">
      <c r="A24" s="222">
        <v>11</v>
      </c>
      <c r="B24" s="223" t="s">
        <v>129</v>
      </c>
      <c r="C24" s="223"/>
      <c r="D24" s="124"/>
      <c r="E24" s="592"/>
      <c r="F24" s="588"/>
      <c r="G24" s="593"/>
      <c r="H24" s="592"/>
      <c r="I24" s="588"/>
      <c r="J24" s="593"/>
      <c r="K24" s="592"/>
      <c r="L24" s="588"/>
      <c r="M24" s="593"/>
      <c r="N24" s="592"/>
      <c r="O24" s="588"/>
      <c r="P24" s="593"/>
      <c r="Q24" s="168">
        <v>11</v>
      </c>
    </row>
    <row r="25" spans="1:17">
      <c r="A25" s="218"/>
      <c r="B25" s="219" t="s">
        <v>73</v>
      </c>
      <c r="C25" s="124" t="s">
        <v>130</v>
      </c>
      <c r="D25" s="124"/>
      <c r="E25" s="853"/>
      <c r="F25" s="854"/>
      <c r="G25" s="855"/>
      <c r="H25" s="853"/>
      <c r="I25" s="854"/>
      <c r="J25" s="855"/>
      <c r="K25" s="853"/>
      <c r="L25" s="854"/>
      <c r="M25" s="855"/>
      <c r="N25" s="853"/>
      <c r="O25" s="854"/>
      <c r="P25" s="855"/>
      <c r="Q25" s="220" t="s">
        <v>73</v>
      </c>
    </row>
    <row r="26" spans="1:17">
      <c r="A26" s="221"/>
      <c r="B26" s="219" t="s">
        <v>74</v>
      </c>
      <c r="C26" s="124" t="s">
        <v>131</v>
      </c>
      <c r="D26" s="124"/>
      <c r="E26" s="853"/>
      <c r="F26" s="854"/>
      <c r="G26" s="855"/>
      <c r="H26" s="853"/>
      <c r="I26" s="854"/>
      <c r="J26" s="855"/>
      <c r="K26" s="853"/>
      <c r="L26" s="854"/>
      <c r="M26" s="855"/>
      <c r="N26" s="853"/>
      <c r="O26" s="854"/>
      <c r="P26" s="855"/>
      <c r="Q26" s="220" t="s">
        <v>74</v>
      </c>
    </row>
    <row r="27" spans="1:17">
      <c r="A27" s="221"/>
      <c r="B27" s="219" t="s">
        <v>75</v>
      </c>
      <c r="C27" s="124" t="s">
        <v>132</v>
      </c>
      <c r="D27" s="124"/>
      <c r="E27" s="853"/>
      <c r="F27" s="854"/>
      <c r="G27" s="855"/>
      <c r="H27" s="853"/>
      <c r="I27" s="854"/>
      <c r="J27" s="855"/>
      <c r="K27" s="853"/>
      <c r="L27" s="854"/>
      <c r="M27" s="855"/>
      <c r="N27" s="853"/>
      <c r="O27" s="854"/>
      <c r="P27" s="855"/>
      <c r="Q27" s="220" t="s">
        <v>75</v>
      </c>
    </row>
    <row r="28" spans="1:17">
      <c r="A28" s="221"/>
      <c r="B28" s="219" t="s">
        <v>76</v>
      </c>
      <c r="C28" s="124" t="s">
        <v>133</v>
      </c>
      <c r="D28" s="124"/>
      <c r="E28" s="853"/>
      <c r="F28" s="854"/>
      <c r="G28" s="855"/>
      <c r="H28" s="853"/>
      <c r="I28" s="854"/>
      <c r="J28" s="855"/>
      <c r="K28" s="853"/>
      <c r="L28" s="854"/>
      <c r="M28" s="855"/>
      <c r="N28" s="853"/>
      <c r="O28" s="854"/>
      <c r="P28" s="855"/>
      <c r="Q28" s="220" t="s">
        <v>76</v>
      </c>
    </row>
    <row r="29" spans="1:17">
      <c r="A29" s="212"/>
      <c r="B29" s="219" t="s">
        <v>77</v>
      </c>
      <c r="C29" s="60" t="s">
        <v>134</v>
      </c>
      <c r="D29" s="60"/>
      <c r="E29" s="843"/>
      <c r="F29" s="844"/>
      <c r="G29" s="845"/>
      <c r="H29" s="843"/>
      <c r="I29" s="844"/>
      <c r="J29" s="845"/>
      <c r="K29" s="843"/>
      <c r="L29" s="844"/>
      <c r="M29" s="845"/>
      <c r="N29" s="843"/>
      <c r="O29" s="844"/>
      <c r="P29" s="845"/>
      <c r="Q29" s="220" t="s">
        <v>77</v>
      </c>
    </row>
    <row r="30" spans="1:17">
      <c r="A30" s="224"/>
      <c r="B30" s="225"/>
      <c r="C30" s="225"/>
      <c r="D30" s="169"/>
      <c r="E30" s="169"/>
      <c r="F30" s="169"/>
      <c r="G30" s="169"/>
      <c r="H30" s="590"/>
      <c r="I30" s="594" t="s">
        <v>78</v>
      </c>
      <c r="J30" s="595"/>
      <c r="K30" s="590"/>
      <c r="L30" s="594" t="s">
        <v>79</v>
      </c>
      <c r="M30" s="595"/>
      <c r="N30" s="590"/>
      <c r="O30" s="594" t="s">
        <v>80</v>
      </c>
      <c r="P30" s="595"/>
      <c r="Q30" s="227"/>
    </row>
    <row r="31" spans="1:17">
      <c r="A31" s="224"/>
      <c r="B31" s="225"/>
      <c r="C31" s="225"/>
      <c r="D31" s="169"/>
      <c r="E31" s="169"/>
      <c r="F31" s="169"/>
      <c r="G31" s="169"/>
      <c r="H31" s="590"/>
      <c r="I31" s="231">
        <v>1</v>
      </c>
      <c r="J31" s="207"/>
      <c r="K31" s="590"/>
      <c r="L31" s="231">
        <v>2</v>
      </c>
      <c r="M31" s="207"/>
      <c r="N31" s="590"/>
      <c r="O31" s="231">
        <v>3</v>
      </c>
      <c r="P31" s="207"/>
      <c r="Q31" s="228"/>
    </row>
    <row r="32" spans="1:17" ht="9" customHeight="1">
      <c r="A32" s="543">
        <v>12</v>
      </c>
      <c r="B32" s="209" t="s">
        <v>605</v>
      </c>
      <c r="C32" s="235"/>
      <c r="D32" s="235"/>
      <c r="E32" s="235"/>
      <c r="F32" s="581"/>
      <c r="G32" s="582"/>
      <c r="H32" s="859"/>
      <c r="I32" s="860"/>
      <c r="J32" s="861"/>
      <c r="K32" s="859"/>
      <c r="L32" s="860"/>
      <c r="M32" s="861"/>
      <c r="N32" s="859"/>
      <c r="O32" s="860"/>
      <c r="P32" s="861"/>
      <c r="Q32" s="165">
        <v>12</v>
      </c>
    </row>
    <row r="33" spans="1:17" ht="9" customHeight="1">
      <c r="A33" s="544"/>
      <c r="B33" s="478" t="s">
        <v>506</v>
      </c>
      <c r="C33" s="196"/>
      <c r="D33" s="196"/>
      <c r="E33" s="196"/>
      <c r="F33" s="583"/>
      <c r="G33" s="584"/>
      <c r="H33" s="862"/>
      <c r="I33" s="863"/>
      <c r="J33" s="864"/>
      <c r="K33" s="862"/>
      <c r="L33" s="863"/>
      <c r="M33" s="864"/>
      <c r="N33" s="862"/>
      <c r="O33" s="863"/>
      <c r="P33" s="864"/>
      <c r="Q33" s="546"/>
    </row>
    <row r="34" spans="1:17">
      <c r="A34" s="545"/>
      <c r="B34" s="550" t="s">
        <v>507</v>
      </c>
      <c r="C34" s="548"/>
      <c r="D34" s="548"/>
      <c r="E34" s="548"/>
      <c r="F34" s="548"/>
      <c r="G34" s="545"/>
      <c r="H34" s="865"/>
      <c r="I34" s="866"/>
      <c r="J34" s="867"/>
      <c r="K34" s="865"/>
      <c r="L34" s="866"/>
      <c r="M34" s="867"/>
      <c r="N34" s="865"/>
      <c r="O34" s="866"/>
      <c r="P34" s="867"/>
      <c r="Q34" s="547"/>
    </row>
    <row r="35" spans="1:17">
      <c r="A35" s="212">
        <v>13</v>
      </c>
      <c r="B35" s="60" t="s">
        <v>135</v>
      </c>
      <c r="C35" s="60"/>
      <c r="D35" s="60"/>
      <c r="E35" s="60"/>
      <c r="F35" s="60"/>
      <c r="G35" s="60"/>
      <c r="H35" s="206"/>
      <c r="I35" s="231"/>
      <c r="J35" s="207"/>
      <c r="K35" s="206"/>
      <c r="L35" s="231"/>
      <c r="M35" s="207"/>
      <c r="N35" s="853"/>
      <c r="O35" s="854"/>
      <c r="P35" s="855"/>
      <c r="Q35" s="126">
        <v>13</v>
      </c>
    </row>
    <row r="36" spans="1:17">
      <c r="A36" s="230"/>
      <c r="B36" s="124"/>
      <c r="C36" s="124"/>
      <c r="D36" s="124"/>
      <c r="E36" s="124"/>
      <c r="F36" s="124"/>
      <c r="G36" s="124"/>
      <c r="H36" s="231"/>
      <c r="I36" s="231"/>
      <c r="J36" s="231"/>
      <c r="K36" s="231"/>
      <c r="L36" s="231"/>
      <c r="M36" s="231"/>
      <c r="N36" s="231"/>
      <c r="O36" s="231"/>
      <c r="P36" s="231"/>
      <c r="Q36" s="230"/>
    </row>
    <row r="37" spans="1:17">
      <c r="A37" s="222">
        <v>14</v>
      </c>
      <c r="B37" s="124" t="s">
        <v>606</v>
      </c>
      <c r="C37" s="124"/>
      <c r="D37" s="124"/>
      <c r="E37" s="124"/>
      <c r="F37" s="124"/>
      <c r="G37" s="124"/>
      <c r="H37" s="231"/>
      <c r="I37" s="231"/>
      <c r="J37" s="231"/>
      <c r="K37" s="231"/>
      <c r="L37" s="231"/>
      <c r="M37" s="231"/>
      <c r="N37" s="853"/>
      <c r="O37" s="854"/>
      <c r="P37" s="855"/>
      <c r="Q37" s="168">
        <v>14</v>
      </c>
    </row>
    <row r="38" spans="1:17">
      <c r="A38" s="222">
        <v>15</v>
      </c>
      <c r="B38" s="124" t="s">
        <v>607</v>
      </c>
      <c r="C38" s="124"/>
      <c r="D38" s="124"/>
      <c r="E38" s="124"/>
      <c r="F38" s="124"/>
      <c r="G38" s="124"/>
      <c r="H38" s="231"/>
      <c r="I38" s="231"/>
      <c r="J38" s="231"/>
      <c r="K38" s="231"/>
      <c r="L38" s="231"/>
      <c r="M38" s="231"/>
      <c r="N38" s="853"/>
      <c r="O38" s="854"/>
      <c r="P38" s="855"/>
      <c r="Q38" s="168">
        <v>15</v>
      </c>
    </row>
    <row r="39" spans="1:17">
      <c r="A39" s="232"/>
      <c r="B39" s="60"/>
      <c r="C39" s="60"/>
      <c r="D39" s="60"/>
      <c r="E39" s="60"/>
      <c r="F39" s="60"/>
      <c r="G39" s="60"/>
      <c r="H39" s="62"/>
      <c r="I39" s="62"/>
      <c r="J39" s="62"/>
      <c r="K39" s="62"/>
      <c r="L39" s="62"/>
      <c r="M39" s="62"/>
      <c r="N39" s="62"/>
      <c r="O39" s="62"/>
      <c r="P39" s="62"/>
      <c r="Q39" s="25"/>
    </row>
    <row r="40" spans="1:17">
      <c r="A40" s="60" t="s">
        <v>82</v>
      </c>
      <c r="B40" s="60"/>
      <c r="C40" s="60"/>
      <c r="D40" s="60"/>
      <c r="E40" s="60"/>
      <c r="F40" s="60"/>
      <c r="G40" s="60"/>
      <c r="H40" s="62"/>
      <c r="I40" s="62"/>
      <c r="J40" s="62"/>
      <c r="K40" s="62"/>
      <c r="L40" s="62"/>
      <c r="M40" s="62"/>
      <c r="N40" s="62"/>
      <c r="O40" s="62"/>
      <c r="P40" s="62"/>
      <c r="Q40" s="232"/>
    </row>
    <row r="41" spans="1:17">
      <c r="A41" s="222">
        <v>16</v>
      </c>
      <c r="B41" s="124" t="s">
        <v>136</v>
      </c>
      <c r="C41" s="124"/>
      <c r="D41" s="124"/>
      <c r="E41" s="124"/>
      <c r="F41" s="124"/>
      <c r="G41" s="124"/>
      <c r="H41" s="231"/>
      <c r="I41" s="231"/>
      <c r="J41" s="231"/>
      <c r="K41" s="231"/>
      <c r="L41" s="231"/>
      <c r="M41" s="231"/>
      <c r="N41" s="853"/>
      <c r="O41" s="854"/>
      <c r="P41" s="855"/>
      <c r="Q41" s="168">
        <v>16</v>
      </c>
    </row>
    <row r="42" spans="1:17">
      <c r="A42" s="222">
        <v>17</v>
      </c>
      <c r="B42" s="124" t="s">
        <v>137</v>
      </c>
      <c r="C42" s="124"/>
      <c r="D42" s="124"/>
      <c r="E42" s="124"/>
      <c r="F42" s="124"/>
      <c r="G42" s="124"/>
      <c r="H42" s="231"/>
      <c r="I42" s="231"/>
      <c r="J42" s="231"/>
      <c r="K42" s="231"/>
      <c r="L42" s="231"/>
      <c r="M42" s="231"/>
      <c r="N42" s="853"/>
      <c r="O42" s="854"/>
      <c r="P42" s="855"/>
      <c r="Q42" s="168">
        <v>17</v>
      </c>
    </row>
    <row r="43" spans="1:17">
      <c r="A43" s="232"/>
      <c r="B43" s="60"/>
      <c r="C43" s="60"/>
      <c r="D43" s="60"/>
      <c r="E43" s="60"/>
      <c r="F43" s="60"/>
      <c r="G43" s="60"/>
      <c r="H43" s="62"/>
      <c r="I43" s="62"/>
      <c r="J43" s="62"/>
      <c r="K43" s="62"/>
      <c r="L43" s="62"/>
      <c r="M43" s="62"/>
      <c r="N43" s="62"/>
      <c r="O43" s="62"/>
      <c r="P43" s="62"/>
      <c r="Q43" s="25"/>
    </row>
    <row r="44" spans="1:17">
      <c r="A44" s="60" t="s">
        <v>83</v>
      </c>
      <c r="B44" s="60"/>
      <c r="C44" s="60"/>
      <c r="D44" s="60"/>
      <c r="E44" s="60"/>
      <c r="F44" s="60"/>
      <c r="G44" s="60"/>
      <c r="H44" s="62"/>
      <c r="I44" s="62"/>
      <c r="J44" s="62"/>
      <c r="K44" s="62"/>
      <c r="L44" s="62"/>
      <c r="M44" s="62"/>
      <c r="N44" s="62"/>
      <c r="O44" s="62"/>
      <c r="P44" s="62"/>
      <c r="Q44" s="232"/>
    </row>
    <row r="45" spans="1:17">
      <c r="A45" s="222">
        <v>18</v>
      </c>
      <c r="B45" s="124" t="s">
        <v>138</v>
      </c>
      <c r="C45" s="124"/>
      <c r="D45" s="124"/>
      <c r="E45" s="124"/>
      <c r="F45" s="124"/>
      <c r="G45" s="124"/>
      <c r="H45" s="231"/>
      <c r="I45" s="231"/>
      <c r="J45" s="231"/>
      <c r="K45" s="231"/>
      <c r="L45" s="231"/>
      <c r="M45" s="231"/>
      <c r="N45" s="853"/>
      <c r="O45" s="854"/>
      <c r="P45" s="855"/>
      <c r="Q45" s="168">
        <v>18</v>
      </c>
    </row>
    <row r="46" spans="1:17">
      <c r="A46" s="222">
        <v>19</v>
      </c>
      <c r="B46" s="124" t="s">
        <v>139</v>
      </c>
      <c r="C46" s="124"/>
      <c r="D46" s="124"/>
      <c r="E46" s="124"/>
      <c r="F46" s="124"/>
      <c r="G46" s="124"/>
      <c r="H46" s="231"/>
      <c r="I46" s="231"/>
      <c r="J46" s="231"/>
      <c r="K46" s="231"/>
      <c r="L46" s="231"/>
      <c r="M46" s="231"/>
      <c r="N46" s="853"/>
      <c r="O46" s="854"/>
      <c r="P46" s="855"/>
      <c r="Q46" s="168">
        <v>19</v>
      </c>
    </row>
    <row r="47" spans="1:17">
      <c r="A47" s="224"/>
      <c r="B47" s="225"/>
      <c r="C47" s="225"/>
      <c r="D47" s="169"/>
      <c r="E47" s="169"/>
      <c r="F47" s="169"/>
      <c r="G47" s="169"/>
      <c r="H47" s="590"/>
      <c r="I47" s="226" t="s">
        <v>78</v>
      </c>
      <c r="J47" s="226"/>
      <c r="K47" s="590"/>
      <c r="L47" s="226" t="s">
        <v>79</v>
      </c>
      <c r="M47" s="226"/>
      <c r="N47" s="590"/>
      <c r="O47" s="226" t="s">
        <v>80</v>
      </c>
      <c r="P47" s="226"/>
      <c r="Q47" s="227"/>
    </row>
    <row r="48" spans="1:17">
      <c r="A48" s="224"/>
      <c r="B48" s="225"/>
      <c r="C48" s="225"/>
      <c r="D48" s="169"/>
      <c r="E48" s="169"/>
      <c r="F48" s="169"/>
      <c r="G48" s="169"/>
      <c r="H48" s="590"/>
      <c r="I48" s="231">
        <v>1</v>
      </c>
      <c r="J48" s="207"/>
      <c r="K48" s="590"/>
      <c r="L48" s="231">
        <v>2</v>
      </c>
      <c r="M48" s="207"/>
      <c r="N48" s="590"/>
      <c r="O48" s="231">
        <v>3</v>
      </c>
      <c r="P48" s="207"/>
      <c r="Q48" s="228"/>
    </row>
    <row r="49" spans="1:17" ht="9" customHeight="1">
      <c r="A49" s="543">
        <v>20</v>
      </c>
      <c r="B49" s="209" t="s">
        <v>605</v>
      </c>
      <c r="C49" s="235"/>
      <c r="D49" s="235"/>
      <c r="E49" s="235"/>
      <c r="F49" s="581"/>
      <c r="G49" s="582"/>
      <c r="H49" s="859"/>
      <c r="I49" s="860"/>
      <c r="J49" s="861"/>
      <c r="K49" s="859"/>
      <c r="L49" s="860"/>
      <c r="M49" s="861"/>
      <c r="N49" s="859"/>
      <c r="O49" s="860"/>
      <c r="P49" s="861"/>
      <c r="Q49" s="165">
        <v>20</v>
      </c>
    </row>
    <row r="50" spans="1:17">
      <c r="A50" s="544"/>
      <c r="B50" s="478" t="s">
        <v>506</v>
      </c>
      <c r="C50" s="196"/>
      <c r="D50" s="196"/>
      <c r="E50" s="196"/>
      <c r="F50" s="583"/>
      <c r="G50" s="584"/>
      <c r="H50" s="862"/>
      <c r="I50" s="863"/>
      <c r="J50" s="864"/>
      <c r="K50" s="862"/>
      <c r="L50" s="863"/>
      <c r="M50" s="864"/>
      <c r="N50" s="862"/>
      <c r="O50" s="863"/>
      <c r="P50" s="864"/>
      <c r="Q50" s="546"/>
    </row>
    <row r="51" spans="1:17">
      <c r="A51" s="545"/>
      <c r="B51" s="550" t="s">
        <v>507</v>
      </c>
      <c r="C51" s="548"/>
      <c r="D51" s="548"/>
      <c r="E51" s="548"/>
      <c r="F51" s="548"/>
      <c r="G51" s="545"/>
      <c r="H51" s="865"/>
      <c r="I51" s="866"/>
      <c r="J51" s="867"/>
      <c r="K51" s="865"/>
      <c r="L51" s="866"/>
      <c r="M51" s="867"/>
      <c r="N51" s="865"/>
      <c r="O51" s="866"/>
      <c r="P51" s="867"/>
      <c r="Q51" s="547"/>
    </row>
    <row r="53" spans="1:17">
      <c r="A53" s="124" t="s">
        <v>84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</row>
    <row r="54" spans="1:17">
      <c r="A54" s="222">
        <v>21</v>
      </c>
      <c r="B54" s="123" t="s">
        <v>140</v>
      </c>
      <c r="C54" s="124"/>
      <c r="D54" s="124"/>
      <c r="E54" s="124"/>
      <c r="F54" s="124"/>
      <c r="G54" s="124"/>
      <c r="H54" s="231"/>
      <c r="I54" s="231"/>
      <c r="J54" s="231"/>
      <c r="K54" s="231"/>
      <c r="L54" s="231"/>
      <c r="M54" s="231"/>
      <c r="N54" s="853"/>
      <c r="O54" s="854"/>
      <c r="P54" s="855"/>
      <c r="Q54" s="168">
        <v>21</v>
      </c>
    </row>
    <row r="55" spans="1:17">
      <c r="A55" s="218"/>
      <c r="B55" s="67"/>
      <c r="C55" s="63"/>
      <c r="D55" s="169"/>
      <c r="E55" s="169"/>
      <c r="F55" s="169"/>
      <c r="G55" s="169"/>
      <c r="H55" s="590"/>
      <c r="I55" s="594" t="s">
        <v>10</v>
      </c>
      <c r="J55" s="595"/>
      <c r="K55" s="590"/>
      <c r="L55" s="594" t="s">
        <v>11</v>
      </c>
      <c r="M55" s="595"/>
      <c r="N55" s="590"/>
      <c r="O55" s="594" t="s">
        <v>8</v>
      </c>
      <c r="P55" s="595"/>
      <c r="Q55" s="233"/>
    </row>
    <row r="56" spans="1:17">
      <c r="A56" s="232"/>
      <c r="B56" s="60"/>
      <c r="C56" s="60"/>
      <c r="D56" s="169"/>
      <c r="E56" s="169"/>
      <c r="F56" s="169"/>
      <c r="G56" s="169"/>
      <c r="H56" s="590"/>
      <c r="I56" s="231">
        <v>1</v>
      </c>
      <c r="J56" s="207"/>
      <c r="K56" s="590"/>
      <c r="L56" s="231">
        <v>2</v>
      </c>
      <c r="M56" s="207"/>
      <c r="N56" s="590"/>
      <c r="O56" s="231">
        <v>3</v>
      </c>
      <c r="P56" s="207"/>
      <c r="Q56" s="213"/>
    </row>
    <row r="57" spans="1:17">
      <c r="A57" s="222">
        <v>22</v>
      </c>
      <c r="B57" s="124" t="s">
        <v>141</v>
      </c>
      <c r="C57" s="124"/>
      <c r="D57" s="124"/>
      <c r="E57" s="124"/>
      <c r="F57" s="124"/>
      <c r="G57" s="124"/>
      <c r="H57" s="856"/>
      <c r="I57" s="857"/>
      <c r="J57" s="858"/>
      <c r="K57" s="856"/>
      <c r="L57" s="857"/>
      <c r="M57" s="858"/>
      <c r="N57" s="868"/>
      <c r="O57" s="869"/>
      <c r="P57" s="870"/>
      <c r="Q57" s="168">
        <v>22</v>
      </c>
    </row>
    <row r="58" spans="1:17">
      <c r="A58" s="222">
        <v>23</v>
      </c>
      <c r="B58" s="124" t="s">
        <v>142</v>
      </c>
      <c r="C58" s="124"/>
      <c r="D58" s="124"/>
      <c r="E58" s="124"/>
      <c r="F58" s="124"/>
      <c r="G58" s="124"/>
      <c r="H58" s="856"/>
      <c r="I58" s="857"/>
      <c r="J58" s="858"/>
      <c r="K58" s="856"/>
      <c r="L58" s="857"/>
      <c r="M58" s="858"/>
      <c r="N58" s="868"/>
      <c r="O58" s="869"/>
      <c r="P58" s="870"/>
      <c r="Q58" s="168">
        <v>23</v>
      </c>
    </row>
    <row r="59" spans="1:17">
      <c r="A59" s="222">
        <v>24</v>
      </c>
      <c r="B59" s="124" t="s">
        <v>143</v>
      </c>
      <c r="C59" s="124"/>
      <c r="D59" s="124"/>
      <c r="E59" s="124"/>
      <c r="F59" s="124"/>
      <c r="G59" s="124"/>
      <c r="H59" s="856"/>
      <c r="I59" s="857"/>
      <c r="J59" s="858"/>
      <c r="K59" s="856"/>
      <c r="L59" s="857"/>
      <c r="M59" s="858"/>
      <c r="N59" s="868"/>
      <c r="O59" s="869"/>
      <c r="P59" s="870"/>
      <c r="Q59" s="168">
        <v>24</v>
      </c>
    </row>
    <row r="60" spans="1:17">
      <c r="A60" s="222">
        <v>25</v>
      </c>
      <c r="B60" s="124" t="s">
        <v>144</v>
      </c>
      <c r="C60" s="124"/>
      <c r="D60" s="124"/>
      <c r="E60" s="124"/>
      <c r="F60" s="124"/>
      <c r="G60" s="124"/>
      <c r="H60" s="856"/>
      <c r="I60" s="857"/>
      <c r="J60" s="858"/>
      <c r="K60" s="856"/>
      <c r="L60" s="857"/>
      <c r="M60" s="858"/>
      <c r="N60" s="868"/>
      <c r="O60" s="869"/>
      <c r="P60" s="870"/>
      <c r="Q60" s="168">
        <v>25</v>
      </c>
    </row>
    <row r="61" spans="1:17">
      <c r="A61" s="222">
        <v>26</v>
      </c>
      <c r="B61" s="124" t="s">
        <v>145</v>
      </c>
      <c r="C61" s="124"/>
      <c r="D61" s="124"/>
      <c r="E61" s="124"/>
      <c r="F61" s="124"/>
      <c r="G61" s="124"/>
      <c r="H61" s="856"/>
      <c r="I61" s="857"/>
      <c r="J61" s="858"/>
      <c r="K61" s="856"/>
      <c r="L61" s="857"/>
      <c r="M61" s="858"/>
      <c r="N61" s="868"/>
      <c r="O61" s="869"/>
      <c r="P61" s="870"/>
      <c r="Q61" s="168">
        <v>26</v>
      </c>
    </row>
    <row r="62" spans="1:17">
      <c r="A62" s="222">
        <v>27</v>
      </c>
      <c r="B62" s="124" t="s">
        <v>146</v>
      </c>
      <c r="C62" s="124"/>
      <c r="D62" s="124"/>
      <c r="E62" s="124"/>
      <c r="F62" s="124"/>
      <c r="G62" s="124"/>
      <c r="H62" s="856"/>
      <c r="I62" s="857"/>
      <c r="J62" s="858"/>
      <c r="K62" s="856"/>
      <c r="L62" s="857"/>
      <c r="M62" s="858"/>
      <c r="N62" s="868"/>
      <c r="O62" s="869"/>
      <c r="P62" s="870"/>
      <c r="Q62" s="168">
        <v>27</v>
      </c>
    </row>
    <row r="63" spans="1:17">
      <c r="A63" s="222">
        <v>28</v>
      </c>
      <c r="B63" s="124" t="s">
        <v>147</v>
      </c>
      <c r="C63" s="124"/>
      <c r="D63" s="124"/>
      <c r="E63" s="124"/>
      <c r="F63" s="124"/>
      <c r="G63" s="124"/>
      <c r="H63" s="856"/>
      <c r="I63" s="857"/>
      <c r="J63" s="858"/>
      <c r="K63" s="856"/>
      <c r="L63" s="857"/>
      <c r="M63" s="858"/>
      <c r="N63" s="868"/>
      <c r="O63" s="869"/>
      <c r="P63" s="870"/>
      <c r="Q63" s="168">
        <v>28</v>
      </c>
    </row>
    <row r="64" spans="1:17">
      <c r="A64" s="222">
        <v>29</v>
      </c>
      <c r="B64" s="124" t="s">
        <v>148</v>
      </c>
      <c r="C64" s="124"/>
      <c r="D64" s="124"/>
      <c r="E64" s="124"/>
      <c r="F64" s="124"/>
      <c r="G64" s="124"/>
      <c r="H64" s="856"/>
      <c r="I64" s="857"/>
      <c r="J64" s="858"/>
      <c r="K64" s="856"/>
      <c r="L64" s="857"/>
      <c r="M64" s="858"/>
      <c r="N64" s="868"/>
      <c r="O64" s="869"/>
      <c r="P64" s="870"/>
      <c r="Q64" s="168">
        <v>29</v>
      </c>
    </row>
    <row r="65" spans="1:17">
      <c r="A65" s="222">
        <v>30</v>
      </c>
      <c r="B65" s="124" t="s">
        <v>149</v>
      </c>
      <c r="C65" s="124"/>
      <c r="D65" s="124"/>
      <c r="E65" s="124"/>
      <c r="F65" s="124"/>
      <c r="G65" s="124"/>
      <c r="H65" s="856"/>
      <c r="I65" s="857"/>
      <c r="J65" s="858"/>
      <c r="K65" s="856"/>
      <c r="L65" s="857"/>
      <c r="M65" s="858"/>
      <c r="N65" s="868"/>
      <c r="O65" s="869"/>
      <c r="P65" s="870"/>
      <c r="Q65" s="168">
        <v>30</v>
      </c>
    </row>
    <row r="66" spans="1:17">
      <c r="A66" s="222">
        <v>31</v>
      </c>
      <c r="B66" s="124" t="s">
        <v>37</v>
      </c>
      <c r="C66" s="124"/>
      <c r="D66" s="124"/>
      <c r="E66" s="124"/>
      <c r="F66" s="124"/>
      <c r="G66" s="124"/>
      <c r="H66" s="856"/>
      <c r="I66" s="857"/>
      <c r="J66" s="858"/>
      <c r="K66" s="856"/>
      <c r="L66" s="857"/>
      <c r="M66" s="858"/>
      <c r="N66" s="868"/>
      <c r="O66" s="869"/>
      <c r="P66" s="870"/>
      <c r="Q66" s="168">
        <v>31</v>
      </c>
    </row>
    <row r="73" spans="1:17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4"/>
    </row>
    <row r="74" spans="1:17">
      <c r="A74" s="64" t="s">
        <v>781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7"/>
    </row>
    <row r="75" spans="1:17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</row>
    <row r="76" spans="1:17" ht="12.75">
      <c r="A76" s="199" t="s">
        <v>81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234" t="s">
        <v>18</v>
      </c>
    </row>
  </sheetData>
  <mergeCells count="117">
    <mergeCell ref="N65:P65"/>
    <mergeCell ref="N66:P66"/>
    <mergeCell ref="K64:M64"/>
    <mergeCell ref="K65:M65"/>
    <mergeCell ref="K66:M66"/>
    <mergeCell ref="N58:P58"/>
    <mergeCell ref="N59:P59"/>
    <mergeCell ref="N60:P60"/>
    <mergeCell ref="N61:P61"/>
    <mergeCell ref="N62:P62"/>
    <mergeCell ref="N64:P64"/>
    <mergeCell ref="N63:P63"/>
    <mergeCell ref="H64:J64"/>
    <mergeCell ref="H65:J65"/>
    <mergeCell ref="H66:J66"/>
    <mergeCell ref="K57:M57"/>
    <mergeCell ref="K58:M58"/>
    <mergeCell ref="K59:M59"/>
    <mergeCell ref="K60:M60"/>
    <mergeCell ref="K61:M61"/>
    <mergeCell ref="K62:M62"/>
    <mergeCell ref="K63:M63"/>
    <mergeCell ref="H58:J58"/>
    <mergeCell ref="H59:J59"/>
    <mergeCell ref="H60:J60"/>
    <mergeCell ref="H61:J61"/>
    <mergeCell ref="H62:J62"/>
    <mergeCell ref="H63:J63"/>
    <mergeCell ref="N46:P46"/>
    <mergeCell ref="H49:J51"/>
    <mergeCell ref="K49:M51"/>
    <mergeCell ref="N49:P51"/>
    <mergeCell ref="N54:P54"/>
    <mergeCell ref="H57:J57"/>
    <mergeCell ref="N57:P57"/>
    <mergeCell ref="N35:P35"/>
    <mergeCell ref="N37:P37"/>
    <mergeCell ref="N38:P38"/>
    <mergeCell ref="N41:P41"/>
    <mergeCell ref="N42:P42"/>
    <mergeCell ref="N45:P45"/>
    <mergeCell ref="N26:P26"/>
    <mergeCell ref="N27:P27"/>
    <mergeCell ref="N28:P28"/>
    <mergeCell ref="N29:P29"/>
    <mergeCell ref="H32:J34"/>
    <mergeCell ref="K32:M34"/>
    <mergeCell ref="N32:P34"/>
    <mergeCell ref="N18:P18"/>
    <mergeCell ref="N19:P19"/>
    <mergeCell ref="N21:P21"/>
    <mergeCell ref="N22:P22"/>
    <mergeCell ref="N23:P23"/>
    <mergeCell ref="N25:P25"/>
    <mergeCell ref="N12:P12"/>
    <mergeCell ref="N13:P13"/>
    <mergeCell ref="N14:P14"/>
    <mergeCell ref="N15:P15"/>
    <mergeCell ref="N16:P16"/>
    <mergeCell ref="N17:P17"/>
    <mergeCell ref="K23:M23"/>
    <mergeCell ref="K25:M25"/>
    <mergeCell ref="K26:M26"/>
    <mergeCell ref="K27:M27"/>
    <mergeCell ref="K28:M28"/>
    <mergeCell ref="K29:M29"/>
    <mergeCell ref="K16:M16"/>
    <mergeCell ref="K17:M17"/>
    <mergeCell ref="K18:M18"/>
    <mergeCell ref="K19:M19"/>
    <mergeCell ref="K21:M21"/>
    <mergeCell ref="K22:M22"/>
    <mergeCell ref="H25:J25"/>
    <mergeCell ref="H26:J26"/>
    <mergeCell ref="H27:J27"/>
    <mergeCell ref="H28:J28"/>
    <mergeCell ref="H29:J29"/>
    <mergeCell ref="K11:M11"/>
    <mergeCell ref="K12:M12"/>
    <mergeCell ref="K13:M13"/>
    <mergeCell ref="K14:M14"/>
    <mergeCell ref="K15:M15"/>
    <mergeCell ref="H17:J17"/>
    <mergeCell ref="H18:J18"/>
    <mergeCell ref="H19:J19"/>
    <mergeCell ref="H21:J21"/>
    <mergeCell ref="H22:J22"/>
    <mergeCell ref="H23:J23"/>
    <mergeCell ref="E26:G26"/>
    <mergeCell ref="E27:G27"/>
    <mergeCell ref="E28:G28"/>
    <mergeCell ref="E29:G29"/>
    <mergeCell ref="H11:J11"/>
    <mergeCell ref="H12:J12"/>
    <mergeCell ref="H13:J13"/>
    <mergeCell ref="H14:J14"/>
    <mergeCell ref="H15:J15"/>
    <mergeCell ref="H16:J16"/>
    <mergeCell ref="E18:G18"/>
    <mergeCell ref="E19:G19"/>
    <mergeCell ref="E21:G21"/>
    <mergeCell ref="E22:G22"/>
    <mergeCell ref="E23:G23"/>
    <mergeCell ref="E25:G25"/>
    <mergeCell ref="E12:G12"/>
    <mergeCell ref="E13:G13"/>
    <mergeCell ref="E14:G14"/>
    <mergeCell ref="E15:G15"/>
    <mergeCell ref="E16:G16"/>
    <mergeCell ref="E17:G17"/>
    <mergeCell ref="K7:P7"/>
    <mergeCell ref="E7:J7"/>
    <mergeCell ref="F4:I4"/>
    <mergeCell ref="J3:M3"/>
    <mergeCell ref="J4:M4"/>
    <mergeCell ref="E11:G11"/>
    <mergeCell ref="N11:P11"/>
  </mergeCells>
  <phoneticPr fontId="5" type="noConversion"/>
  <printOptions horizontalCentered="1"/>
  <pageMargins left="0.5" right="0.5" top="0.5" bottom="0.5" header="0.5" footer="0.5"/>
  <pageSetup orientation="portrait" r:id="rId1"/>
  <headerFooter alignWithMargins="0"/>
  <ignoredErrors>
    <ignoredError sqref="B21:B23 Q21:Q30 B25:B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5"/>
  <dimension ref="A1:AD76"/>
  <sheetViews>
    <sheetView showGridLines="0" zoomScale="150" zoomScaleNormal="150" workbookViewId="0"/>
  </sheetViews>
  <sheetFormatPr defaultRowHeight="9"/>
  <cols>
    <col min="1" max="2" width="5.59765625" style="4" customWidth="1"/>
    <col min="3" max="3" width="31" style="4" customWidth="1"/>
    <col min="4" max="4" width="32" style="4" customWidth="1"/>
    <col min="5" max="5" width="2" style="4" customWidth="1"/>
    <col min="6" max="6" width="21" style="4" customWidth="1"/>
    <col min="7" max="7" width="7" style="4" customWidth="1"/>
    <col min="8" max="22" width="3" style="4" customWidth="1"/>
    <col min="23" max="23" width="5.59765625" style="533" customWidth="1"/>
    <col min="24" max="16384" width="9.59765625" style="4"/>
  </cols>
  <sheetData>
    <row r="1" spans="1:30" ht="12.75">
      <c r="A1" s="725" t="s">
        <v>9</v>
      </c>
      <c r="B1" s="64"/>
      <c r="C1" s="64"/>
      <c r="E1" s="217" t="s">
        <v>66</v>
      </c>
      <c r="F1" s="61"/>
      <c r="G1" s="351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234" t="s">
        <v>39</v>
      </c>
    </row>
    <row r="2" spans="1:30">
      <c r="A2" s="235" t="s">
        <v>41</v>
      </c>
      <c r="B2" s="67"/>
      <c r="C2" s="67"/>
      <c r="D2" s="67"/>
      <c r="E2" s="67"/>
      <c r="F2" s="644" t="s">
        <v>42</v>
      </c>
      <c r="G2" s="306" t="s">
        <v>14</v>
      </c>
      <c r="H2" s="68"/>
      <c r="I2" s="68"/>
      <c r="J2" s="68"/>
      <c r="K2" s="68"/>
      <c r="L2" s="68"/>
      <c r="M2" s="68"/>
      <c r="N2" s="359"/>
      <c r="O2" s="229" t="s">
        <v>501</v>
      </c>
      <c r="P2" s="67"/>
      <c r="Q2" s="67"/>
      <c r="R2" s="67"/>
      <c r="S2" s="67"/>
      <c r="T2" s="67"/>
      <c r="U2" s="67"/>
      <c r="V2" s="67"/>
      <c r="W2" s="218"/>
    </row>
    <row r="3" spans="1:30">
      <c r="A3" s="5" t="s">
        <v>16</v>
      </c>
      <c r="B3" s="64"/>
      <c r="C3" s="64"/>
      <c r="D3" s="64"/>
      <c r="E3" s="64"/>
      <c r="F3" s="204"/>
      <c r="G3" s="847" t="s">
        <v>758</v>
      </c>
      <c r="H3" s="848"/>
      <c r="I3" s="848"/>
      <c r="J3" s="848"/>
      <c r="K3" s="848"/>
      <c r="L3" s="848"/>
      <c r="M3" s="848"/>
      <c r="N3" s="849"/>
      <c r="O3" s="205"/>
      <c r="P3" s="238"/>
      <c r="Q3" s="238"/>
      <c r="R3" s="238"/>
      <c r="S3" s="238"/>
      <c r="T3" s="238"/>
      <c r="U3" s="238"/>
      <c r="V3" s="238"/>
      <c r="W3" s="221"/>
    </row>
    <row r="4" spans="1:30">
      <c r="A4" s="236"/>
      <c r="B4" s="60"/>
      <c r="C4" s="60"/>
      <c r="D4" s="60"/>
      <c r="E4" s="60"/>
      <c r="F4" s="645"/>
      <c r="G4" s="850" t="s">
        <v>760</v>
      </c>
      <c r="H4" s="851"/>
      <c r="I4" s="851"/>
      <c r="J4" s="851"/>
      <c r="K4" s="851"/>
      <c r="L4" s="851"/>
      <c r="M4" s="851"/>
      <c r="N4" s="852"/>
      <c r="O4" s="88"/>
      <c r="P4" s="62"/>
      <c r="Q4" s="62"/>
      <c r="R4" s="62"/>
      <c r="S4" s="62"/>
      <c r="T4" s="62"/>
      <c r="U4" s="62"/>
      <c r="V4" s="62"/>
      <c r="W4" s="232"/>
    </row>
    <row r="5" spans="1:30">
      <c r="A5" s="241"/>
      <c r="B5" s="241"/>
      <c r="C5" s="241"/>
      <c r="D5" s="241"/>
      <c r="E5" s="241"/>
      <c r="F5" s="11"/>
      <c r="G5" s="11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519"/>
    </row>
    <row r="6" spans="1:30">
      <c r="A6" s="242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520"/>
    </row>
    <row r="7" spans="1:30">
      <c r="A7" s="241"/>
      <c r="B7" s="192"/>
      <c r="C7" s="241"/>
      <c r="D7" s="241"/>
      <c r="E7" s="241"/>
      <c r="H7" s="871" t="s">
        <v>15</v>
      </c>
      <c r="I7" s="872"/>
      <c r="J7" s="872"/>
      <c r="K7" s="872"/>
      <c r="L7" s="873"/>
      <c r="M7" s="871" t="s">
        <v>377</v>
      </c>
      <c r="N7" s="872"/>
      <c r="O7" s="872"/>
      <c r="P7" s="872"/>
      <c r="Q7" s="873"/>
      <c r="R7" s="871" t="s">
        <v>3</v>
      </c>
      <c r="S7" s="872"/>
      <c r="T7" s="872"/>
      <c r="U7" s="872"/>
      <c r="V7" s="873"/>
      <c r="W7" s="521"/>
    </row>
    <row r="8" spans="1:30" s="10" customFormat="1">
      <c r="A8" s="242" t="s">
        <v>378</v>
      </c>
      <c r="B8" s="242"/>
      <c r="C8" s="242"/>
      <c r="D8" s="242"/>
      <c r="E8" s="241"/>
      <c r="H8" s="620"/>
      <c r="I8" s="621"/>
      <c r="J8" s="621">
        <v>1</v>
      </c>
      <c r="K8" s="621"/>
      <c r="L8" s="622"/>
      <c r="M8" s="620"/>
      <c r="N8" s="621"/>
      <c r="O8" s="621">
        <v>2</v>
      </c>
      <c r="P8" s="621"/>
      <c r="Q8" s="622"/>
      <c r="R8" s="620"/>
      <c r="S8" s="621"/>
      <c r="T8" s="621">
        <v>3</v>
      </c>
      <c r="U8" s="621"/>
      <c r="V8" s="622"/>
      <c r="W8" s="520"/>
      <c r="Z8" s="4"/>
      <c r="AA8" s="4"/>
      <c r="AB8" s="4"/>
      <c r="AC8" s="4"/>
      <c r="AD8" s="4"/>
    </row>
    <row r="9" spans="1:30" s="10" customFormat="1">
      <c r="A9" s="245">
        <v>1</v>
      </c>
      <c r="B9" s="250" t="s">
        <v>583</v>
      </c>
      <c r="C9" s="176"/>
      <c r="D9" s="176"/>
      <c r="E9" s="176"/>
      <c r="F9" s="612"/>
      <c r="G9" s="612"/>
      <c r="H9" s="859"/>
      <c r="I9" s="860"/>
      <c r="J9" s="860"/>
      <c r="K9" s="860"/>
      <c r="L9" s="861"/>
      <c r="M9" s="613"/>
      <c r="N9" s="614"/>
      <c r="O9" s="176"/>
      <c r="P9" s="176"/>
      <c r="Q9" s="247"/>
      <c r="R9" s="607"/>
      <c r="S9" s="598"/>
      <c r="T9" s="598"/>
      <c r="U9" s="598"/>
      <c r="V9" s="608"/>
      <c r="W9" s="522">
        <v>1</v>
      </c>
    </row>
    <row r="10" spans="1:30" s="10" customFormat="1">
      <c r="A10" s="243"/>
      <c r="B10" s="251" t="s">
        <v>584</v>
      </c>
      <c r="C10" s="112"/>
      <c r="D10" s="112"/>
      <c r="E10" s="112"/>
      <c r="F10" s="597"/>
      <c r="G10" s="597"/>
      <c r="H10" s="862"/>
      <c r="I10" s="863"/>
      <c r="J10" s="863"/>
      <c r="K10" s="863"/>
      <c r="L10" s="864"/>
      <c r="M10" s="615"/>
      <c r="N10" s="602"/>
      <c r="O10" s="112"/>
      <c r="P10" s="112"/>
      <c r="Q10" s="248"/>
      <c r="R10" s="609"/>
      <c r="S10" s="599"/>
      <c r="T10" s="599"/>
      <c r="U10" s="599"/>
      <c r="V10" s="610"/>
      <c r="W10" s="521"/>
    </row>
    <row r="11" spans="1:30" s="10" customFormat="1">
      <c r="A11" s="244"/>
      <c r="B11" s="252" t="s">
        <v>585</v>
      </c>
      <c r="C11" s="184"/>
      <c r="D11" s="184"/>
      <c r="E11" s="184"/>
      <c r="F11" s="604"/>
      <c r="G11" s="604"/>
      <c r="H11" s="865"/>
      <c r="I11" s="866"/>
      <c r="J11" s="866"/>
      <c r="K11" s="866"/>
      <c r="L11" s="867"/>
      <c r="M11" s="603"/>
      <c r="N11" s="616"/>
      <c r="O11" s="184"/>
      <c r="P11" s="184"/>
      <c r="Q11" s="249"/>
      <c r="R11" s="600"/>
      <c r="S11" s="601"/>
      <c r="T11" s="601"/>
      <c r="U11" s="601"/>
      <c r="V11" s="611"/>
      <c r="W11" s="520"/>
    </row>
    <row r="12" spans="1:30">
      <c r="A12" s="243">
        <v>2</v>
      </c>
      <c r="B12" s="263" t="s">
        <v>586</v>
      </c>
      <c r="C12" s="246"/>
      <c r="D12" s="246"/>
      <c r="E12" s="241"/>
      <c r="F12" s="241"/>
      <c r="G12" s="241"/>
      <c r="H12" s="859"/>
      <c r="I12" s="860"/>
      <c r="J12" s="860"/>
      <c r="K12" s="860"/>
      <c r="L12" s="861"/>
      <c r="M12" s="613"/>
      <c r="N12" s="614"/>
      <c r="O12" s="176"/>
      <c r="P12" s="176"/>
      <c r="Q12" s="247"/>
      <c r="R12" s="250"/>
      <c r="S12" s="176"/>
      <c r="T12" s="176"/>
      <c r="U12" s="176"/>
      <c r="V12" s="247"/>
      <c r="W12" s="519">
        <v>2</v>
      </c>
    </row>
    <row r="13" spans="1:30">
      <c r="A13" s="243"/>
      <c r="B13" s="596" t="s">
        <v>588</v>
      </c>
      <c r="C13" s="241"/>
      <c r="D13" s="241"/>
      <c r="E13" s="241"/>
      <c r="F13" s="241"/>
      <c r="G13" s="241"/>
      <c r="H13" s="862"/>
      <c r="I13" s="863"/>
      <c r="J13" s="863"/>
      <c r="K13" s="863"/>
      <c r="L13" s="864"/>
      <c r="M13" s="615"/>
      <c r="N13" s="602"/>
      <c r="O13" s="112"/>
      <c r="P13" s="112"/>
      <c r="Q13" s="248"/>
      <c r="R13" s="251"/>
      <c r="S13" s="112"/>
      <c r="T13" s="112"/>
      <c r="U13" s="112"/>
      <c r="V13" s="248"/>
      <c r="W13" s="519"/>
    </row>
    <row r="14" spans="1:30">
      <c r="A14" s="244"/>
      <c r="B14" s="252" t="s">
        <v>587</v>
      </c>
      <c r="C14" s="242"/>
      <c r="D14" s="242"/>
      <c r="E14" s="242"/>
      <c r="F14" s="241"/>
      <c r="G14" s="241"/>
      <c r="H14" s="865"/>
      <c r="I14" s="866"/>
      <c r="J14" s="866"/>
      <c r="K14" s="866"/>
      <c r="L14" s="867"/>
      <c r="M14" s="603"/>
      <c r="N14" s="616"/>
      <c r="O14" s="184"/>
      <c r="P14" s="184"/>
      <c r="Q14" s="249"/>
      <c r="R14" s="252"/>
      <c r="S14" s="184"/>
      <c r="T14" s="184"/>
      <c r="U14" s="184"/>
      <c r="V14" s="249"/>
      <c r="W14" s="523"/>
    </row>
    <row r="15" spans="1:30">
      <c r="A15" s="243">
        <v>3</v>
      </c>
      <c r="B15" s="112" t="s">
        <v>589</v>
      </c>
      <c r="C15" s="193"/>
      <c r="D15" s="193"/>
      <c r="E15" s="193"/>
      <c r="F15" s="246"/>
      <c r="G15" s="246"/>
      <c r="H15" s="859"/>
      <c r="I15" s="860"/>
      <c r="J15" s="860"/>
      <c r="K15" s="860"/>
      <c r="L15" s="861"/>
      <c r="M15" s="631"/>
      <c r="N15" s="632"/>
      <c r="O15" s="633"/>
      <c r="P15" s="633"/>
      <c r="Q15" s="634"/>
      <c r="R15" s="607"/>
      <c r="S15" s="598"/>
      <c r="T15" s="598"/>
      <c r="U15" s="598"/>
      <c r="V15" s="608"/>
      <c r="W15" s="519">
        <v>3</v>
      </c>
    </row>
    <row r="16" spans="1:30">
      <c r="A16" s="243"/>
      <c r="B16" s="112" t="s">
        <v>590</v>
      </c>
      <c r="C16" s="193"/>
      <c r="D16" s="193"/>
      <c r="E16" s="193"/>
      <c r="F16" s="241"/>
      <c r="G16" s="241"/>
      <c r="H16" s="862"/>
      <c r="I16" s="863"/>
      <c r="J16" s="863"/>
      <c r="K16" s="863"/>
      <c r="L16" s="864"/>
      <c r="M16" s="635"/>
      <c r="N16" s="636"/>
      <c r="O16" s="637"/>
      <c r="P16" s="637"/>
      <c r="Q16" s="638"/>
      <c r="R16" s="609"/>
      <c r="S16" s="599"/>
      <c r="T16" s="599"/>
      <c r="U16" s="599"/>
      <c r="V16" s="610"/>
      <c r="W16" s="519"/>
    </row>
    <row r="17" spans="1:23">
      <c r="A17" s="243"/>
      <c r="B17" s="112" t="s">
        <v>592</v>
      </c>
      <c r="C17" s="112"/>
      <c r="D17" s="112"/>
      <c r="E17" s="112"/>
      <c r="F17" s="241"/>
      <c r="G17" s="241"/>
      <c r="H17" s="862"/>
      <c r="I17" s="863"/>
      <c r="J17" s="863"/>
      <c r="K17" s="863"/>
      <c r="L17" s="864"/>
      <c r="M17" s="635"/>
      <c r="N17" s="636"/>
      <c r="O17" s="637"/>
      <c r="P17" s="637"/>
      <c r="Q17" s="638"/>
      <c r="R17" s="609"/>
      <c r="S17" s="599"/>
      <c r="T17" s="599"/>
      <c r="U17" s="599"/>
      <c r="V17" s="610"/>
      <c r="W17" s="521"/>
    </row>
    <row r="18" spans="1:23">
      <c r="A18" s="244"/>
      <c r="B18" s="184" t="s">
        <v>591</v>
      </c>
      <c r="C18" s="184"/>
      <c r="D18" s="184"/>
      <c r="E18" s="184"/>
      <c r="F18" s="242"/>
      <c r="G18" s="242"/>
      <c r="H18" s="865"/>
      <c r="I18" s="866"/>
      <c r="J18" s="866"/>
      <c r="K18" s="866"/>
      <c r="L18" s="867"/>
      <c r="M18" s="639"/>
      <c r="N18" s="640"/>
      <c r="O18" s="641"/>
      <c r="P18" s="641"/>
      <c r="Q18" s="642"/>
      <c r="R18" s="600"/>
      <c r="S18" s="601"/>
      <c r="T18" s="601"/>
      <c r="U18" s="601"/>
      <c r="V18" s="611"/>
      <c r="W18" s="520"/>
    </row>
    <row r="19" spans="1:23">
      <c r="A19" s="241"/>
      <c r="B19" s="112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521"/>
    </row>
    <row r="20" spans="1:23">
      <c r="A20" s="184"/>
      <c r="B20" s="184"/>
      <c r="C20" s="184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520"/>
    </row>
    <row r="21" spans="1:23">
      <c r="A21" s="241"/>
      <c r="B21" s="192"/>
      <c r="C21" s="192"/>
      <c r="D21" s="241"/>
      <c r="E21" s="241"/>
      <c r="H21" s="871" t="s">
        <v>15</v>
      </c>
      <c r="I21" s="872"/>
      <c r="J21" s="872"/>
      <c r="K21" s="872"/>
      <c r="L21" s="873"/>
      <c r="M21" s="871" t="s">
        <v>608</v>
      </c>
      <c r="N21" s="872"/>
      <c r="O21" s="872"/>
      <c r="P21" s="872"/>
      <c r="Q21" s="873"/>
      <c r="R21" s="871" t="s">
        <v>377</v>
      </c>
      <c r="S21" s="872"/>
      <c r="T21" s="872"/>
      <c r="U21" s="872"/>
      <c r="V21" s="873"/>
      <c r="W21" s="521"/>
    </row>
    <row r="22" spans="1:23">
      <c r="A22" s="242" t="s">
        <v>379</v>
      </c>
      <c r="B22" s="242"/>
      <c r="C22" s="242"/>
      <c r="D22" s="242"/>
      <c r="E22" s="242"/>
      <c r="F22" s="242"/>
      <c r="G22" s="242"/>
      <c r="H22" s="620"/>
      <c r="I22" s="621"/>
      <c r="J22" s="621">
        <v>1</v>
      </c>
      <c r="K22" s="621"/>
      <c r="L22" s="622"/>
      <c r="M22" s="620"/>
      <c r="N22" s="621"/>
      <c r="O22" s="621">
        <v>2</v>
      </c>
      <c r="P22" s="621"/>
      <c r="Q22" s="622"/>
      <c r="R22" s="620"/>
      <c r="S22" s="621"/>
      <c r="T22" s="621">
        <v>3</v>
      </c>
      <c r="U22" s="621"/>
      <c r="V22" s="622"/>
      <c r="W22" s="520"/>
    </row>
    <row r="23" spans="1:23">
      <c r="A23" s="247">
        <v>4</v>
      </c>
      <c r="B23" s="176" t="s">
        <v>85</v>
      </c>
      <c r="C23" s="176"/>
      <c r="D23" s="246"/>
      <c r="E23" s="246"/>
      <c r="F23" s="246"/>
      <c r="G23" s="246"/>
      <c r="H23" s="859"/>
      <c r="I23" s="860"/>
      <c r="J23" s="860"/>
      <c r="K23" s="860"/>
      <c r="L23" s="861"/>
      <c r="M23" s="859"/>
      <c r="N23" s="860"/>
      <c r="O23" s="860"/>
      <c r="P23" s="860"/>
      <c r="Q23" s="861"/>
      <c r="R23" s="859"/>
      <c r="S23" s="860"/>
      <c r="T23" s="860"/>
      <c r="U23" s="860"/>
      <c r="V23" s="861"/>
      <c r="W23" s="524">
        <v>4</v>
      </c>
    </row>
    <row r="24" spans="1:23">
      <c r="A24" s="112"/>
      <c r="B24" s="251" t="s">
        <v>596</v>
      </c>
      <c r="C24" s="112"/>
      <c r="D24" s="241"/>
      <c r="E24" s="241"/>
      <c r="F24" s="241"/>
      <c r="G24" s="241"/>
      <c r="H24" s="862"/>
      <c r="I24" s="863"/>
      <c r="J24" s="863"/>
      <c r="K24" s="863"/>
      <c r="L24" s="864"/>
      <c r="M24" s="862"/>
      <c r="N24" s="863"/>
      <c r="O24" s="863"/>
      <c r="P24" s="863"/>
      <c r="Q24" s="864"/>
      <c r="R24" s="862"/>
      <c r="S24" s="863"/>
      <c r="T24" s="863"/>
      <c r="U24" s="863"/>
      <c r="V24" s="864"/>
      <c r="W24" s="188"/>
    </row>
    <row r="25" spans="1:23">
      <c r="A25" s="184"/>
      <c r="B25" s="252" t="s">
        <v>595</v>
      </c>
      <c r="C25" s="184"/>
      <c r="D25" s="242"/>
      <c r="E25" s="242"/>
      <c r="F25" s="241"/>
      <c r="G25" s="241"/>
      <c r="H25" s="865"/>
      <c r="I25" s="866"/>
      <c r="J25" s="866"/>
      <c r="K25" s="866"/>
      <c r="L25" s="867"/>
      <c r="M25" s="865"/>
      <c r="N25" s="866"/>
      <c r="O25" s="866"/>
      <c r="P25" s="866"/>
      <c r="Q25" s="867"/>
      <c r="R25" s="865"/>
      <c r="S25" s="866"/>
      <c r="T25" s="866"/>
      <c r="U25" s="866"/>
      <c r="V25" s="867"/>
      <c r="W25" s="525"/>
    </row>
    <row r="26" spans="1:23">
      <c r="A26" s="248">
        <v>5</v>
      </c>
      <c r="B26" s="112" t="s">
        <v>86</v>
      </c>
      <c r="C26" s="112"/>
      <c r="D26" s="193"/>
      <c r="E26" s="193"/>
      <c r="F26" s="246"/>
      <c r="G26" s="246"/>
      <c r="H26" s="892"/>
      <c r="I26" s="893"/>
      <c r="J26" s="893"/>
      <c r="K26" s="893"/>
      <c r="L26" s="894"/>
      <c r="M26" s="631"/>
      <c r="N26" s="632"/>
      <c r="O26" s="633"/>
      <c r="P26" s="633"/>
      <c r="Q26" s="634"/>
      <c r="R26" s="631"/>
      <c r="S26" s="632"/>
      <c r="T26" s="633"/>
      <c r="U26" s="633"/>
      <c r="V26" s="634"/>
      <c r="W26" s="188">
        <v>5</v>
      </c>
    </row>
    <row r="27" spans="1:23">
      <c r="A27" s="184"/>
      <c r="B27" s="252" t="s">
        <v>87</v>
      </c>
      <c r="C27" s="184"/>
      <c r="D27" s="184"/>
      <c r="E27" s="184"/>
      <c r="F27" s="242"/>
      <c r="G27" s="242"/>
      <c r="H27" s="895"/>
      <c r="I27" s="896"/>
      <c r="J27" s="896"/>
      <c r="K27" s="896"/>
      <c r="L27" s="897"/>
      <c r="M27" s="639"/>
      <c r="N27" s="640"/>
      <c r="O27" s="641"/>
      <c r="P27" s="641"/>
      <c r="Q27" s="642"/>
      <c r="R27" s="639"/>
      <c r="S27" s="640"/>
      <c r="T27" s="641"/>
      <c r="U27" s="641"/>
      <c r="V27" s="642"/>
      <c r="W27" s="525"/>
    </row>
    <row r="28" spans="1:23">
      <c r="A28" s="253"/>
      <c r="B28" s="253"/>
      <c r="C28" s="253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526"/>
    </row>
    <row r="29" spans="1:23">
      <c r="A29" s="255"/>
      <c r="B29" s="255"/>
      <c r="C29" s="255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527"/>
    </row>
    <row r="30" spans="1:23">
      <c r="A30" s="253"/>
      <c r="B30" s="253"/>
      <c r="C30" s="253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617"/>
      <c r="S30" s="618"/>
      <c r="T30" s="618"/>
      <c r="U30" s="618"/>
      <c r="V30" s="619"/>
      <c r="W30" s="528"/>
    </row>
    <row r="31" spans="1:23">
      <c r="A31" s="255" t="s">
        <v>380</v>
      </c>
      <c r="B31" s="255"/>
      <c r="C31" s="255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889" t="s">
        <v>15</v>
      </c>
      <c r="S31" s="890"/>
      <c r="T31" s="890"/>
      <c r="U31" s="890"/>
      <c r="V31" s="891"/>
      <c r="W31" s="527"/>
    </row>
    <row r="32" spans="1:23">
      <c r="A32" s="257">
        <v>6</v>
      </c>
      <c r="B32" s="255" t="s">
        <v>598</v>
      </c>
      <c r="C32" s="255"/>
      <c r="D32" s="255"/>
      <c r="E32" s="255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874"/>
      <c r="S32" s="875"/>
      <c r="T32" s="875"/>
      <c r="U32" s="875"/>
      <c r="V32" s="876"/>
      <c r="W32" s="527">
        <v>6</v>
      </c>
    </row>
    <row r="33" spans="1:23">
      <c r="A33" s="259">
        <v>7</v>
      </c>
      <c r="B33" s="260" t="s">
        <v>597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874"/>
      <c r="S33" s="875"/>
      <c r="T33" s="875"/>
      <c r="U33" s="875"/>
      <c r="V33" s="876"/>
      <c r="W33" s="529">
        <v>7</v>
      </c>
    </row>
    <row r="34" spans="1:23">
      <c r="A34" s="259">
        <v>8</v>
      </c>
      <c r="B34" s="260" t="s">
        <v>609</v>
      </c>
      <c r="C34" s="260"/>
      <c r="D34" s="260"/>
      <c r="E34" s="260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874"/>
      <c r="S34" s="875"/>
      <c r="T34" s="875"/>
      <c r="U34" s="875"/>
      <c r="V34" s="876"/>
      <c r="W34" s="529">
        <v>8</v>
      </c>
    </row>
    <row r="35" spans="1:23">
      <c r="A35" s="255"/>
      <c r="B35" s="255"/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527"/>
    </row>
    <row r="36" spans="1:23">
      <c r="A36" s="253"/>
      <c r="B36" s="253"/>
      <c r="C36" s="253"/>
      <c r="D36" s="254"/>
      <c r="E36" s="254"/>
      <c r="F36" s="254"/>
      <c r="G36" s="254"/>
      <c r="H36" s="254"/>
      <c r="I36" s="254"/>
      <c r="J36" s="254"/>
      <c r="K36" s="254"/>
      <c r="L36" s="254"/>
      <c r="M36" s="871" t="s">
        <v>15</v>
      </c>
      <c r="N36" s="872"/>
      <c r="O36" s="872"/>
      <c r="P36" s="872"/>
      <c r="Q36" s="873"/>
      <c r="R36" s="871" t="s">
        <v>377</v>
      </c>
      <c r="S36" s="872"/>
      <c r="T36" s="872"/>
      <c r="U36" s="872"/>
      <c r="V36" s="873"/>
      <c r="W36" s="528"/>
    </row>
    <row r="37" spans="1:23">
      <c r="A37" s="256" t="s">
        <v>381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620"/>
      <c r="N37" s="621"/>
      <c r="O37" s="621">
        <v>1</v>
      </c>
      <c r="P37" s="621"/>
      <c r="Q37" s="622"/>
      <c r="R37" s="620"/>
      <c r="S37" s="621"/>
      <c r="T37" s="621">
        <v>2</v>
      </c>
      <c r="U37" s="621"/>
      <c r="V37" s="622"/>
      <c r="W37" s="527"/>
    </row>
    <row r="38" spans="1:23">
      <c r="A38" s="262">
        <v>9</v>
      </c>
      <c r="B38" s="253" t="s">
        <v>600</v>
      </c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877"/>
      <c r="N38" s="878"/>
      <c r="O38" s="878"/>
      <c r="P38" s="878"/>
      <c r="Q38" s="879"/>
      <c r="R38" s="883"/>
      <c r="S38" s="884"/>
      <c r="T38" s="884"/>
      <c r="U38" s="884"/>
      <c r="V38" s="885"/>
      <c r="W38" s="528">
        <v>9</v>
      </c>
    </row>
    <row r="39" spans="1:23">
      <c r="A39" s="257"/>
      <c r="B39" s="255" t="s">
        <v>599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880"/>
      <c r="N39" s="881"/>
      <c r="O39" s="881"/>
      <c r="P39" s="881"/>
      <c r="Q39" s="882"/>
      <c r="R39" s="886"/>
      <c r="S39" s="887"/>
      <c r="T39" s="887"/>
      <c r="U39" s="887"/>
      <c r="V39" s="888"/>
      <c r="W39" s="527"/>
    </row>
    <row r="40" spans="1:23">
      <c r="A40" s="258">
        <v>10</v>
      </c>
      <c r="B40" s="624" t="s">
        <v>603</v>
      </c>
      <c r="C40" s="624"/>
      <c r="D40" s="624"/>
      <c r="E40" s="624"/>
      <c r="F40" s="624"/>
      <c r="G40" s="624"/>
      <c r="H40" s="624"/>
      <c r="I40" s="624"/>
      <c r="J40" s="624"/>
      <c r="K40" s="624"/>
      <c r="L40" s="624"/>
      <c r="M40" s="877"/>
      <c r="N40" s="878"/>
      <c r="O40" s="878"/>
      <c r="P40" s="878"/>
      <c r="Q40" s="879"/>
      <c r="R40" s="613"/>
      <c r="S40" s="614"/>
      <c r="T40" s="176"/>
      <c r="U40" s="176"/>
      <c r="V40" s="247"/>
      <c r="W40" s="630">
        <v>10</v>
      </c>
    </row>
    <row r="41" spans="1:23">
      <c r="A41" s="257"/>
      <c r="B41" s="255" t="s">
        <v>604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880"/>
      <c r="N41" s="881"/>
      <c r="O41" s="881"/>
      <c r="P41" s="881"/>
      <c r="Q41" s="882"/>
      <c r="R41" s="603"/>
      <c r="S41" s="616"/>
      <c r="T41" s="184"/>
      <c r="U41" s="184"/>
      <c r="V41" s="249"/>
      <c r="W41" s="527"/>
    </row>
    <row r="42" spans="1:23">
      <c r="A42" s="258">
        <v>11</v>
      </c>
      <c r="B42" s="253" t="s">
        <v>90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877"/>
      <c r="N42" s="878"/>
      <c r="O42" s="878"/>
      <c r="P42" s="878"/>
      <c r="Q42" s="879"/>
      <c r="R42" s="606"/>
      <c r="S42" s="626"/>
      <c r="T42" s="626"/>
      <c r="U42" s="626"/>
      <c r="V42" s="627"/>
      <c r="W42" s="530">
        <v>11</v>
      </c>
    </row>
    <row r="43" spans="1:23">
      <c r="A43" s="257"/>
      <c r="B43" s="255" t="s">
        <v>89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880"/>
      <c r="N43" s="881"/>
      <c r="O43" s="881"/>
      <c r="P43" s="881"/>
      <c r="Q43" s="882"/>
      <c r="R43" s="628"/>
      <c r="S43" s="605"/>
      <c r="T43" s="605"/>
      <c r="U43" s="605"/>
      <c r="V43" s="629"/>
      <c r="W43" s="527"/>
    </row>
    <row r="44" spans="1:23">
      <c r="A44" s="262">
        <v>12</v>
      </c>
      <c r="B44" s="253" t="s">
        <v>602</v>
      </c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877"/>
      <c r="N44" s="878"/>
      <c r="O44" s="878"/>
      <c r="P44" s="878"/>
      <c r="Q44" s="879"/>
      <c r="R44" s="606"/>
      <c r="S44" s="626"/>
      <c r="T44" s="626"/>
      <c r="U44" s="626"/>
      <c r="V44" s="627"/>
      <c r="W44" s="528">
        <v>12</v>
      </c>
    </row>
    <row r="45" spans="1:23">
      <c r="A45" s="257"/>
      <c r="B45" s="255" t="s">
        <v>601</v>
      </c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880"/>
      <c r="N45" s="881"/>
      <c r="O45" s="881"/>
      <c r="P45" s="881"/>
      <c r="Q45" s="882"/>
      <c r="R45" s="628"/>
      <c r="S45" s="605"/>
      <c r="T45" s="605"/>
      <c r="U45" s="605"/>
      <c r="V45" s="629"/>
      <c r="W45" s="527"/>
    </row>
    <row r="46" spans="1:23">
      <c r="A46" s="262">
        <v>13</v>
      </c>
      <c r="B46" s="623" t="s">
        <v>92</v>
      </c>
      <c r="C46" s="624"/>
      <c r="D46" s="624"/>
      <c r="E46" s="624"/>
      <c r="F46" s="624"/>
      <c r="G46" s="624"/>
      <c r="H46" s="624"/>
      <c r="I46" s="624"/>
      <c r="J46" s="624"/>
      <c r="K46" s="624"/>
      <c r="L46" s="262"/>
      <c r="M46" s="877"/>
      <c r="N46" s="878"/>
      <c r="O46" s="878"/>
      <c r="P46" s="878"/>
      <c r="Q46" s="879"/>
      <c r="R46" s="606"/>
      <c r="S46" s="626"/>
      <c r="T46" s="626"/>
      <c r="U46" s="626"/>
      <c r="V46" s="627"/>
      <c r="W46" s="531">
        <v>13</v>
      </c>
    </row>
    <row r="47" spans="1:23">
      <c r="A47" s="257"/>
      <c r="B47" s="264" t="s">
        <v>91</v>
      </c>
      <c r="C47" s="255"/>
      <c r="D47" s="255" t="s">
        <v>93</v>
      </c>
      <c r="E47" s="255"/>
      <c r="F47" s="255"/>
      <c r="G47" s="255"/>
      <c r="H47" s="255"/>
      <c r="I47" s="255"/>
      <c r="J47" s="255"/>
      <c r="K47" s="255"/>
      <c r="L47" s="257"/>
      <c r="M47" s="880"/>
      <c r="N47" s="881"/>
      <c r="O47" s="881"/>
      <c r="P47" s="881"/>
      <c r="Q47" s="882"/>
      <c r="R47" s="628"/>
      <c r="S47" s="605"/>
      <c r="T47" s="605"/>
      <c r="U47" s="605"/>
      <c r="V47" s="629"/>
      <c r="W47" s="625"/>
    </row>
    <row r="48" spans="1:23">
      <c r="A48" s="262">
        <v>14</v>
      </c>
      <c r="B48" s="253" t="s">
        <v>593</v>
      </c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877"/>
      <c r="N48" s="878"/>
      <c r="O48" s="878"/>
      <c r="P48" s="878"/>
      <c r="Q48" s="879"/>
      <c r="R48" s="606"/>
      <c r="S48" s="626"/>
      <c r="T48" s="626"/>
      <c r="U48" s="626"/>
      <c r="V48" s="627"/>
      <c r="W48" s="528">
        <v>14</v>
      </c>
    </row>
    <row r="49" spans="1:23">
      <c r="A49" s="257"/>
      <c r="B49" s="255" t="s">
        <v>594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880"/>
      <c r="N49" s="881"/>
      <c r="O49" s="881"/>
      <c r="P49" s="881"/>
      <c r="Q49" s="882"/>
      <c r="R49" s="628"/>
      <c r="S49" s="605"/>
      <c r="T49" s="605"/>
      <c r="U49" s="605"/>
      <c r="V49" s="629"/>
      <c r="W49" s="527"/>
    </row>
    <row r="50" spans="1:23" customFormat="1">
      <c r="W50" s="39"/>
    </row>
    <row r="51" spans="1:23" customFormat="1">
      <c r="W51" s="39"/>
    </row>
    <row r="52" spans="1:23" customFormat="1">
      <c r="W52" s="39"/>
    </row>
    <row r="53" spans="1:23" customFormat="1">
      <c r="W53" s="39"/>
    </row>
    <row r="54" spans="1:23" customFormat="1">
      <c r="W54" s="39"/>
    </row>
    <row r="55" spans="1:23" customFormat="1">
      <c r="W55" s="39"/>
    </row>
    <row r="56" spans="1:23" customFormat="1">
      <c r="W56" s="39"/>
    </row>
    <row r="57" spans="1:23" customFormat="1">
      <c r="W57" s="39"/>
    </row>
    <row r="58" spans="1:23" customFormat="1">
      <c r="W58" s="39"/>
    </row>
    <row r="59" spans="1:23" customFormat="1">
      <c r="W59" s="39"/>
    </row>
    <row r="60" spans="1:23" customFormat="1">
      <c r="W60" s="39"/>
    </row>
    <row r="61" spans="1:23" customFormat="1">
      <c r="W61" s="39"/>
    </row>
    <row r="62" spans="1:23" customFormat="1">
      <c r="W62" s="39"/>
    </row>
    <row r="63" spans="1:23" customFormat="1">
      <c r="W63" s="39"/>
    </row>
    <row r="69" spans="1:23" customFormat="1">
      <c r="W69" s="39"/>
    </row>
    <row r="70" spans="1:23" customFormat="1">
      <c r="W70" s="39"/>
    </row>
    <row r="74" spans="1:23" customFormat="1">
      <c r="A74" s="26" t="s">
        <v>782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532"/>
    </row>
    <row r="75" spans="1:23" customFormat="1">
      <c r="W75" s="39"/>
    </row>
    <row r="76" spans="1:23" customFormat="1" ht="12.75">
      <c r="A76" s="1" t="s">
        <v>18</v>
      </c>
      <c r="W76" s="49" t="s">
        <v>88</v>
      </c>
    </row>
  </sheetData>
  <mergeCells count="28">
    <mergeCell ref="M40:Q41"/>
    <mergeCell ref="M42:Q43"/>
    <mergeCell ref="M44:Q45"/>
    <mergeCell ref="M46:Q47"/>
    <mergeCell ref="M48:Q49"/>
    <mergeCell ref="H15:L18"/>
    <mergeCell ref="H23:L25"/>
    <mergeCell ref="M23:Q25"/>
    <mergeCell ref="R23:V25"/>
    <mergeCell ref="H26:L27"/>
    <mergeCell ref="R32:V32"/>
    <mergeCell ref="G3:N3"/>
    <mergeCell ref="G4:N4"/>
    <mergeCell ref="H9:L11"/>
    <mergeCell ref="H7:L7"/>
    <mergeCell ref="H21:L21"/>
    <mergeCell ref="M21:Q21"/>
    <mergeCell ref="R21:V21"/>
    <mergeCell ref="R7:V7"/>
    <mergeCell ref="M7:Q7"/>
    <mergeCell ref="H12:L14"/>
    <mergeCell ref="R33:V33"/>
    <mergeCell ref="R34:V34"/>
    <mergeCell ref="M38:Q39"/>
    <mergeCell ref="R38:V39"/>
    <mergeCell ref="R31:V31"/>
    <mergeCell ref="M36:Q36"/>
    <mergeCell ref="R36:V36"/>
  </mergeCells>
  <phoneticPr fontId="5" type="noConversion"/>
  <printOptions horizontalCentered="1" gridLinesSet="0"/>
  <pageMargins left="0.5" right="0.5" top="0.5" bottom="0.5" header="0" footer="0"/>
  <pageSetup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57"/>
  <sheetViews>
    <sheetView showGridLines="0" zoomScale="118" zoomScaleNormal="118" zoomScalePageLayoutView="130" workbookViewId="0">
      <selection activeCell="L1" sqref="L1"/>
    </sheetView>
  </sheetViews>
  <sheetFormatPr defaultColWidth="11.796875" defaultRowHeight="9"/>
  <cols>
    <col min="1" max="1" width="5.59765625" style="32" customWidth="1"/>
    <col min="2" max="2" width="6.3984375" style="32" bestFit="1" customWidth="1"/>
    <col min="3" max="3" width="56.59765625" style="32" customWidth="1"/>
    <col min="4" max="11" width="17" style="32" customWidth="1"/>
    <col min="12" max="12" width="5.59765625" style="32" customWidth="1"/>
    <col min="13" max="16384" width="11.796875" style="32"/>
  </cols>
  <sheetData>
    <row r="1" spans="1:12" s="4" customFormat="1" ht="12.75">
      <c r="A1" s="199" t="s">
        <v>39</v>
      </c>
      <c r="B1" s="64"/>
      <c r="C1" s="64"/>
      <c r="D1" s="64"/>
      <c r="F1" s="307" t="s">
        <v>66</v>
      </c>
      <c r="G1" s="64"/>
      <c r="H1" s="64"/>
      <c r="L1" s="200" t="s">
        <v>9</v>
      </c>
    </row>
    <row r="2" spans="1:12" ht="9" customHeight="1">
      <c r="A2" s="270" t="s">
        <v>94</v>
      </c>
      <c r="B2" s="270"/>
      <c r="C2" s="271"/>
      <c r="D2" s="271"/>
      <c r="E2" s="271"/>
      <c r="F2" s="271"/>
      <c r="G2" s="73" t="s">
        <v>42</v>
      </c>
      <c r="H2" s="74"/>
      <c r="I2" s="75" t="s">
        <v>14</v>
      </c>
      <c r="J2" s="76"/>
      <c r="K2" s="273" t="s">
        <v>95</v>
      </c>
      <c r="L2" s="274"/>
    </row>
    <row r="3" spans="1:12" ht="9" customHeight="1">
      <c r="A3" s="275" t="s">
        <v>96</v>
      </c>
      <c r="B3" s="275"/>
      <c r="C3" s="276"/>
      <c r="D3" s="276"/>
      <c r="E3" s="276"/>
      <c r="F3" s="276"/>
      <c r="G3" s="79"/>
      <c r="H3" s="643"/>
      <c r="I3" s="823" t="s">
        <v>758</v>
      </c>
      <c r="J3" s="824"/>
      <c r="K3" s="280"/>
      <c r="L3" s="276"/>
    </row>
    <row r="4" spans="1:12" ht="9" customHeight="1">
      <c r="A4" s="265"/>
      <c r="B4" s="265"/>
      <c r="C4" s="265"/>
      <c r="D4" s="265"/>
      <c r="E4" s="265"/>
      <c r="F4" s="265"/>
      <c r="G4" s="837"/>
      <c r="H4" s="838"/>
      <c r="I4" s="825" t="s">
        <v>760</v>
      </c>
      <c r="J4" s="826"/>
      <c r="K4" s="283"/>
      <c r="L4" s="276"/>
    </row>
    <row r="5" spans="1:12" ht="9" customHeight="1">
      <c r="A5" s="275"/>
      <c r="B5" s="275"/>
      <c r="C5" s="275"/>
      <c r="D5" s="284"/>
      <c r="E5" s="275"/>
      <c r="F5" s="285"/>
      <c r="G5" s="304"/>
      <c r="H5" s="286" t="s">
        <v>97</v>
      </c>
      <c r="I5" s="305"/>
      <c r="J5" s="287"/>
      <c r="K5" s="288" t="s">
        <v>100</v>
      </c>
      <c r="L5" s="289"/>
    </row>
    <row r="6" spans="1:12" ht="9" customHeight="1">
      <c r="A6" s="276"/>
      <c r="B6" s="276"/>
      <c r="C6" s="277"/>
      <c r="D6" s="898" t="s">
        <v>101</v>
      </c>
      <c r="E6" s="899"/>
      <c r="F6" s="277"/>
      <c r="G6" s="286" t="s">
        <v>30</v>
      </c>
      <c r="H6" s="290" t="s">
        <v>102</v>
      </c>
      <c r="I6" s="290" t="s">
        <v>98</v>
      </c>
      <c r="J6" s="291" t="s">
        <v>99</v>
      </c>
      <c r="K6" s="292" t="s">
        <v>104</v>
      </c>
      <c r="L6" s="276"/>
    </row>
    <row r="7" spans="1:12" ht="9" customHeight="1">
      <c r="A7" s="276"/>
      <c r="B7" s="276"/>
      <c r="C7" s="290" t="s">
        <v>105</v>
      </c>
      <c r="D7" s="293" t="s">
        <v>106</v>
      </c>
      <c r="E7" s="294" t="s">
        <v>107</v>
      </c>
      <c r="F7" s="290"/>
      <c r="G7" s="286" t="s">
        <v>505</v>
      </c>
      <c r="H7" s="290" t="s">
        <v>371</v>
      </c>
      <c r="I7" s="290" t="s">
        <v>103</v>
      </c>
      <c r="J7" s="291" t="s">
        <v>102</v>
      </c>
      <c r="K7" s="292" t="s">
        <v>108</v>
      </c>
      <c r="L7" s="280"/>
    </row>
    <row r="8" spans="1:12" ht="9" customHeight="1">
      <c r="A8" s="265"/>
      <c r="B8" s="265"/>
      <c r="C8" s="281"/>
      <c r="D8" s="295" t="s">
        <v>109</v>
      </c>
      <c r="E8" s="296" t="s">
        <v>110</v>
      </c>
      <c r="F8" s="297" t="s">
        <v>110</v>
      </c>
      <c r="G8" s="297" t="s">
        <v>375</v>
      </c>
      <c r="H8" s="297" t="s">
        <v>376</v>
      </c>
      <c r="I8" s="297" t="s">
        <v>508</v>
      </c>
      <c r="J8" s="298" t="s">
        <v>509</v>
      </c>
      <c r="K8" s="299" t="s">
        <v>504</v>
      </c>
      <c r="L8" s="280"/>
    </row>
    <row r="9" spans="1:12" ht="9" customHeight="1">
      <c r="A9" s="265"/>
      <c r="B9" s="265"/>
      <c r="C9" s="281"/>
      <c r="D9" s="290">
        <v>1</v>
      </c>
      <c r="E9" s="290" t="s">
        <v>27</v>
      </c>
      <c r="F9" s="290" t="s">
        <v>28</v>
      </c>
      <c r="G9" s="290" t="s">
        <v>29</v>
      </c>
      <c r="H9" s="290" t="s">
        <v>33</v>
      </c>
      <c r="I9" s="290" t="s">
        <v>34</v>
      </c>
      <c r="J9" s="390" t="s">
        <v>111</v>
      </c>
      <c r="K9" s="404">
        <v>8</v>
      </c>
      <c r="L9" s="300"/>
    </row>
    <row r="10" spans="1:12" ht="9" customHeight="1">
      <c r="A10" s="282" t="s">
        <v>9</v>
      </c>
      <c r="B10" s="682"/>
      <c r="C10" s="683" t="s">
        <v>112</v>
      </c>
      <c r="D10" s="302"/>
      <c r="E10" s="302"/>
      <c r="F10" s="302"/>
      <c r="G10" s="302"/>
      <c r="H10" s="302"/>
      <c r="I10" s="302"/>
      <c r="J10" s="302"/>
      <c r="K10" s="302"/>
      <c r="L10" s="289"/>
    </row>
    <row r="11" spans="1:12" ht="9" customHeight="1">
      <c r="A11" s="320">
        <v>1</v>
      </c>
      <c r="B11" s="676" t="s">
        <v>639</v>
      </c>
      <c r="C11" s="677" t="s">
        <v>640</v>
      </c>
      <c r="D11" s="302"/>
      <c r="E11" s="302"/>
      <c r="F11" s="646"/>
      <c r="G11" s="651" t="str">
        <f>IF(SUM(D11:F11)=0,"",SUM(D11:F11))</f>
        <v/>
      </c>
      <c r="H11" s="651"/>
      <c r="I11" s="651"/>
      <c r="J11" s="651"/>
      <c r="K11" s="651"/>
      <c r="L11" s="165">
        <v>1</v>
      </c>
    </row>
    <row r="12" spans="1:12" ht="9" customHeight="1">
      <c r="A12" s="208">
        <v>2</v>
      </c>
      <c r="B12" s="676" t="s">
        <v>641</v>
      </c>
      <c r="C12" s="677" t="s">
        <v>642</v>
      </c>
      <c r="D12" s="302"/>
      <c r="E12" s="302"/>
      <c r="F12" s="646"/>
      <c r="G12" s="651" t="str">
        <f t="shared" ref="G12:G31" si="0">IF(SUM(D12:F12)=0,"",SUM(D12:F12))</f>
        <v/>
      </c>
      <c r="H12" s="651"/>
      <c r="I12" s="651"/>
      <c r="J12" s="651"/>
      <c r="K12" s="651"/>
      <c r="L12" s="165">
        <v>2</v>
      </c>
    </row>
    <row r="13" spans="1:12" ht="9" customHeight="1">
      <c r="A13" s="38">
        <v>3</v>
      </c>
      <c r="B13" s="676" t="s">
        <v>643</v>
      </c>
      <c r="C13" s="677" t="s">
        <v>644</v>
      </c>
      <c r="D13" s="302"/>
      <c r="E13" s="646"/>
      <c r="F13" s="649"/>
      <c r="G13" s="651" t="str">
        <f t="shared" si="0"/>
        <v/>
      </c>
      <c r="H13" s="650"/>
      <c r="I13" s="651"/>
      <c r="J13" s="650"/>
      <c r="K13" s="651"/>
      <c r="L13" s="168">
        <v>3</v>
      </c>
    </row>
    <row r="14" spans="1:12" ht="9" customHeight="1">
      <c r="A14" s="208">
        <v>4</v>
      </c>
      <c r="B14" s="676" t="s">
        <v>645</v>
      </c>
      <c r="C14" s="677" t="s">
        <v>36</v>
      </c>
      <c r="D14" s="302"/>
      <c r="E14" s="646"/>
      <c r="F14" s="646"/>
      <c r="G14" s="651" t="str">
        <f t="shared" si="0"/>
        <v/>
      </c>
      <c r="H14" s="651"/>
      <c r="I14" s="651"/>
      <c r="J14" s="651"/>
      <c r="K14" s="651"/>
      <c r="L14" s="168">
        <v>4</v>
      </c>
    </row>
    <row r="15" spans="1:12" ht="9" customHeight="1">
      <c r="A15" s="208">
        <v>5</v>
      </c>
      <c r="B15" s="678"/>
      <c r="C15" s="677" t="s">
        <v>617</v>
      </c>
      <c r="D15" s="302"/>
      <c r="E15" s="650"/>
      <c r="F15" s="650"/>
      <c r="G15" s="650" t="str">
        <f>IF(SUM(G10:G14)=0,"",SUM(G10:G14))</f>
        <v/>
      </c>
      <c r="H15" s="650"/>
      <c r="I15" s="650"/>
      <c r="J15" s="650" t="str">
        <f>IF(SUM(J10:J14)=0,"",SUM(J10:J14))</f>
        <v/>
      </c>
      <c r="K15" s="651"/>
      <c r="L15" s="165">
        <v>5</v>
      </c>
    </row>
    <row r="16" spans="1:12" ht="9" customHeight="1">
      <c r="A16" s="38">
        <v>6</v>
      </c>
      <c r="B16" s="676" t="s">
        <v>646</v>
      </c>
      <c r="C16" s="677" t="s">
        <v>647</v>
      </c>
      <c r="D16" s="302"/>
      <c r="E16" s="646"/>
      <c r="F16" s="646"/>
      <c r="G16" s="651" t="str">
        <f t="shared" si="0"/>
        <v/>
      </c>
      <c r="H16" s="651"/>
      <c r="I16" s="651"/>
      <c r="J16" s="651"/>
      <c r="K16" s="651"/>
      <c r="L16" s="165">
        <v>6</v>
      </c>
    </row>
    <row r="17" spans="1:12" ht="9" customHeight="1">
      <c r="A17" s="208">
        <v>7</v>
      </c>
      <c r="B17" s="676" t="s">
        <v>648</v>
      </c>
      <c r="C17" s="677" t="s">
        <v>150</v>
      </c>
      <c r="D17" s="302"/>
      <c r="E17" s="646"/>
      <c r="F17" s="302"/>
      <c r="G17" s="651" t="str">
        <f t="shared" si="0"/>
        <v/>
      </c>
      <c r="H17" s="650"/>
      <c r="I17" s="651"/>
      <c r="J17" s="650"/>
      <c r="K17" s="651"/>
      <c r="L17" s="168">
        <v>7</v>
      </c>
    </row>
    <row r="18" spans="1:12" ht="9" customHeight="1">
      <c r="A18" s="208">
        <v>8</v>
      </c>
      <c r="B18" s="676" t="s">
        <v>649</v>
      </c>
      <c r="C18" s="677" t="s">
        <v>774</v>
      </c>
      <c r="D18" s="302"/>
      <c r="E18" s="646"/>
      <c r="F18" s="646"/>
      <c r="G18" s="651" t="str">
        <f t="shared" si="0"/>
        <v/>
      </c>
      <c r="H18" s="651"/>
      <c r="I18" s="651"/>
      <c r="J18" s="651"/>
      <c r="K18" s="651"/>
      <c r="L18" s="168">
        <v>8</v>
      </c>
    </row>
    <row r="19" spans="1:12" ht="9" customHeight="1">
      <c r="A19" s="38">
        <v>9</v>
      </c>
      <c r="B19" s="676" t="s">
        <v>650</v>
      </c>
      <c r="C19" s="281" t="s">
        <v>151</v>
      </c>
      <c r="D19" s="646"/>
      <c r="E19" s="649"/>
      <c r="F19" s="646"/>
      <c r="G19" s="651" t="str">
        <f t="shared" si="0"/>
        <v/>
      </c>
      <c r="H19" s="651"/>
      <c r="I19" s="651"/>
      <c r="J19" s="651"/>
      <c r="K19" s="651"/>
      <c r="L19" s="165">
        <v>9</v>
      </c>
    </row>
    <row r="20" spans="1:12" ht="9" customHeight="1">
      <c r="A20" s="208">
        <v>10</v>
      </c>
      <c r="B20" s="676" t="s">
        <v>651</v>
      </c>
      <c r="C20" s="281" t="s">
        <v>652</v>
      </c>
      <c r="D20" s="646"/>
      <c r="E20" s="646"/>
      <c r="F20" s="649"/>
      <c r="G20" s="651" t="str">
        <f t="shared" si="0"/>
        <v/>
      </c>
      <c r="H20" s="651"/>
      <c r="I20" s="651"/>
      <c r="J20" s="651"/>
      <c r="K20" s="651"/>
      <c r="L20" s="165">
        <v>10</v>
      </c>
    </row>
    <row r="21" spans="1:12" ht="9" customHeight="1">
      <c r="A21" s="208">
        <v>11</v>
      </c>
      <c r="B21" s="676" t="s">
        <v>653</v>
      </c>
      <c r="C21" s="677" t="s">
        <v>654</v>
      </c>
      <c r="D21" s="649"/>
      <c r="E21" s="646"/>
      <c r="F21" s="646"/>
      <c r="G21" s="651" t="str">
        <f t="shared" si="0"/>
        <v/>
      </c>
      <c r="H21" s="650"/>
      <c r="I21" s="651"/>
      <c r="J21" s="650"/>
      <c r="K21" s="651"/>
      <c r="L21" s="165">
        <v>11</v>
      </c>
    </row>
    <row r="22" spans="1:12" ht="9" customHeight="1">
      <c r="A22" s="38">
        <v>12</v>
      </c>
      <c r="B22" s="676" t="s">
        <v>655</v>
      </c>
      <c r="C22" s="677" t="s">
        <v>152</v>
      </c>
      <c r="D22" s="646"/>
      <c r="E22" s="646"/>
      <c r="F22" s="646"/>
      <c r="G22" s="651" t="str">
        <f t="shared" si="0"/>
        <v/>
      </c>
      <c r="H22" s="651"/>
      <c r="I22" s="651"/>
      <c r="J22" s="651"/>
      <c r="K22" s="651"/>
      <c r="L22" s="165">
        <v>12</v>
      </c>
    </row>
    <row r="23" spans="1:12" ht="9" customHeight="1">
      <c r="A23" s="208">
        <v>13</v>
      </c>
      <c r="B23" s="676" t="s">
        <v>656</v>
      </c>
      <c r="C23" s="677" t="s">
        <v>153</v>
      </c>
      <c r="D23" s="302"/>
      <c r="E23" s="302"/>
      <c r="F23" s="646"/>
      <c r="G23" s="651" t="str">
        <f t="shared" si="0"/>
        <v/>
      </c>
      <c r="H23" s="651"/>
      <c r="I23" s="651"/>
      <c r="J23" s="651"/>
      <c r="K23" s="651"/>
      <c r="L23" s="168">
        <v>13</v>
      </c>
    </row>
    <row r="24" spans="1:12" ht="9" customHeight="1">
      <c r="A24" s="208">
        <v>14</v>
      </c>
      <c r="B24" s="676" t="s">
        <v>657</v>
      </c>
      <c r="C24" s="677" t="s">
        <v>154</v>
      </c>
      <c r="D24" s="646"/>
      <c r="E24" s="646"/>
      <c r="F24" s="649"/>
      <c r="G24" s="651" t="str">
        <f t="shared" si="0"/>
        <v/>
      </c>
      <c r="H24" s="651"/>
      <c r="I24" s="651"/>
      <c r="J24" s="651"/>
      <c r="K24" s="651"/>
      <c r="L24" s="168">
        <v>14</v>
      </c>
    </row>
    <row r="25" spans="1:12" ht="9" customHeight="1">
      <c r="A25" s="38">
        <v>15</v>
      </c>
      <c r="B25" s="676" t="s">
        <v>658</v>
      </c>
      <c r="C25" s="281" t="s">
        <v>155</v>
      </c>
      <c r="D25" s="646"/>
      <c r="E25" s="646"/>
      <c r="F25" s="646"/>
      <c r="G25" s="651" t="str">
        <f t="shared" si="0"/>
        <v/>
      </c>
      <c r="H25" s="650"/>
      <c r="I25" s="651"/>
      <c r="J25" s="650"/>
      <c r="K25" s="651"/>
      <c r="L25" s="165">
        <v>15</v>
      </c>
    </row>
    <row r="26" spans="1:12" ht="9" customHeight="1">
      <c r="A26" s="208">
        <v>16</v>
      </c>
      <c r="B26" s="676" t="s">
        <v>659</v>
      </c>
      <c r="C26" s="677" t="s">
        <v>660</v>
      </c>
      <c r="D26" s="649"/>
      <c r="E26" s="649"/>
      <c r="F26" s="646"/>
      <c r="G26" s="651" t="str">
        <f t="shared" si="0"/>
        <v/>
      </c>
      <c r="H26" s="651"/>
      <c r="I26" s="651"/>
      <c r="J26" s="651"/>
      <c r="K26" s="651"/>
      <c r="L26" s="165">
        <v>16</v>
      </c>
    </row>
    <row r="27" spans="1:12" ht="9" customHeight="1">
      <c r="A27" s="208">
        <v>17</v>
      </c>
      <c r="B27" s="676" t="s">
        <v>661</v>
      </c>
      <c r="C27" s="677" t="s">
        <v>37</v>
      </c>
      <c r="D27" s="646"/>
      <c r="E27" s="646"/>
      <c r="F27" s="646"/>
      <c r="G27" s="651" t="str">
        <f t="shared" si="0"/>
        <v/>
      </c>
      <c r="H27" s="651"/>
      <c r="I27" s="651"/>
      <c r="J27" s="651"/>
      <c r="K27" s="651"/>
      <c r="L27" s="168">
        <v>17</v>
      </c>
    </row>
    <row r="28" spans="1:12" ht="9" customHeight="1">
      <c r="A28" s="208">
        <v>18</v>
      </c>
      <c r="B28" s="678"/>
      <c r="C28" s="388" t="s">
        <v>616</v>
      </c>
      <c r="D28" s="651" t="str">
        <f t="shared" ref="D28:J28" si="1">IF(+D21+SUM(D24:D27)=0,"",+D21+SUM(D24:D27))</f>
        <v/>
      </c>
      <c r="E28" s="651"/>
      <c r="F28" s="651"/>
      <c r="G28" s="651"/>
      <c r="H28" s="651" t="str">
        <f t="shared" si="1"/>
        <v/>
      </c>
      <c r="I28" s="651"/>
      <c r="J28" s="651" t="str">
        <f t="shared" si="1"/>
        <v/>
      </c>
      <c r="K28" s="651"/>
      <c r="L28" s="168">
        <v>18</v>
      </c>
    </row>
    <row r="29" spans="1:12" ht="9" customHeight="1">
      <c r="A29" s="208">
        <v>19</v>
      </c>
      <c r="B29" s="676" t="s">
        <v>662</v>
      </c>
      <c r="C29" s="677" t="s">
        <v>663</v>
      </c>
      <c r="D29" s="646"/>
      <c r="E29" s="302"/>
      <c r="F29" s="646"/>
      <c r="G29" s="651" t="str">
        <f t="shared" si="0"/>
        <v/>
      </c>
      <c r="H29" s="650"/>
      <c r="I29" s="651"/>
      <c r="J29" s="650"/>
      <c r="K29" s="651"/>
      <c r="L29" s="165">
        <v>19</v>
      </c>
    </row>
    <row r="30" spans="1:12" ht="9" customHeight="1">
      <c r="A30" s="38">
        <v>20</v>
      </c>
      <c r="B30" s="676" t="s">
        <v>664</v>
      </c>
      <c r="C30" s="677" t="s">
        <v>750</v>
      </c>
      <c r="D30" s="649"/>
      <c r="E30" s="646"/>
      <c r="F30" s="646"/>
      <c r="G30" s="651" t="str">
        <f t="shared" si="0"/>
        <v/>
      </c>
      <c r="H30" s="651"/>
      <c r="I30" s="651"/>
      <c r="J30" s="651"/>
      <c r="K30" s="651"/>
      <c r="L30" s="165">
        <v>20</v>
      </c>
    </row>
    <row r="31" spans="1:12" ht="9" customHeight="1">
      <c r="A31" s="321">
        <v>21</v>
      </c>
      <c r="B31" s="676" t="s">
        <v>665</v>
      </c>
      <c r="C31" s="677" t="s">
        <v>156</v>
      </c>
      <c r="D31" s="646"/>
      <c r="E31" s="646"/>
      <c r="F31" s="646"/>
      <c r="G31" s="651" t="str">
        <f t="shared" si="0"/>
        <v/>
      </c>
      <c r="H31" s="651"/>
      <c r="I31" s="651"/>
      <c r="J31" s="651"/>
      <c r="K31" s="651"/>
      <c r="L31" s="165">
        <v>21</v>
      </c>
    </row>
    <row r="32" spans="1:12" ht="9" customHeight="1">
      <c r="A32" s="282"/>
      <c r="B32" s="679"/>
      <c r="C32" s="680" t="s">
        <v>113</v>
      </c>
      <c r="D32" s="302"/>
      <c r="E32" s="302"/>
      <c r="F32" s="302"/>
      <c r="G32" s="302"/>
      <c r="H32" s="647"/>
      <c r="I32" s="302"/>
      <c r="J32" s="647"/>
      <c r="K32" s="302"/>
      <c r="L32" s="165"/>
    </row>
    <row r="33" spans="1:12" ht="9" customHeight="1">
      <c r="A33" s="208">
        <v>22</v>
      </c>
      <c r="B33" s="676" t="s">
        <v>666</v>
      </c>
      <c r="C33" s="281" t="s">
        <v>667</v>
      </c>
      <c r="D33" s="646"/>
      <c r="E33" s="646"/>
      <c r="F33" s="646"/>
      <c r="G33" s="651"/>
      <c r="H33" s="651"/>
      <c r="I33" s="651"/>
      <c r="J33" s="651"/>
      <c r="K33" s="651"/>
      <c r="L33" s="168">
        <v>22</v>
      </c>
    </row>
    <row r="34" spans="1:12" ht="9" customHeight="1">
      <c r="A34" s="208">
        <v>23</v>
      </c>
      <c r="B34" s="676" t="s">
        <v>668</v>
      </c>
      <c r="C34" s="677" t="s">
        <v>669</v>
      </c>
      <c r="D34" s="646"/>
      <c r="E34" s="646"/>
      <c r="F34" s="646"/>
      <c r="G34" s="651"/>
      <c r="H34" s="651"/>
      <c r="I34" s="651"/>
      <c r="J34" s="651"/>
      <c r="K34" s="651"/>
      <c r="L34" s="168">
        <v>23</v>
      </c>
    </row>
    <row r="35" spans="1:12" ht="9" customHeight="1">
      <c r="A35" s="38">
        <v>24</v>
      </c>
      <c r="B35" s="676" t="s">
        <v>670</v>
      </c>
      <c r="C35" s="437" t="s">
        <v>671</v>
      </c>
      <c r="D35" s="649"/>
      <c r="E35" s="649"/>
      <c r="F35" s="649"/>
      <c r="G35" s="651"/>
      <c r="H35" s="650"/>
      <c r="I35" s="651"/>
      <c r="J35" s="650"/>
      <c r="K35" s="651"/>
      <c r="L35" s="165">
        <v>24</v>
      </c>
    </row>
    <row r="36" spans="1:12" ht="9" customHeight="1">
      <c r="A36" s="208">
        <v>25</v>
      </c>
      <c r="B36" s="676" t="s">
        <v>672</v>
      </c>
      <c r="C36" s="681" t="s">
        <v>157</v>
      </c>
      <c r="D36" s="646"/>
      <c r="E36" s="646"/>
      <c r="F36" s="646"/>
      <c r="G36" s="651"/>
      <c r="H36" s="651"/>
      <c r="I36" s="651"/>
      <c r="J36" s="651"/>
      <c r="K36" s="651"/>
      <c r="L36" s="165">
        <v>25</v>
      </c>
    </row>
    <row r="37" spans="1:12" ht="9" customHeight="1">
      <c r="A37" s="208">
        <v>26</v>
      </c>
      <c r="B37" s="676" t="s">
        <v>673</v>
      </c>
      <c r="C37" s="681" t="s">
        <v>157</v>
      </c>
      <c r="D37" s="646"/>
      <c r="E37" s="646"/>
      <c r="F37" s="646"/>
      <c r="G37" s="651"/>
      <c r="H37" s="651"/>
      <c r="I37" s="651"/>
      <c r="J37" s="651"/>
      <c r="K37" s="651"/>
      <c r="L37" s="168">
        <v>26</v>
      </c>
    </row>
    <row r="38" spans="1:12" ht="9" customHeight="1">
      <c r="A38" s="38">
        <v>27</v>
      </c>
      <c r="B38" s="648"/>
      <c r="C38" s="388" t="s">
        <v>134</v>
      </c>
      <c r="D38" s="651"/>
      <c r="E38" s="651"/>
      <c r="F38" s="651"/>
      <c r="G38" s="651"/>
      <c r="H38" s="651"/>
      <c r="I38" s="651" t="str">
        <f>IF(+I15+SUM(I16:I27)+SUM(I29:I37)=0,"",+I15+SUM(I16:I27)+SUM(I29:I37))</f>
        <v/>
      </c>
      <c r="J38" s="651"/>
      <c r="K38" s="651" t="str">
        <f>IF(+K15+SUM(K16:K27)+SUM(K29:K37)=0,"",+K15+SUM(K16:K27)+SUM(K29:K37))</f>
        <v/>
      </c>
      <c r="L38" s="168">
        <v>27</v>
      </c>
    </row>
    <row r="39" spans="1:12" ht="9" customHeight="1">
      <c r="A39" s="276"/>
      <c r="B39" s="276"/>
      <c r="C39" s="276"/>
      <c r="D39" s="276"/>
      <c r="E39" s="276"/>
      <c r="F39" s="652"/>
      <c r="G39" s="276"/>
      <c r="H39" s="276"/>
      <c r="I39" s="276"/>
      <c r="J39" s="276"/>
      <c r="K39" s="276"/>
      <c r="L39" s="274"/>
    </row>
    <row r="40" spans="1:12" ht="9" customHeight="1">
      <c r="A40" s="276" t="s">
        <v>114</v>
      </c>
      <c r="B40" s="276"/>
      <c r="C40" s="276"/>
      <c r="D40" s="276"/>
      <c r="E40" s="276"/>
      <c r="F40" s="652"/>
      <c r="G40" s="276"/>
      <c r="H40" s="276"/>
      <c r="I40" s="276"/>
      <c r="J40" s="276"/>
      <c r="K40" s="276"/>
      <c r="L40" s="276"/>
    </row>
    <row r="41" spans="1:12" ht="9" customHeight="1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</row>
    <row r="42" spans="1:12" ht="9" customHeight="1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</row>
    <row r="43" spans="1:12" ht="9" customHeight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</row>
    <row r="44" spans="1:12" ht="9" customHeight="1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</row>
    <row r="45" spans="1:12" ht="9" customHeight="1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</row>
    <row r="46" spans="1:12" ht="9" customHeight="1">
      <c r="A46" s="27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</row>
    <row r="47" spans="1:12" ht="9" customHeight="1">
      <c r="A47" s="276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</row>
    <row r="48" spans="1:12" ht="9" customHeight="1">
      <c r="A48" s="276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</row>
    <row r="54" spans="1:12" ht="9" customHeight="1">
      <c r="A54" s="276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</row>
    <row r="55" spans="1:12" ht="9" customHeight="1">
      <c r="A55" s="272" t="s">
        <v>783</v>
      </c>
      <c r="B55" s="272"/>
      <c r="C55" s="271"/>
      <c r="D55" s="271"/>
      <c r="E55" s="271"/>
      <c r="F55" s="271"/>
      <c r="G55" s="271"/>
      <c r="H55" s="271"/>
      <c r="I55" s="271"/>
      <c r="J55" s="271"/>
      <c r="K55" s="274"/>
      <c r="L55" s="274"/>
    </row>
    <row r="57" spans="1:12" s="317" customFormat="1" ht="12.75" customHeight="1">
      <c r="A57" s="319" t="s">
        <v>115</v>
      </c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318" t="s">
        <v>18</v>
      </c>
    </row>
  </sheetData>
  <mergeCells count="4">
    <mergeCell ref="D6:E6"/>
    <mergeCell ref="G4:H4"/>
    <mergeCell ref="I3:J3"/>
    <mergeCell ref="I4:J4"/>
  </mergeCells>
  <phoneticPr fontId="5" type="noConversion"/>
  <printOptions horizontalCentered="1" gridLinesSet="0"/>
  <pageMargins left="0.25" right="0.25" top="0.5" bottom="0.5" header="0" footer="0"/>
  <pageSetup orientation="landscape" r:id="rId1"/>
  <headerFooter alignWithMargins="0"/>
  <ignoredErrors>
    <ignoredError sqref="E9:J9" numberStoredAsText="1"/>
    <ignoredError sqref="G15 G21 G18 J18 H28 G22 J22 G19 J19 G20 G17 J17 G16 J16 G23:H27 J23:J27 J15 J28" formula="1"/>
    <ignoredError sqref="I38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K76"/>
  <sheetViews>
    <sheetView showGridLines="0" zoomScale="150" zoomScaleNormal="150" workbookViewId="0"/>
  </sheetViews>
  <sheetFormatPr defaultRowHeight="9"/>
  <cols>
    <col min="1" max="1" width="5.59765625" style="10" customWidth="1"/>
    <col min="2" max="2" width="55" style="4" customWidth="1"/>
    <col min="3" max="3" width="2" style="4" customWidth="1"/>
    <col min="4" max="4" width="6" style="4" customWidth="1"/>
    <col min="5" max="5" width="17" style="4" customWidth="1"/>
    <col min="6" max="6" width="6" style="4" customWidth="1"/>
    <col min="7" max="8" width="17" style="4" customWidth="1"/>
    <col min="9" max="9" width="6" style="4" customWidth="1"/>
    <col min="10" max="10" width="17" style="4" customWidth="1"/>
    <col min="11" max="11" width="5.59765625" style="10" customWidth="1"/>
    <col min="12" max="16384" width="9.59765625" style="4"/>
  </cols>
  <sheetData>
    <row r="1" spans="1:11" s="316" customFormat="1" ht="12.75">
      <c r="A1" s="726" t="s">
        <v>9</v>
      </c>
      <c r="C1" s="61" t="s">
        <v>66</v>
      </c>
      <c r="D1" s="217"/>
      <c r="E1" s="61"/>
      <c r="F1" s="61"/>
      <c r="K1" s="307" t="s">
        <v>39</v>
      </c>
    </row>
    <row r="2" spans="1:11" s="64" customFormat="1">
      <c r="A2" s="70" t="s">
        <v>158</v>
      </c>
      <c r="B2" s="70"/>
      <c r="C2" s="70"/>
      <c r="D2" s="70"/>
      <c r="E2" s="70"/>
      <c r="F2" s="73" t="s">
        <v>42</v>
      </c>
      <c r="G2" s="74"/>
      <c r="H2" s="75" t="s">
        <v>14</v>
      </c>
      <c r="I2" s="76"/>
      <c r="J2" s="306" t="s">
        <v>159</v>
      </c>
      <c r="K2" s="67"/>
    </row>
    <row r="3" spans="1:11" s="64" customFormat="1">
      <c r="A3" s="63"/>
      <c r="B3" s="63"/>
      <c r="C3" s="63"/>
      <c r="D3" s="63"/>
      <c r="E3" s="63"/>
      <c r="F3" s="79"/>
      <c r="G3" s="643"/>
      <c r="H3" s="823" t="s">
        <v>758</v>
      </c>
      <c r="I3" s="824"/>
      <c r="J3" s="79"/>
      <c r="K3" s="63"/>
    </row>
    <row r="4" spans="1:11" s="64" customFormat="1">
      <c r="A4" s="72"/>
      <c r="B4" s="72"/>
      <c r="C4" s="72"/>
      <c r="D4" s="72"/>
      <c r="E4" s="72"/>
      <c r="F4" s="837"/>
      <c r="G4" s="838"/>
      <c r="H4" s="825" t="s">
        <v>760</v>
      </c>
      <c r="I4" s="826"/>
      <c r="J4" s="84"/>
      <c r="K4" s="60"/>
    </row>
    <row r="5" spans="1:11" s="64" customFormat="1">
      <c r="A5" s="63"/>
      <c r="B5" s="60"/>
      <c r="C5" s="60"/>
      <c r="D5" s="60"/>
      <c r="E5" s="60"/>
      <c r="F5" s="30"/>
      <c r="G5" s="191"/>
      <c r="H5" s="30"/>
      <c r="I5" s="63"/>
      <c r="K5" s="63"/>
    </row>
    <row r="6" spans="1:11" s="64" customFormat="1">
      <c r="A6" s="70"/>
      <c r="B6" s="63"/>
      <c r="C6" s="309"/>
      <c r="D6" s="354"/>
      <c r="E6" s="903" t="s">
        <v>171</v>
      </c>
      <c r="F6" s="901"/>
      <c r="G6" s="902"/>
      <c r="H6" s="900" t="s">
        <v>170</v>
      </c>
      <c r="I6" s="901"/>
      <c r="J6" s="902"/>
      <c r="K6" s="70"/>
    </row>
    <row r="7" spans="1:11" s="64" customFormat="1">
      <c r="A7" s="63"/>
      <c r="B7" s="63"/>
      <c r="C7" s="309"/>
      <c r="D7" s="349" t="s">
        <v>160</v>
      </c>
      <c r="E7" s="311" t="s">
        <v>161</v>
      </c>
      <c r="F7" s="311" t="s">
        <v>162</v>
      </c>
      <c r="G7" s="309"/>
      <c r="H7" s="311" t="s">
        <v>161</v>
      </c>
      <c r="I7" s="311" t="s">
        <v>162</v>
      </c>
      <c r="J7" s="309"/>
      <c r="K7" s="308"/>
    </row>
    <row r="8" spans="1:11" s="64" customFormat="1">
      <c r="A8" s="63"/>
      <c r="B8" s="333" t="s">
        <v>163</v>
      </c>
      <c r="C8" s="311"/>
      <c r="D8" s="356" t="s">
        <v>164</v>
      </c>
      <c r="E8" s="314" t="s">
        <v>165</v>
      </c>
      <c r="F8" s="314" t="s">
        <v>166</v>
      </c>
      <c r="G8" s="314" t="s">
        <v>167</v>
      </c>
      <c r="H8" s="311" t="s">
        <v>165</v>
      </c>
      <c r="I8" s="311" t="s">
        <v>166</v>
      </c>
      <c r="J8" s="311" t="s">
        <v>167</v>
      </c>
      <c r="K8" s="308"/>
    </row>
    <row r="9" spans="1:11" s="64" customFormat="1">
      <c r="A9" s="72"/>
      <c r="B9" s="63"/>
      <c r="C9" s="309"/>
      <c r="D9" s="311" t="s">
        <v>26</v>
      </c>
      <c r="E9" s="311" t="s">
        <v>27</v>
      </c>
      <c r="F9" s="311" t="s">
        <v>28</v>
      </c>
      <c r="G9" s="311" t="s">
        <v>29</v>
      </c>
      <c r="H9" s="312" t="s">
        <v>33</v>
      </c>
      <c r="I9" s="312" t="s">
        <v>34</v>
      </c>
      <c r="J9" s="312" t="s">
        <v>111</v>
      </c>
      <c r="K9" s="308"/>
    </row>
    <row r="10" spans="1:11" s="64" customFormat="1">
      <c r="A10" s="320">
        <v>1</v>
      </c>
      <c r="B10" s="123"/>
      <c r="C10" s="125"/>
      <c r="D10" s="656"/>
      <c r="E10" s="215"/>
      <c r="F10" s="656"/>
      <c r="G10" s="653"/>
      <c r="H10" s="215"/>
      <c r="I10" s="656"/>
      <c r="J10" s="653"/>
      <c r="K10" s="367">
        <v>1</v>
      </c>
    </row>
    <row r="11" spans="1:11" s="64" customFormat="1">
      <c r="A11" s="208">
        <v>2</v>
      </c>
      <c r="B11" s="123"/>
      <c r="C11" s="125"/>
      <c r="D11" s="656"/>
      <c r="E11" s="215"/>
      <c r="F11" s="656"/>
      <c r="G11" s="653"/>
      <c r="H11" s="215"/>
      <c r="I11" s="656"/>
      <c r="J11" s="653"/>
      <c r="K11" s="654">
        <v>2</v>
      </c>
    </row>
    <row r="12" spans="1:11" s="64" customFormat="1">
      <c r="A12" s="38">
        <v>3</v>
      </c>
      <c r="B12" s="123"/>
      <c r="C12" s="125"/>
      <c r="D12" s="656"/>
      <c r="E12" s="215"/>
      <c r="F12" s="656"/>
      <c r="G12" s="653"/>
      <c r="H12" s="215"/>
      <c r="I12" s="656"/>
      <c r="J12" s="653"/>
      <c r="K12" s="488">
        <v>3</v>
      </c>
    </row>
    <row r="13" spans="1:11" s="64" customFormat="1">
      <c r="A13" s="208">
        <v>4</v>
      </c>
      <c r="B13" s="123"/>
      <c r="C13" s="125"/>
      <c r="D13" s="656"/>
      <c r="E13" s="215"/>
      <c r="F13" s="656"/>
      <c r="G13" s="653"/>
      <c r="H13" s="215"/>
      <c r="I13" s="656"/>
      <c r="J13" s="653"/>
      <c r="K13" s="654">
        <v>4</v>
      </c>
    </row>
    <row r="14" spans="1:11" s="64" customFormat="1">
      <c r="A14" s="208">
        <v>5</v>
      </c>
      <c r="B14" s="123"/>
      <c r="C14" s="125"/>
      <c r="D14" s="656"/>
      <c r="E14" s="215"/>
      <c r="F14" s="656"/>
      <c r="G14" s="653"/>
      <c r="H14" s="215"/>
      <c r="I14" s="656"/>
      <c r="J14" s="653"/>
      <c r="K14" s="654">
        <v>5</v>
      </c>
    </row>
    <row r="15" spans="1:11" s="64" customFormat="1">
      <c r="A15" s="38">
        <v>6</v>
      </c>
      <c r="B15" s="123"/>
      <c r="C15" s="125"/>
      <c r="D15" s="656"/>
      <c r="E15" s="215"/>
      <c r="F15" s="656"/>
      <c r="G15" s="653"/>
      <c r="H15" s="215"/>
      <c r="I15" s="656"/>
      <c r="J15" s="653"/>
      <c r="K15" s="488">
        <v>6</v>
      </c>
    </row>
    <row r="16" spans="1:11" s="64" customFormat="1">
      <c r="A16" s="208">
        <v>7</v>
      </c>
      <c r="B16" s="123"/>
      <c r="C16" s="125"/>
      <c r="D16" s="656"/>
      <c r="E16" s="215"/>
      <c r="F16" s="656"/>
      <c r="G16" s="653"/>
      <c r="H16" s="215"/>
      <c r="I16" s="656"/>
      <c r="J16" s="653"/>
      <c r="K16" s="654">
        <v>7</v>
      </c>
    </row>
    <row r="17" spans="1:11" s="64" customFormat="1">
      <c r="A17" s="208">
        <v>8</v>
      </c>
      <c r="B17" s="123"/>
      <c r="C17" s="125"/>
      <c r="D17" s="656"/>
      <c r="E17" s="215"/>
      <c r="F17" s="656"/>
      <c r="G17" s="653"/>
      <c r="H17" s="215"/>
      <c r="I17" s="656"/>
      <c r="J17" s="653"/>
      <c r="K17" s="654">
        <v>8</v>
      </c>
    </row>
    <row r="18" spans="1:11" s="64" customFormat="1">
      <c r="A18" s="38">
        <v>9</v>
      </c>
      <c r="B18" s="123"/>
      <c r="C18" s="125"/>
      <c r="D18" s="656"/>
      <c r="E18" s="215"/>
      <c r="F18" s="656"/>
      <c r="G18" s="653"/>
      <c r="H18" s="215"/>
      <c r="I18" s="656"/>
      <c r="J18" s="653"/>
      <c r="K18" s="488">
        <v>9</v>
      </c>
    </row>
    <row r="19" spans="1:11" s="64" customFormat="1">
      <c r="A19" s="208">
        <v>10</v>
      </c>
      <c r="B19" s="123"/>
      <c r="C19" s="125"/>
      <c r="D19" s="656"/>
      <c r="E19" s="215"/>
      <c r="F19" s="656"/>
      <c r="G19" s="653"/>
      <c r="H19" s="215"/>
      <c r="I19" s="656"/>
      <c r="J19" s="653"/>
      <c r="K19" s="654">
        <v>10</v>
      </c>
    </row>
    <row r="20" spans="1:11" s="64" customFormat="1">
      <c r="A20" s="208">
        <v>11</v>
      </c>
      <c r="B20" s="123"/>
      <c r="C20" s="125"/>
      <c r="D20" s="656"/>
      <c r="E20" s="215"/>
      <c r="F20" s="656"/>
      <c r="G20" s="653"/>
      <c r="H20" s="215"/>
      <c r="I20" s="656"/>
      <c r="J20" s="653"/>
      <c r="K20" s="654">
        <v>11</v>
      </c>
    </row>
    <row r="21" spans="1:11" s="64" customFormat="1">
      <c r="A21" s="38">
        <v>12</v>
      </c>
      <c r="B21" s="123"/>
      <c r="C21" s="125"/>
      <c r="D21" s="656"/>
      <c r="E21" s="215"/>
      <c r="F21" s="656"/>
      <c r="G21" s="653"/>
      <c r="H21" s="215"/>
      <c r="I21" s="656"/>
      <c r="J21" s="653"/>
      <c r="K21" s="488">
        <v>12</v>
      </c>
    </row>
    <row r="22" spans="1:11" s="64" customFormat="1">
      <c r="A22" s="208">
        <v>13</v>
      </c>
      <c r="B22" s="123"/>
      <c r="C22" s="125"/>
      <c r="D22" s="656"/>
      <c r="E22" s="215"/>
      <c r="F22" s="656"/>
      <c r="G22" s="653"/>
      <c r="H22" s="215"/>
      <c r="I22" s="656"/>
      <c r="J22" s="653"/>
      <c r="K22" s="654">
        <v>13</v>
      </c>
    </row>
    <row r="23" spans="1:11" s="64" customFormat="1">
      <c r="A23" s="208">
        <v>14</v>
      </c>
      <c r="B23" s="123"/>
      <c r="C23" s="125"/>
      <c r="D23" s="656"/>
      <c r="E23" s="215"/>
      <c r="F23" s="656"/>
      <c r="G23" s="653"/>
      <c r="H23" s="215"/>
      <c r="I23" s="656"/>
      <c r="J23" s="653"/>
      <c r="K23" s="654">
        <v>14</v>
      </c>
    </row>
    <row r="24" spans="1:11" s="64" customFormat="1">
      <c r="A24" s="38">
        <v>15</v>
      </c>
      <c r="B24" s="123"/>
      <c r="C24" s="125"/>
      <c r="D24" s="656"/>
      <c r="E24" s="215"/>
      <c r="F24" s="656"/>
      <c r="G24" s="653"/>
      <c r="H24" s="215"/>
      <c r="I24" s="656"/>
      <c r="J24" s="653"/>
      <c r="K24" s="488">
        <v>15</v>
      </c>
    </row>
    <row r="25" spans="1:11" s="64" customFormat="1">
      <c r="A25" s="208">
        <v>16</v>
      </c>
      <c r="B25" s="123"/>
      <c r="C25" s="125"/>
      <c r="D25" s="656"/>
      <c r="E25" s="215"/>
      <c r="F25" s="656"/>
      <c r="G25" s="653"/>
      <c r="H25" s="215"/>
      <c r="I25" s="656"/>
      <c r="J25" s="653"/>
      <c r="K25" s="654">
        <v>16</v>
      </c>
    </row>
    <row r="26" spans="1:11" s="64" customFormat="1">
      <c r="A26" s="208">
        <v>17</v>
      </c>
      <c r="B26" s="123"/>
      <c r="C26" s="125"/>
      <c r="D26" s="656"/>
      <c r="E26" s="215"/>
      <c r="F26" s="656"/>
      <c r="G26" s="653"/>
      <c r="H26" s="215"/>
      <c r="I26" s="656"/>
      <c r="J26" s="653"/>
      <c r="K26" s="654">
        <v>17</v>
      </c>
    </row>
    <row r="27" spans="1:11" s="64" customFormat="1">
      <c r="A27" s="208">
        <v>18</v>
      </c>
      <c r="B27" s="123"/>
      <c r="C27" s="125"/>
      <c r="D27" s="656"/>
      <c r="E27" s="215"/>
      <c r="F27" s="656"/>
      <c r="G27" s="653"/>
      <c r="H27" s="215"/>
      <c r="I27" s="656"/>
      <c r="J27" s="653"/>
      <c r="K27" s="654">
        <v>18</v>
      </c>
    </row>
    <row r="28" spans="1:11" s="64" customFormat="1">
      <c r="A28" s="208">
        <v>19</v>
      </c>
      <c r="B28" s="123"/>
      <c r="C28" s="125"/>
      <c r="D28" s="656"/>
      <c r="E28" s="215"/>
      <c r="F28" s="656"/>
      <c r="G28" s="653"/>
      <c r="H28" s="215"/>
      <c r="I28" s="656"/>
      <c r="J28" s="653"/>
      <c r="K28" s="654">
        <v>19</v>
      </c>
    </row>
    <row r="29" spans="1:11" s="64" customFormat="1">
      <c r="A29" s="38">
        <v>20</v>
      </c>
      <c r="B29" s="123"/>
      <c r="C29" s="125"/>
      <c r="D29" s="656"/>
      <c r="E29" s="215"/>
      <c r="F29" s="656"/>
      <c r="G29" s="653"/>
      <c r="H29" s="215"/>
      <c r="I29" s="656"/>
      <c r="J29" s="653"/>
      <c r="K29" s="488">
        <v>20</v>
      </c>
    </row>
    <row r="30" spans="1:11" s="64" customFormat="1">
      <c r="A30" s="321">
        <v>21</v>
      </c>
      <c r="B30" s="123"/>
      <c r="C30" s="125"/>
      <c r="D30" s="656"/>
      <c r="E30" s="215"/>
      <c r="F30" s="656"/>
      <c r="G30" s="653"/>
      <c r="H30" s="215"/>
      <c r="I30" s="656"/>
      <c r="J30" s="653"/>
      <c r="K30" s="655">
        <v>21</v>
      </c>
    </row>
    <row r="31" spans="1:11" s="64" customFormat="1">
      <c r="A31" s="208">
        <v>22</v>
      </c>
      <c r="B31" s="123"/>
      <c r="C31" s="125"/>
      <c r="D31" s="656"/>
      <c r="E31" s="215"/>
      <c r="F31" s="656"/>
      <c r="G31" s="653"/>
      <c r="H31" s="215"/>
      <c r="I31" s="656"/>
      <c r="J31" s="653"/>
      <c r="K31" s="654">
        <v>22</v>
      </c>
    </row>
    <row r="32" spans="1:11" s="64" customFormat="1">
      <c r="A32" s="208">
        <v>23</v>
      </c>
      <c r="B32" s="123"/>
      <c r="C32" s="125"/>
      <c r="D32" s="656"/>
      <c r="E32" s="215"/>
      <c r="F32" s="656"/>
      <c r="G32" s="653"/>
      <c r="H32" s="215"/>
      <c r="I32" s="656"/>
      <c r="J32" s="653"/>
      <c r="K32" s="654">
        <v>23</v>
      </c>
    </row>
    <row r="33" spans="1:11" s="64" customFormat="1">
      <c r="A33" s="38">
        <v>24</v>
      </c>
      <c r="B33" s="123"/>
      <c r="C33" s="125"/>
      <c r="D33" s="656"/>
      <c r="E33" s="215"/>
      <c r="F33" s="656"/>
      <c r="G33" s="653"/>
      <c r="H33" s="215"/>
      <c r="I33" s="656"/>
      <c r="J33" s="653"/>
      <c r="K33" s="488">
        <v>24</v>
      </c>
    </row>
    <row r="34" spans="1:11" s="64" customFormat="1">
      <c r="A34" s="208">
        <v>25</v>
      </c>
      <c r="B34" s="123"/>
      <c r="C34" s="125"/>
      <c r="D34" s="656"/>
      <c r="E34" s="215"/>
      <c r="F34" s="656"/>
      <c r="G34" s="653"/>
      <c r="H34" s="215"/>
      <c r="I34" s="656"/>
      <c r="J34" s="653"/>
      <c r="K34" s="654">
        <v>25</v>
      </c>
    </row>
    <row r="35" spans="1:11" s="64" customFormat="1">
      <c r="A35" s="208">
        <v>26</v>
      </c>
      <c r="B35" s="123"/>
      <c r="C35" s="125"/>
      <c r="D35" s="656"/>
      <c r="E35" s="215"/>
      <c r="F35" s="656"/>
      <c r="G35" s="653"/>
      <c r="H35" s="215"/>
      <c r="I35" s="656"/>
      <c r="J35" s="653"/>
      <c r="K35" s="654">
        <v>26</v>
      </c>
    </row>
    <row r="36" spans="1:11" s="64" customFormat="1">
      <c r="A36" s="38">
        <v>27</v>
      </c>
      <c r="B36" s="123"/>
      <c r="C36" s="125"/>
      <c r="D36" s="656"/>
      <c r="E36" s="215"/>
      <c r="F36" s="656"/>
      <c r="G36" s="653"/>
      <c r="H36" s="215"/>
      <c r="I36" s="656"/>
      <c r="J36" s="653"/>
      <c r="K36" s="488">
        <v>27</v>
      </c>
    </row>
    <row r="37" spans="1:11" s="64" customFormat="1">
      <c r="A37" s="38">
        <v>28</v>
      </c>
      <c r="B37" s="123"/>
      <c r="C37" s="125"/>
      <c r="D37" s="656"/>
      <c r="E37" s="215"/>
      <c r="F37" s="656"/>
      <c r="G37" s="653"/>
      <c r="H37" s="215"/>
      <c r="I37" s="656"/>
      <c r="J37" s="653"/>
      <c r="K37" s="488">
        <v>28</v>
      </c>
    </row>
    <row r="38" spans="1:11" s="64" customFormat="1">
      <c r="A38" s="38">
        <v>29</v>
      </c>
      <c r="B38" s="123"/>
      <c r="C38" s="125"/>
      <c r="D38" s="656"/>
      <c r="E38" s="215"/>
      <c r="F38" s="656"/>
      <c r="G38" s="653"/>
      <c r="H38" s="215"/>
      <c r="I38" s="656"/>
      <c r="J38" s="653"/>
      <c r="K38" s="488">
        <v>29</v>
      </c>
    </row>
    <row r="39" spans="1:11" s="64" customFormat="1">
      <c r="A39" s="38">
        <v>30</v>
      </c>
      <c r="B39" s="123"/>
      <c r="C39" s="125"/>
      <c r="D39" s="656"/>
      <c r="E39" s="215"/>
      <c r="F39" s="656"/>
      <c r="G39" s="653"/>
      <c r="H39" s="215"/>
      <c r="I39" s="656"/>
      <c r="J39" s="653"/>
      <c r="K39" s="488">
        <v>30</v>
      </c>
    </row>
    <row r="40" spans="1:11" s="64" customFormat="1">
      <c r="A40" s="38">
        <v>31</v>
      </c>
      <c r="B40" s="123"/>
      <c r="C40" s="125"/>
      <c r="D40" s="656"/>
      <c r="E40" s="215"/>
      <c r="F40" s="656"/>
      <c r="G40" s="653"/>
      <c r="H40" s="215"/>
      <c r="I40" s="656"/>
      <c r="J40" s="653"/>
      <c r="K40" s="488">
        <v>31</v>
      </c>
    </row>
    <row r="41" spans="1:11" s="64" customFormat="1">
      <c r="A41" s="38">
        <v>32</v>
      </c>
      <c r="B41" s="123"/>
      <c r="C41" s="125"/>
      <c r="D41" s="656"/>
      <c r="E41" s="215"/>
      <c r="F41" s="656"/>
      <c r="G41" s="653"/>
      <c r="H41" s="215"/>
      <c r="I41" s="656"/>
      <c r="J41" s="653"/>
      <c r="K41" s="488">
        <v>32</v>
      </c>
    </row>
    <row r="42" spans="1:11" s="64" customFormat="1">
      <c r="A42" s="38">
        <v>33</v>
      </c>
      <c r="B42" s="123"/>
      <c r="C42" s="125"/>
      <c r="D42" s="656"/>
      <c r="E42" s="215"/>
      <c r="F42" s="656"/>
      <c r="G42" s="653"/>
      <c r="H42" s="215"/>
      <c r="I42" s="656"/>
      <c r="J42" s="653"/>
      <c r="K42" s="488">
        <v>33</v>
      </c>
    </row>
    <row r="43" spans="1:11" s="64" customFormat="1">
      <c r="A43" s="38">
        <v>34</v>
      </c>
      <c r="B43" s="123"/>
      <c r="C43" s="125"/>
      <c r="D43" s="656"/>
      <c r="E43" s="215"/>
      <c r="F43" s="656"/>
      <c r="G43" s="653"/>
      <c r="H43" s="215"/>
      <c r="I43" s="656"/>
      <c r="J43" s="653"/>
      <c r="K43" s="488">
        <v>34</v>
      </c>
    </row>
    <row r="44" spans="1:11" s="64" customFormat="1">
      <c r="A44" s="38">
        <v>35</v>
      </c>
      <c r="B44" s="123"/>
      <c r="C44" s="125"/>
      <c r="D44" s="656"/>
      <c r="E44" s="215"/>
      <c r="F44" s="656"/>
      <c r="G44" s="653"/>
      <c r="H44" s="215"/>
      <c r="I44" s="656"/>
      <c r="J44" s="653"/>
      <c r="K44" s="488">
        <v>35</v>
      </c>
    </row>
    <row r="45" spans="1:11" s="64" customFormat="1">
      <c r="A45" s="38">
        <v>100</v>
      </c>
      <c r="B45" s="123" t="s">
        <v>618</v>
      </c>
      <c r="C45" s="125"/>
      <c r="D45" s="421"/>
      <c r="E45" s="421"/>
      <c r="F45" s="421"/>
      <c r="G45" s="335"/>
      <c r="H45" s="421"/>
      <c r="I45" s="421"/>
      <c r="J45" s="335"/>
      <c r="K45" s="488">
        <v>100</v>
      </c>
    </row>
    <row r="46" spans="1:11" s="64" customFormat="1">
      <c r="A46" s="63"/>
      <c r="B46" s="191"/>
      <c r="C46" s="191"/>
      <c r="D46" s="191"/>
      <c r="E46" s="191"/>
      <c r="F46" s="191"/>
      <c r="G46" s="191"/>
      <c r="H46" s="191"/>
      <c r="I46" s="191"/>
      <c r="J46" s="191"/>
      <c r="K46" s="63"/>
    </row>
    <row r="47" spans="1:11" s="64" customFormat="1">
      <c r="A47" s="191" t="s">
        <v>168</v>
      </c>
      <c r="K47" s="63"/>
    </row>
    <row r="48" spans="1:11" s="64" customFormat="1">
      <c r="A48" s="191" t="s">
        <v>510</v>
      </c>
      <c r="K48" s="63"/>
    </row>
    <row r="74" spans="1:11" s="64" customFormat="1">
      <c r="A74" s="69" t="s">
        <v>784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</row>
    <row r="75" spans="1:11" s="64" customFormat="1">
      <c r="A75" s="63"/>
      <c r="K75" s="63"/>
    </row>
    <row r="76" spans="1:11" s="316" customFormat="1" ht="12.75">
      <c r="A76" s="198" t="s">
        <v>18</v>
      </c>
      <c r="K76" s="65" t="s">
        <v>169</v>
      </c>
    </row>
  </sheetData>
  <mergeCells count="5">
    <mergeCell ref="H6:J6"/>
    <mergeCell ref="E6:G6"/>
    <mergeCell ref="F4:G4"/>
    <mergeCell ref="H3:I3"/>
    <mergeCell ref="H4:I4"/>
  </mergeCells>
  <phoneticPr fontId="5" type="noConversion"/>
  <printOptions horizontalCentered="1"/>
  <pageMargins left="0.5" right="0.5" top="0.5" bottom="0.5" header="0.5" footer="0.5"/>
  <pageSetup orientation="portrait" r:id="rId1"/>
  <headerFooter alignWithMargins="0"/>
  <ignoredErrors>
    <ignoredError sqref="D8:J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I74"/>
  <sheetViews>
    <sheetView showGridLines="0" zoomScale="150" zoomScaleNormal="150" workbookViewId="0">
      <selection activeCell="I1" sqref="I1"/>
    </sheetView>
  </sheetViews>
  <sheetFormatPr defaultColWidth="10" defaultRowHeight="9"/>
  <cols>
    <col min="1" max="1" width="5.59765625" style="34" customWidth="1"/>
    <col min="2" max="2" width="68.59765625" style="34" bestFit="1" customWidth="1"/>
    <col min="3" max="3" width="15" style="34" customWidth="1"/>
    <col min="4" max="4" width="16" style="34" customWidth="1"/>
    <col min="5" max="6" width="13" style="34" customWidth="1"/>
    <col min="7" max="8" width="9" style="34" customWidth="1"/>
    <col min="9" max="9" width="5.59765625" style="34" customWidth="1"/>
    <col min="10" max="16384" width="10" style="34"/>
  </cols>
  <sheetData>
    <row r="1" spans="1:9" ht="12.75">
      <c r="A1" s="199" t="s">
        <v>39</v>
      </c>
      <c r="B1" s="345"/>
      <c r="C1" s="345" t="s">
        <v>66</v>
      </c>
      <c r="D1" s="316"/>
      <c r="F1" s="316"/>
      <c r="G1" s="316"/>
      <c r="H1" s="316"/>
      <c r="I1" s="727" t="s">
        <v>9</v>
      </c>
    </row>
    <row r="2" spans="1:9">
      <c r="A2" s="67" t="s">
        <v>172</v>
      </c>
      <c r="B2" s="201"/>
      <c r="C2" s="73" t="s">
        <v>42</v>
      </c>
      <c r="D2" s="74"/>
      <c r="E2" s="75" t="s">
        <v>14</v>
      </c>
      <c r="F2" s="76"/>
      <c r="G2" s="75" t="s">
        <v>173</v>
      </c>
      <c r="H2" s="70"/>
      <c r="I2" s="67"/>
    </row>
    <row r="3" spans="1:9">
      <c r="A3" s="64"/>
      <c r="B3" s="64"/>
      <c r="C3" s="79"/>
      <c r="D3" s="643"/>
      <c r="E3" s="823" t="s">
        <v>758</v>
      </c>
      <c r="F3" s="824"/>
      <c r="G3" s="79"/>
      <c r="H3" s="63"/>
      <c r="I3" s="63"/>
    </row>
    <row r="4" spans="1:9">
      <c r="A4" s="60"/>
      <c r="B4" s="72"/>
      <c r="C4" s="837"/>
      <c r="D4" s="838"/>
      <c r="E4" s="825" t="s">
        <v>760</v>
      </c>
      <c r="F4" s="826"/>
      <c r="G4" s="84"/>
      <c r="H4" s="60"/>
      <c r="I4" s="60"/>
    </row>
    <row r="5" spans="1:9">
      <c r="A5" s="60"/>
      <c r="B5" s="60"/>
      <c r="C5" s="60"/>
      <c r="D5" s="60"/>
      <c r="E5" s="60"/>
      <c r="F5" s="63"/>
      <c r="G5" s="63"/>
      <c r="H5" s="63"/>
      <c r="I5" s="63"/>
    </row>
    <row r="6" spans="1:9">
      <c r="A6" s="63"/>
      <c r="B6" s="309"/>
      <c r="C6" s="313"/>
      <c r="D6" s="204"/>
      <c r="E6" s="306" t="s">
        <v>186</v>
      </c>
      <c r="F6" s="67"/>
      <c r="G6" s="67"/>
      <c r="H6" s="201"/>
      <c r="I6" s="67"/>
    </row>
    <row r="7" spans="1:9">
      <c r="A7" s="64"/>
      <c r="B7" s="309"/>
      <c r="C7" s="313" t="s">
        <v>511</v>
      </c>
      <c r="D7" s="204"/>
      <c r="E7" s="80" t="s">
        <v>187</v>
      </c>
      <c r="F7" s="63"/>
      <c r="G7" s="63"/>
      <c r="H7" s="327"/>
      <c r="I7" s="63"/>
    </row>
    <row r="8" spans="1:9">
      <c r="A8" s="64"/>
      <c r="B8" s="309"/>
      <c r="C8" s="313" t="s">
        <v>207</v>
      </c>
      <c r="D8" s="204"/>
      <c r="E8" s="86" t="s">
        <v>188</v>
      </c>
      <c r="F8" s="60"/>
      <c r="G8" s="60"/>
      <c r="H8" s="85"/>
      <c r="I8" s="60"/>
    </row>
    <row r="9" spans="1:9">
      <c r="A9" s="64"/>
      <c r="B9" s="311" t="s">
        <v>374</v>
      </c>
      <c r="C9" s="338" t="s">
        <v>178</v>
      </c>
      <c r="D9" s="339" t="s">
        <v>204</v>
      </c>
      <c r="E9" s="904" t="s">
        <v>211</v>
      </c>
      <c r="F9" s="905"/>
      <c r="G9" s="906"/>
      <c r="H9" s="333" t="s">
        <v>210</v>
      </c>
      <c r="I9" s="229"/>
    </row>
    <row r="10" spans="1:9">
      <c r="A10" s="64"/>
      <c r="B10" s="315"/>
      <c r="C10" s="323">
        <v>1</v>
      </c>
      <c r="D10" s="340" t="s">
        <v>27</v>
      </c>
      <c r="E10" s="907">
        <v>3</v>
      </c>
      <c r="F10" s="908"/>
      <c r="G10" s="909"/>
      <c r="H10" s="323" t="s">
        <v>29</v>
      </c>
      <c r="I10" s="84"/>
    </row>
    <row r="11" spans="1:9">
      <c r="A11" s="344">
        <v>1</v>
      </c>
      <c r="B11" s="342" t="s">
        <v>179</v>
      </c>
      <c r="C11" s="656"/>
      <c r="D11" s="653"/>
      <c r="E11" s="60"/>
      <c r="F11" s="60"/>
      <c r="G11" s="332"/>
      <c r="H11" s="656"/>
      <c r="I11" s="168">
        <v>1</v>
      </c>
    </row>
    <row r="12" spans="1:9">
      <c r="A12" s="344">
        <v>2</v>
      </c>
      <c r="B12" s="342" t="s">
        <v>180</v>
      </c>
      <c r="C12" s="656"/>
      <c r="D12" s="653"/>
      <c r="E12" s="670"/>
      <c r="F12" s="60"/>
      <c r="G12" s="332"/>
      <c r="H12" s="656"/>
      <c r="I12" s="168">
        <v>2</v>
      </c>
    </row>
    <row r="13" spans="1:9">
      <c r="A13" s="344">
        <v>3</v>
      </c>
      <c r="B13" s="342" t="s">
        <v>181</v>
      </c>
      <c r="C13" s="656"/>
      <c r="D13" s="653"/>
      <c r="E13" s="60"/>
      <c r="F13" s="60"/>
      <c r="G13" s="332"/>
      <c r="H13" s="656"/>
      <c r="I13" s="168">
        <v>3</v>
      </c>
    </row>
    <row r="14" spans="1:9">
      <c r="A14" s="344">
        <v>4</v>
      </c>
      <c r="B14" s="342" t="s">
        <v>182</v>
      </c>
      <c r="C14" s="656"/>
      <c r="D14" s="653"/>
      <c r="E14" s="60"/>
      <c r="F14" s="60"/>
      <c r="G14" s="332"/>
      <c r="H14" s="656"/>
      <c r="I14" s="168">
        <v>4</v>
      </c>
    </row>
    <row r="15" spans="1:9">
      <c r="A15" s="344">
        <v>5</v>
      </c>
      <c r="B15" s="342" t="s">
        <v>183</v>
      </c>
      <c r="C15" s="656"/>
      <c r="D15" s="653"/>
      <c r="E15" s="60"/>
      <c r="F15" s="60"/>
      <c r="G15" s="332"/>
      <c r="H15" s="656"/>
      <c r="I15" s="168">
        <v>5</v>
      </c>
    </row>
    <row r="16" spans="1:9">
      <c r="A16" s="344">
        <v>6</v>
      </c>
      <c r="B16" s="342" t="s">
        <v>184</v>
      </c>
      <c r="C16" s="818"/>
      <c r="D16" s="653"/>
      <c r="E16" s="670"/>
      <c r="F16" s="60"/>
      <c r="G16" s="332"/>
      <c r="H16" s="656"/>
      <c r="I16" s="168">
        <v>6</v>
      </c>
    </row>
    <row r="17" spans="1:9">
      <c r="A17" s="485">
        <v>7</v>
      </c>
      <c r="B17" s="331" t="s">
        <v>185</v>
      </c>
      <c r="C17" s="355" t="s">
        <v>383</v>
      </c>
      <c r="D17" s="669"/>
      <c r="E17" s="336"/>
      <c r="F17" s="336"/>
      <c r="G17" s="341"/>
      <c r="H17" s="336"/>
      <c r="I17" s="168">
        <v>7</v>
      </c>
    </row>
    <row r="18" spans="1:9">
      <c r="A18" s="486">
        <v>8</v>
      </c>
      <c r="B18" s="342" t="s">
        <v>189</v>
      </c>
      <c r="C18" s="819"/>
      <c r="D18" s="653"/>
      <c r="E18" s="670"/>
      <c r="F18" s="60"/>
      <c r="G18" s="332"/>
      <c r="H18" s="62"/>
      <c r="I18" s="126">
        <v>8</v>
      </c>
    </row>
    <row r="19" spans="1:9">
      <c r="A19" s="344">
        <v>9</v>
      </c>
      <c r="B19" s="342" t="s">
        <v>190</v>
      </c>
      <c r="C19" s="656"/>
      <c r="D19" s="653"/>
      <c r="E19" s="60"/>
      <c r="F19" s="60"/>
      <c r="G19" s="332"/>
      <c r="H19" s="656"/>
      <c r="I19" s="168">
        <v>9</v>
      </c>
    </row>
    <row r="20" spans="1:9">
      <c r="A20" s="344">
        <v>10</v>
      </c>
      <c r="B20" s="342" t="s">
        <v>191</v>
      </c>
      <c r="C20" s="818" t="s">
        <v>779</v>
      </c>
      <c r="D20" s="653"/>
      <c r="E20" s="813" t="s">
        <v>191</v>
      </c>
      <c r="F20" s="189"/>
      <c r="G20" s="814"/>
      <c r="H20" s="815">
        <v>19</v>
      </c>
      <c r="I20" s="168">
        <v>10</v>
      </c>
    </row>
    <row r="21" spans="1:9">
      <c r="A21" s="344">
        <v>11</v>
      </c>
      <c r="B21" s="342" t="s">
        <v>192</v>
      </c>
      <c r="C21" s="656"/>
      <c r="D21" s="653"/>
      <c r="E21" s="189"/>
      <c r="F21" s="189"/>
      <c r="G21" s="814"/>
      <c r="H21" s="816"/>
      <c r="I21" s="168">
        <v>11</v>
      </c>
    </row>
    <row r="22" spans="1:9">
      <c r="A22" s="344">
        <v>12</v>
      </c>
      <c r="B22" s="342" t="s">
        <v>193</v>
      </c>
      <c r="C22" s="656"/>
      <c r="D22" s="653"/>
      <c r="E22" s="189"/>
      <c r="F22" s="189"/>
      <c r="G22" s="814"/>
      <c r="H22" s="816"/>
      <c r="I22" s="168">
        <v>12</v>
      </c>
    </row>
    <row r="23" spans="1:9">
      <c r="A23" s="344">
        <v>13</v>
      </c>
      <c r="B23" s="342" t="s">
        <v>194</v>
      </c>
      <c r="C23" s="656"/>
      <c r="D23" s="653"/>
      <c r="E23" s="813" t="s">
        <v>777</v>
      </c>
      <c r="F23" s="817"/>
      <c r="G23" s="814"/>
      <c r="H23" s="815">
        <v>1</v>
      </c>
      <c r="I23" s="168">
        <v>13</v>
      </c>
    </row>
    <row r="24" spans="1:9">
      <c r="A24" s="344">
        <v>14</v>
      </c>
      <c r="B24" s="342" t="s">
        <v>195</v>
      </c>
      <c r="C24" s="656"/>
      <c r="D24" s="653"/>
      <c r="E24" s="813" t="s">
        <v>778</v>
      </c>
      <c r="F24" s="817"/>
      <c r="G24" s="814"/>
      <c r="H24" s="815">
        <v>2</v>
      </c>
      <c r="I24" s="168">
        <v>14</v>
      </c>
    </row>
    <row r="25" spans="1:9">
      <c r="A25" s="344">
        <v>15</v>
      </c>
      <c r="B25" s="342" t="s">
        <v>751</v>
      </c>
      <c r="C25" s="819"/>
      <c r="D25" s="653"/>
      <c r="E25" s="189" t="s">
        <v>775</v>
      </c>
      <c r="F25" s="189"/>
      <c r="G25" s="814"/>
      <c r="H25" s="815">
        <v>23</v>
      </c>
      <c r="I25" s="168">
        <v>15</v>
      </c>
    </row>
    <row r="26" spans="1:9">
      <c r="A26" s="344">
        <v>16</v>
      </c>
      <c r="B26" s="342" t="s">
        <v>174</v>
      </c>
      <c r="C26" s="818" t="s">
        <v>779</v>
      </c>
      <c r="D26" s="653"/>
      <c r="E26" s="189" t="s">
        <v>775</v>
      </c>
      <c r="F26" s="189"/>
      <c r="G26" s="814"/>
      <c r="H26" s="815">
        <v>23</v>
      </c>
      <c r="I26" s="168">
        <v>16</v>
      </c>
    </row>
    <row r="27" spans="1:9">
      <c r="A27" s="344">
        <v>17</v>
      </c>
      <c r="B27" s="342" t="s">
        <v>752</v>
      </c>
      <c r="C27" s="819"/>
      <c r="D27" s="653"/>
      <c r="E27" s="189" t="s">
        <v>776</v>
      </c>
      <c r="F27" s="189"/>
      <c r="G27" s="814"/>
      <c r="H27" s="815">
        <v>23</v>
      </c>
      <c r="I27" s="168">
        <v>17</v>
      </c>
    </row>
    <row r="28" spans="1:9">
      <c r="A28" s="344">
        <v>18</v>
      </c>
      <c r="B28" s="342" t="s">
        <v>196</v>
      </c>
      <c r="C28" s="818" t="s">
        <v>779</v>
      </c>
      <c r="D28" s="653"/>
      <c r="E28" s="189" t="s">
        <v>776</v>
      </c>
      <c r="F28" s="189"/>
      <c r="G28" s="814"/>
      <c r="H28" s="815">
        <v>23</v>
      </c>
      <c r="I28" s="168">
        <v>18</v>
      </c>
    </row>
    <row r="29" spans="1:9">
      <c r="A29" s="344">
        <v>19</v>
      </c>
      <c r="B29" s="342" t="s">
        <v>753</v>
      </c>
      <c r="C29" s="819"/>
      <c r="D29" s="653"/>
      <c r="E29" s="189" t="s">
        <v>775</v>
      </c>
      <c r="F29" s="189"/>
      <c r="G29" s="814"/>
      <c r="H29" s="815">
        <v>12</v>
      </c>
      <c r="I29" s="168">
        <v>19</v>
      </c>
    </row>
    <row r="30" spans="1:9">
      <c r="A30" s="344">
        <v>20</v>
      </c>
      <c r="B30" s="342" t="s">
        <v>754</v>
      </c>
      <c r="C30" s="819"/>
      <c r="D30" s="653"/>
      <c r="E30" s="189" t="s">
        <v>776</v>
      </c>
      <c r="F30" s="189"/>
      <c r="G30" s="814"/>
      <c r="H30" s="815">
        <v>12</v>
      </c>
      <c r="I30" s="168">
        <v>20</v>
      </c>
    </row>
    <row r="31" spans="1:9">
      <c r="A31" s="344">
        <v>21</v>
      </c>
      <c r="B31" s="342" t="s">
        <v>197</v>
      </c>
      <c r="C31" s="656"/>
      <c r="D31" s="653"/>
      <c r="E31" s="670"/>
      <c r="F31" s="60"/>
      <c r="G31" s="332"/>
      <c r="H31" s="656"/>
      <c r="I31" s="168">
        <v>21</v>
      </c>
    </row>
    <row r="32" spans="1:9">
      <c r="A32" s="344">
        <v>22</v>
      </c>
      <c r="B32" s="342" t="s">
        <v>762</v>
      </c>
      <c r="C32" s="656"/>
      <c r="D32" s="653"/>
      <c r="E32" s="670"/>
      <c r="F32" s="60"/>
      <c r="G32" s="332"/>
      <c r="H32" s="656"/>
      <c r="I32" s="168">
        <v>22</v>
      </c>
    </row>
    <row r="33" spans="1:9">
      <c r="A33" s="344">
        <v>23</v>
      </c>
      <c r="B33" s="342" t="s">
        <v>513</v>
      </c>
      <c r="C33" s="656"/>
      <c r="D33" s="653"/>
      <c r="E33" s="60"/>
      <c r="F33" s="60"/>
      <c r="G33" s="332"/>
      <c r="H33" s="656"/>
      <c r="I33" s="168">
        <v>23</v>
      </c>
    </row>
    <row r="34" spans="1:9">
      <c r="A34" s="344">
        <v>24</v>
      </c>
      <c r="B34" s="342" t="s">
        <v>513</v>
      </c>
      <c r="C34" s="656"/>
      <c r="D34" s="653"/>
      <c r="E34" s="60"/>
      <c r="F34" s="60"/>
      <c r="G34" s="332"/>
      <c r="H34" s="656"/>
      <c r="I34" s="168">
        <v>24</v>
      </c>
    </row>
    <row r="35" spans="1:9">
      <c r="A35" s="485">
        <v>100</v>
      </c>
      <c r="B35" s="334" t="s">
        <v>382</v>
      </c>
      <c r="C35" s="431"/>
      <c r="D35" s="335"/>
      <c r="E35" s="431"/>
      <c r="F35" s="431"/>
      <c r="G35" s="432"/>
      <c r="H35" s="421"/>
      <c r="I35" s="168">
        <v>100</v>
      </c>
    </row>
    <row r="36" spans="1:9">
      <c r="A36" s="64"/>
      <c r="B36" s="64"/>
      <c r="C36" s="64"/>
      <c r="D36" s="64"/>
      <c r="E36" s="64"/>
      <c r="F36" s="64"/>
      <c r="G36" s="64"/>
      <c r="H36" s="64"/>
      <c r="I36" s="63"/>
    </row>
    <row r="37" spans="1:9">
      <c r="A37" s="64"/>
      <c r="B37" s="64" t="s">
        <v>489</v>
      </c>
      <c r="C37" s="64"/>
      <c r="D37" s="64"/>
      <c r="E37" s="64"/>
      <c r="F37" s="64"/>
      <c r="G37" s="64"/>
      <c r="H37" s="64"/>
      <c r="I37" s="63"/>
    </row>
    <row r="38" spans="1:9">
      <c r="A38" s="64"/>
      <c r="B38" s="64" t="s">
        <v>512</v>
      </c>
      <c r="C38" s="64"/>
      <c r="D38" s="64"/>
      <c r="E38" s="64"/>
      <c r="F38" s="64"/>
      <c r="G38" s="64"/>
      <c r="H38" s="64"/>
      <c r="I38" s="63"/>
    </row>
    <row r="39" spans="1:9">
      <c r="A39" s="64"/>
      <c r="B39" s="64" t="s">
        <v>175</v>
      </c>
      <c r="C39" s="64"/>
      <c r="D39" s="64"/>
      <c r="E39" s="64"/>
      <c r="F39" s="64"/>
      <c r="G39" s="64"/>
      <c r="H39" s="64"/>
      <c r="I39" s="63"/>
    </row>
    <row r="40" spans="1:9">
      <c r="A40" s="64"/>
      <c r="B40" s="64" t="s">
        <v>176</v>
      </c>
      <c r="C40" s="64"/>
      <c r="D40" s="64"/>
      <c r="E40" s="64"/>
      <c r="F40" s="64"/>
      <c r="G40" s="64"/>
      <c r="H40" s="64"/>
      <c r="I40" s="63"/>
    </row>
    <row r="71" spans="1:9">
      <c r="A71" s="64"/>
      <c r="B71" s="64"/>
      <c r="C71" s="64"/>
      <c r="D71" s="64"/>
      <c r="E71" s="64"/>
      <c r="F71" s="64"/>
      <c r="G71" s="64"/>
      <c r="H71" s="64"/>
      <c r="I71" s="63"/>
    </row>
    <row r="72" spans="1:9">
      <c r="A72" s="69" t="s">
        <v>785</v>
      </c>
      <c r="B72" s="69"/>
      <c r="C72" s="70"/>
      <c r="D72" s="70"/>
      <c r="E72" s="70"/>
      <c r="F72" s="70"/>
      <c r="G72" s="70"/>
      <c r="H72" s="70"/>
      <c r="I72" s="67"/>
    </row>
    <row r="73" spans="1:9">
      <c r="A73" s="64"/>
      <c r="B73" s="66"/>
      <c r="C73" s="64"/>
      <c r="D73" s="64"/>
      <c r="E73" s="64"/>
      <c r="F73" s="64"/>
      <c r="G73" s="64"/>
      <c r="H73" s="64"/>
      <c r="I73" s="63"/>
    </row>
    <row r="74" spans="1:9" ht="12.75">
      <c r="A74" s="198" t="s">
        <v>177</v>
      </c>
      <c r="B74" s="316"/>
      <c r="C74" s="316"/>
      <c r="D74" s="316"/>
      <c r="E74" s="316"/>
      <c r="F74" s="316"/>
      <c r="G74" s="316"/>
      <c r="H74" s="316"/>
      <c r="I74" s="234" t="s">
        <v>18</v>
      </c>
    </row>
  </sheetData>
  <mergeCells count="5">
    <mergeCell ref="E9:G9"/>
    <mergeCell ref="E10:G10"/>
    <mergeCell ref="E3:F3"/>
    <mergeCell ref="E4:F4"/>
    <mergeCell ref="C4:D4"/>
  </mergeCells>
  <phoneticPr fontId="5" type="noConversion"/>
  <printOptions horizontalCentered="1" gridLinesSet="0"/>
  <pageMargins left="0.5" right="0.5" top="0.5" bottom="0.5" header="0" footer="0"/>
  <pageSetup orientation="portrait" r:id="rId1"/>
  <headerFooter alignWithMargins="0"/>
  <ignoredErrors>
    <ignoredError sqref="C9 D10 H10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X76"/>
  <sheetViews>
    <sheetView showGridLines="0" zoomScale="140" zoomScaleNormal="140" workbookViewId="0"/>
  </sheetViews>
  <sheetFormatPr defaultRowHeight="9"/>
  <cols>
    <col min="1" max="1" width="5.59765625" style="4" customWidth="1"/>
    <col min="2" max="4" width="5" style="4" customWidth="1"/>
    <col min="5" max="5" width="11" style="4" customWidth="1"/>
    <col min="6" max="6" width="7" style="4" customWidth="1"/>
    <col min="7" max="7" width="12" style="4" customWidth="1"/>
    <col min="8" max="8" width="7" style="4" customWidth="1"/>
    <col min="9" max="9" width="11" style="4" customWidth="1"/>
    <col min="10" max="15" width="5" style="4" customWidth="1"/>
    <col min="16" max="16" width="5" customWidth="1"/>
    <col min="17" max="22" width="5" style="4" customWidth="1"/>
    <col min="23" max="23" width="13" style="4" customWidth="1"/>
    <col min="24" max="24" width="5.59765625" style="4" customWidth="1"/>
    <col min="25" max="16384" width="9.59765625" style="4"/>
  </cols>
  <sheetData>
    <row r="1" spans="1:24" s="316" customFormat="1" ht="12.75">
      <c r="A1" s="728" t="s">
        <v>9</v>
      </c>
      <c r="I1" s="217"/>
      <c r="J1" s="217"/>
      <c r="K1" s="217"/>
      <c r="L1" s="65" t="s">
        <v>66</v>
      </c>
      <c r="X1" s="65" t="s">
        <v>39</v>
      </c>
    </row>
    <row r="2" spans="1:24" s="64" customFormat="1">
      <c r="A2" s="69" t="s">
        <v>198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229" t="s">
        <v>42</v>
      </c>
      <c r="M2" s="67"/>
      <c r="N2" s="68"/>
      <c r="O2" s="68"/>
      <c r="P2" s="359"/>
      <c r="Q2" s="75" t="s">
        <v>14</v>
      </c>
      <c r="R2" s="69"/>
      <c r="S2" s="68"/>
      <c r="T2" s="68"/>
      <c r="U2" s="201"/>
      <c r="V2" s="306" t="s">
        <v>199</v>
      </c>
      <c r="W2" s="67"/>
      <c r="X2" s="67"/>
    </row>
    <row r="3" spans="1:24" s="64" customFormat="1">
      <c r="A3" s="63" t="s">
        <v>200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79"/>
      <c r="M3" s="643"/>
      <c r="N3" s="191"/>
      <c r="O3" s="191"/>
      <c r="P3" s="81"/>
      <c r="Q3" s="847" t="s">
        <v>758</v>
      </c>
      <c r="R3" s="848"/>
      <c r="S3" s="848"/>
      <c r="T3" s="848"/>
      <c r="U3" s="849"/>
      <c r="V3" s="79"/>
      <c r="W3" s="63"/>
      <c r="X3" s="63"/>
    </row>
    <row r="4" spans="1:24" s="64" customForma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837"/>
      <c r="M4" s="846"/>
      <c r="N4" s="846"/>
      <c r="O4" s="846"/>
      <c r="P4" s="838"/>
      <c r="Q4" s="850" t="s">
        <v>760</v>
      </c>
      <c r="R4" s="851"/>
      <c r="S4" s="851"/>
      <c r="T4" s="851"/>
      <c r="U4" s="852"/>
      <c r="V4" s="358"/>
      <c r="W4" s="72"/>
      <c r="X4" s="72"/>
    </row>
    <row r="6" spans="1:24">
      <c r="P6" s="4"/>
    </row>
    <row r="7" spans="1:24" s="64" customFormat="1">
      <c r="A7" s="68" t="s">
        <v>201</v>
      </c>
      <c r="B7" s="68" t="s">
        <v>216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4" s="64" customFormat="1">
      <c r="A8" s="191"/>
      <c r="B8" s="64" t="s">
        <v>761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s="64" customFormat="1">
      <c r="A9" s="60"/>
      <c r="B9" s="89" t="s">
        <v>217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1" spans="1:24" s="64" customFormat="1">
      <c r="B11" s="66"/>
    </row>
    <row r="12" spans="1:24" s="64" customFormat="1">
      <c r="A12" s="124" t="s">
        <v>202</v>
      </c>
      <c r="B12" s="124" t="s">
        <v>203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4"/>
      <c r="T12" s="124"/>
      <c r="U12" s="124"/>
      <c r="V12" s="124"/>
      <c r="W12" s="124"/>
      <c r="X12" s="124"/>
    </row>
    <row r="13" spans="1:24" s="64" customFormat="1">
      <c r="A13" s="63"/>
      <c r="B13" s="63"/>
      <c r="C13" s="191"/>
      <c r="D13" s="191"/>
      <c r="E13" s="191"/>
      <c r="L13" s="191"/>
      <c r="N13" s="63"/>
      <c r="P13" s="327"/>
      <c r="Q13" s="82"/>
      <c r="R13" s="83"/>
      <c r="S13" s="349"/>
      <c r="T13" s="82"/>
      <c r="U13" s="83" t="s">
        <v>204</v>
      </c>
      <c r="V13" s="349"/>
      <c r="W13" s="660" t="s">
        <v>205</v>
      </c>
    </row>
    <row r="14" spans="1:24" s="64" customFormat="1">
      <c r="A14" s="191"/>
      <c r="B14" s="363" t="s">
        <v>222</v>
      </c>
      <c r="C14" s="63"/>
      <c r="L14" s="63"/>
      <c r="N14" s="63"/>
      <c r="P14" s="327"/>
      <c r="Q14" s="82"/>
      <c r="R14" s="83" t="s">
        <v>204</v>
      </c>
      <c r="S14" s="349"/>
      <c r="T14" s="82"/>
      <c r="U14" s="83" t="s">
        <v>206</v>
      </c>
      <c r="V14" s="349"/>
      <c r="W14" s="661" t="s">
        <v>207</v>
      </c>
    </row>
    <row r="15" spans="1:24" s="64" customFormat="1">
      <c r="A15" s="189"/>
      <c r="B15" s="189"/>
      <c r="C15" s="60"/>
      <c r="D15" s="60"/>
      <c r="E15" s="63"/>
      <c r="L15" s="63"/>
      <c r="N15" s="63"/>
      <c r="P15" s="327"/>
      <c r="Q15" s="82"/>
      <c r="R15" s="83" t="s">
        <v>208</v>
      </c>
      <c r="S15" s="349"/>
      <c r="T15" s="82"/>
      <c r="U15" s="83" t="s">
        <v>209</v>
      </c>
      <c r="V15" s="349"/>
      <c r="W15" s="661" t="s">
        <v>514</v>
      </c>
    </row>
    <row r="16" spans="1:24" s="64" customFormat="1">
      <c r="A16" s="327"/>
      <c r="B16" s="324"/>
      <c r="C16" s="324" t="s">
        <v>210</v>
      </c>
      <c r="D16" s="125"/>
      <c r="E16" s="123"/>
      <c r="F16" s="124"/>
      <c r="G16" s="347" t="s">
        <v>211</v>
      </c>
      <c r="H16" s="124"/>
      <c r="I16" s="370"/>
      <c r="J16" s="123"/>
      <c r="K16" s="124"/>
      <c r="L16" s="124"/>
      <c r="M16" s="325" t="s">
        <v>223</v>
      </c>
      <c r="N16" s="124"/>
      <c r="O16" s="124"/>
      <c r="P16" s="326"/>
      <c r="Q16" s="352"/>
      <c r="R16" s="355" t="s">
        <v>212</v>
      </c>
      <c r="S16" s="356"/>
      <c r="T16" s="352"/>
      <c r="U16" s="355" t="s">
        <v>215</v>
      </c>
      <c r="V16" s="356"/>
      <c r="W16" s="339" t="s">
        <v>384</v>
      </c>
      <c r="X16" s="63"/>
    </row>
    <row r="17" spans="1:24" s="64" customFormat="1">
      <c r="A17" s="328"/>
      <c r="B17" s="206"/>
      <c r="C17" s="325" t="s">
        <v>26</v>
      </c>
      <c r="D17" s="326"/>
      <c r="E17" s="123"/>
      <c r="F17" s="124"/>
      <c r="G17" s="323" t="s">
        <v>27</v>
      </c>
      <c r="H17" s="124"/>
      <c r="I17" s="368"/>
      <c r="J17" s="123"/>
      <c r="K17" s="124"/>
      <c r="L17" s="124"/>
      <c r="M17" s="325">
        <v>3</v>
      </c>
      <c r="N17" s="124"/>
      <c r="O17" s="124"/>
      <c r="P17" s="326"/>
      <c r="Q17" s="206"/>
      <c r="R17" s="325">
        <v>4</v>
      </c>
      <c r="S17" s="326"/>
      <c r="T17" s="206"/>
      <c r="U17" s="325">
        <v>5</v>
      </c>
      <c r="V17" s="326"/>
      <c r="W17" s="662">
        <v>6</v>
      </c>
      <c r="X17" s="72"/>
    </row>
    <row r="18" spans="1:24" s="64" customFormat="1">
      <c r="A18" s="344">
        <v>1</v>
      </c>
      <c r="B18" s="853"/>
      <c r="C18" s="854"/>
      <c r="D18" s="855"/>
      <c r="E18" s="123"/>
      <c r="F18" s="124"/>
      <c r="G18" s="310"/>
      <c r="H18" s="124"/>
      <c r="I18" s="369"/>
      <c r="J18" s="123"/>
      <c r="K18" s="124"/>
      <c r="L18" s="124"/>
      <c r="M18" s="124"/>
      <c r="N18" s="124"/>
      <c r="O18" s="124"/>
      <c r="P18" s="125"/>
      <c r="Q18" s="910"/>
      <c r="R18" s="911"/>
      <c r="S18" s="912"/>
      <c r="T18" s="910"/>
      <c r="U18" s="911"/>
      <c r="V18" s="912"/>
      <c r="W18" s="663"/>
      <c r="X18" s="366">
        <v>1</v>
      </c>
    </row>
    <row r="19" spans="1:24" s="64" customFormat="1">
      <c r="A19" s="344">
        <v>2</v>
      </c>
      <c r="B19" s="853"/>
      <c r="C19" s="854"/>
      <c r="D19" s="855"/>
      <c r="E19" s="123"/>
      <c r="F19" s="124"/>
      <c r="G19" s="310"/>
      <c r="H19" s="124"/>
      <c r="I19" s="369"/>
      <c r="J19" s="123"/>
      <c r="K19" s="124"/>
      <c r="L19" s="124"/>
      <c r="M19" s="124"/>
      <c r="N19" s="124"/>
      <c r="O19" s="124"/>
      <c r="P19" s="125"/>
      <c r="Q19" s="910"/>
      <c r="R19" s="911"/>
      <c r="S19" s="912"/>
      <c r="T19" s="910"/>
      <c r="U19" s="911"/>
      <c r="V19" s="912"/>
      <c r="W19" s="664"/>
      <c r="X19" s="366">
        <v>2</v>
      </c>
    </row>
    <row r="20" spans="1:24" s="64" customFormat="1">
      <c r="A20" s="344">
        <v>3</v>
      </c>
      <c r="B20" s="853"/>
      <c r="C20" s="854"/>
      <c r="D20" s="855"/>
      <c r="E20" s="123"/>
      <c r="F20" s="124"/>
      <c r="G20" s="310"/>
      <c r="H20" s="124"/>
      <c r="I20" s="369"/>
      <c r="J20" s="123"/>
      <c r="K20" s="124"/>
      <c r="L20" s="124"/>
      <c r="M20" s="124"/>
      <c r="N20" s="124"/>
      <c r="O20" s="124"/>
      <c r="P20" s="125"/>
      <c r="Q20" s="910"/>
      <c r="R20" s="911"/>
      <c r="S20" s="912"/>
      <c r="T20" s="910"/>
      <c r="U20" s="911"/>
      <c r="V20" s="912"/>
      <c r="W20" s="664"/>
      <c r="X20" s="366">
        <v>3</v>
      </c>
    </row>
    <row r="21" spans="1:24" s="64" customFormat="1">
      <c r="A21" s="344">
        <v>4</v>
      </c>
      <c r="B21" s="853"/>
      <c r="C21" s="854"/>
      <c r="D21" s="855"/>
      <c r="E21" s="229"/>
      <c r="F21" s="67"/>
      <c r="G21" s="70"/>
      <c r="H21" s="67"/>
      <c r="I21" s="74"/>
      <c r="J21" s="229"/>
      <c r="K21" s="67"/>
      <c r="L21" s="67"/>
      <c r="M21" s="67"/>
      <c r="N21" s="67"/>
      <c r="O21" s="67"/>
      <c r="P21" s="201"/>
      <c r="Q21" s="910"/>
      <c r="R21" s="911"/>
      <c r="S21" s="912"/>
      <c r="T21" s="910"/>
      <c r="U21" s="911"/>
      <c r="V21" s="912"/>
      <c r="W21" s="664"/>
      <c r="X21" s="366">
        <v>4</v>
      </c>
    </row>
    <row r="22" spans="1:24" s="64" customFormat="1">
      <c r="A22" s="367">
        <v>5</v>
      </c>
      <c r="B22" s="229" t="s">
        <v>226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201"/>
      <c r="Q22" s="229"/>
      <c r="R22" s="235"/>
      <c r="S22" s="658"/>
      <c r="T22" s="229"/>
      <c r="U22" s="235"/>
      <c r="V22" s="658"/>
      <c r="W22" s="644"/>
      <c r="X22" s="367">
        <v>5</v>
      </c>
    </row>
    <row r="23" spans="1:24" s="64" customFormat="1">
      <c r="A23" s="40"/>
      <c r="B23" s="79" t="s">
        <v>227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327"/>
      <c r="Q23" s="478"/>
      <c r="R23" s="196"/>
      <c r="S23" s="659"/>
      <c r="T23" s="478"/>
      <c r="U23" s="196"/>
      <c r="V23" s="659"/>
      <c r="W23" s="665"/>
      <c r="X23" s="40"/>
    </row>
    <row r="24" spans="1:24" s="64" customFormat="1">
      <c r="A24" s="60"/>
      <c r="B24" s="84" t="s">
        <v>228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85"/>
      <c r="Q24" s="916"/>
      <c r="R24" s="917"/>
      <c r="S24" s="918"/>
      <c r="T24" s="916"/>
      <c r="U24" s="917"/>
      <c r="V24" s="918"/>
      <c r="W24" s="666"/>
      <c r="X24" s="60"/>
    </row>
    <row r="26" spans="1:24" s="64" customFormat="1">
      <c r="B26" s="66"/>
    </row>
    <row r="27" spans="1:24" s="64" customFormat="1">
      <c r="A27" s="343" t="s">
        <v>213</v>
      </c>
      <c r="B27" s="343" t="s">
        <v>214</v>
      </c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</row>
    <row r="28" spans="1:24" s="64" customForma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R28" s="28"/>
      <c r="S28" s="28"/>
      <c r="X28" s="63"/>
    </row>
    <row r="29" spans="1:24" s="64" customFormat="1">
      <c r="A29" s="66" t="s">
        <v>224</v>
      </c>
      <c r="R29" s="241"/>
      <c r="S29" s="28"/>
    </row>
    <row r="30" spans="1:24" s="64" customFormat="1">
      <c r="R30" s="241"/>
      <c r="S30" s="28"/>
    </row>
    <row r="31" spans="1:24" s="64" customFormat="1">
      <c r="A31" s="66" t="s">
        <v>225</v>
      </c>
      <c r="R31" s="28"/>
      <c r="S31" s="28"/>
    </row>
    <row r="32" spans="1:24" s="64" customFormat="1">
      <c r="A32" s="66" t="s">
        <v>531</v>
      </c>
      <c r="R32" s="241"/>
      <c r="S32" s="28"/>
    </row>
    <row r="33" spans="1:24" s="64" customFormat="1">
      <c r="A33" s="66" t="s">
        <v>532</v>
      </c>
      <c r="R33" s="28"/>
      <c r="S33" s="28"/>
    </row>
    <row r="34" spans="1:24" s="64" customFormat="1">
      <c r="A34" s="66"/>
      <c r="S34" s="28"/>
    </row>
    <row r="35" spans="1:24" s="64" customFormat="1">
      <c r="A35" s="70"/>
      <c r="B35" s="229"/>
      <c r="C35" s="67"/>
      <c r="D35" s="201"/>
      <c r="E35" s="229"/>
      <c r="F35" s="67"/>
      <c r="G35" s="67"/>
      <c r="H35" s="67"/>
      <c r="I35" s="201"/>
      <c r="J35" s="229"/>
      <c r="K35" s="67"/>
      <c r="L35" s="201"/>
      <c r="M35" s="123"/>
      <c r="N35" s="124"/>
      <c r="O35" s="124"/>
      <c r="P35" s="124"/>
      <c r="Q35" s="124"/>
      <c r="R35" s="124"/>
      <c r="S35" s="231" t="s">
        <v>218</v>
      </c>
      <c r="T35" s="124"/>
      <c r="U35" s="124"/>
      <c r="V35" s="124"/>
      <c r="W35" s="124"/>
      <c r="X35" s="229"/>
    </row>
    <row r="36" spans="1:24" s="64" customFormat="1">
      <c r="A36" s="63"/>
      <c r="B36" s="79"/>
      <c r="C36" s="333"/>
      <c r="D36" s="327"/>
      <c r="E36" s="79"/>
      <c r="F36" s="333"/>
      <c r="G36" s="333"/>
      <c r="H36" s="333"/>
      <c r="I36" s="327"/>
      <c r="J36" s="79"/>
      <c r="K36" s="333" t="s">
        <v>231</v>
      </c>
      <c r="L36" s="327"/>
      <c r="M36" s="79"/>
      <c r="N36" s="63"/>
      <c r="O36" s="333"/>
      <c r="P36" s="28"/>
      <c r="Q36" s="327"/>
      <c r="R36" s="79"/>
      <c r="S36" s="333" t="s">
        <v>231</v>
      </c>
      <c r="T36" s="327"/>
      <c r="U36" s="229"/>
      <c r="V36" s="67"/>
      <c r="W36" s="424"/>
      <c r="X36" s="63"/>
    </row>
    <row r="37" spans="1:24" s="64" customFormat="1">
      <c r="A37" s="238"/>
      <c r="B37" s="79"/>
      <c r="C37" s="83" t="s">
        <v>219</v>
      </c>
      <c r="D37" s="327"/>
      <c r="E37" s="79"/>
      <c r="F37" s="83"/>
      <c r="G37" s="83"/>
      <c r="H37" s="83"/>
      <c r="I37" s="327"/>
      <c r="J37" s="79"/>
      <c r="K37" s="83" t="s">
        <v>232</v>
      </c>
      <c r="L37" s="327"/>
      <c r="M37" s="79"/>
      <c r="N37" s="63"/>
      <c r="O37" s="83"/>
      <c r="P37" s="28"/>
      <c r="Q37" s="327"/>
      <c r="R37" s="79"/>
      <c r="S37" s="83" t="s">
        <v>232</v>
      </c>
      <c r="T37" s="327"/>
      <c r="U37" s="79"/>
      <c r="V37" s="63"/>
      <c r="W37" s="349"/>
      <c r="X37" s="63"/>
    </row>
    <row r="38" spans="1:24" s="64" customFormat="1">
      <c r="A38" s="327"/>
      <c r="B38" s="84"/>
      <c r="C38" s="355" t="s">
        <v>164</v>
      </c>
      <c r="D38" s="85"/>
      <c r="E38" s="84"/>
      <c r="F38" s="355"/>
      <c r="G38" s="355" t="s">
        <v>515</v>
      </c>
      <c r="H38" s="355"/>
      <c r="I38" s="85"/>
      <c r="J38" s="84"/>
      <c r="K38" s="355" t="s">
        <v>516</v>
      </c>
      <c r="L38" s="85"/>
      <c r="M38" s="84"/>
      <c r="N38" s="60"/>
      <c r="O38" s="355" t="s">
        <v>515</v>
      </c>
      <c r="P38" s="371"/>
      <c r="Q38" s="85"/>
      <c r="R38" s="84"/>
      <c r="S38" s="355" t="s">
        <v>516</v>
      </c>
      <c r="T38" s="85"/>
      <c r="U38" s="913" t="s">
        <v>517</v>
      </c>
      <c r="V38" s="914"/>
      <c r="W38" s="915"/>
      <c r="X38" s="63"/>
    </row>
    <row r="39" spans="1:24" s="64" customFormat="1">
      <c r="A39" s="328"/>
      <c r="B39" s="206"/>
      <c r="C39" s="231" t="s">
        <v>26</v>
      </c>
      <c r="D39" s="125"/>
      <c r="E39" s="206"/>
      <c r="F39" s="124"/>
      <c r="G39" s="231">
        <v>2</v>
      </c>
      <c r="H39" s="372"/>
      <c r="I39" s="125"/>
      <c r="J39" s="206"/>
      <c r="K39" s="231">
        <v>3</v>
      </c>
      <c r="L39" s="125"/>
      <c r="M39" s="206"/>
      <c r="N39" s="124"/>
      <c r="O39" s="231">
        <v>4</v>
      </c>
      <c r="P39" s="372"/>
      <c r="Q39" s="125"/>
      <c r="R39" s="206"/>
      <c r="S39" s="231">
        <v>5</v>
      </c>
      <c r="T39" s="125"/>
      <c r="U39" s="843">
        <v>6</v>
      </c>
      <c r="V39" s="844"/>
      <c r="W39" s="845"/>
      <c r="X39" s="72"/>
    </row>
    <row r="40" spans="1:24" s="64" customFormat="1">
      <c r="A40" s="344">
        <v>1</v>
      </c>
      <c r="B40" s="853"/>
      <c r="C40" s="854"/>
      <c r="D40" s="855"/>
      <c r="E40" s="667"/>
      <c r="F40" s="668"/>
      <c r="G40" s="668"/>
      <c r="H40" s="372"/>
      <c r="I40" s="125"/>
      <c r="J40" s="853"/>
      <c r="K40" s="854"/>
      <c r="L40" s="855"/>
      <c r="M40" s="667"/>
      <c r="N40" s="124"/>
      <c r="O40" s="124"/>
      <c r="P40" s="372"/>
      <c r="Q40" s="125"/>
      <c r="R40" s="853"/>
      <c r="S40" s="854"/>
      <c r="T40" s="855"/>
      <c r="U40" s="667"/>
      <c r="V40" s="124"/>
      <c r="W40" s="125"/>
      <c r="X40" s="366">
        <v>1</v>
      </c>
    </row>
    <row r="41" spans="1:24" s="64" customFormat="1">
      <c r="A41" s="344">
        <v>2</v>
      </c>
      <c r="B41" s="123"/>
      <c r="C41" s="124"/>
      <c r="D41" s="125"/>
      <c r="E41" s="123"/>
      <c r="F41" s="124"/>
      <c r="G41" s="124"/>
      <c r="H41" s="372"/>
      <c r="I41" s="125"/>
      <c r="J41" s="123"/>
      <c r="K41" s="124"/>
      <c r="L41" s="125"/>
      <c r="M41" s="123"/>
      <c r="N41" s="124"/>
      <c r="O41" s="124"/>
      <c r="P41" s="372"/>
      <c r="Q41" s="125"/>
      <c r="R41" s="123"/>
      <c r="S41" s="124"/>
      <c r="T41" s="125"/>
      <c r="U41" s="123"/>
      <c r="V41" s="124"/>
      <c r="W41" s="125"/>
      <c r="X41" s="366">
        <v>2</v>
      </c>
    </row>
    <row r="42" spans="1:24" s="64" customFormat="1">
      <c r="A42" s="344">
        <v>3</v>
      </c>
      <c r="B42" s="123"/>
      <c r="C42" s="124"/>
      <c r="D42" s="125"/>
      <c r="E42" s="123"/>
      <c r="F42" s="124"/>
      <c r="G42" s="124"/>
      <c r="H42" s="372"/>
      <c r="I42" s="125"/>
      <c r="J42" s="123"/>
      <c r="K42" s="124"/>
      <c r="L42" s="125"/>
      <c r="M42" s="123"/>
      <c r="N42" s="124"/>
      <c r="O42" s="124"/>
      <c r="P42" s="372"/>
      <c r="Q42" s="125"/>
      <c r="R42" s="123"/>
      <c r="S42" s="124"/>
      <c r="T42" s="125"/>
      <c r="U42" s="123"/>
      <c r="V42" s="124"/>
      <c r="W42" s="125"/>
      <c r="X42" s="366">
        <v>3</v>
      </c>
    </row>
    <row r="43" spans="1:24" s="64" customFormat="1">
      <c r="A43" s="344">
        <v>4</v>
      </c>
      <c r="B43" s="123"/>
      <c r="C43" s="124"/>
      <c r="D43" s="125"/>
      <c r="E43" s="123"/>
      <c r="F43" s="124"/>
      <c r="G43" s="124"/>
      <c r="H43" s="372"/>
      <c r="I43" s="125"/>
      <c r="J43" s="123"/>
      <c r="K43" s="124"/>
      <c r="L43" s="125"/>
      <c r="M43" s="123"/>
      <c r="N43" s="124"/>
      <c r="O43" s="124"/>
      <c r="P43" s="372"/>
      <c r="Q43" s="125"/>
      <c r="R43" s="123"/>
      <c r="S43" s="124"/>
      <c r="T43" s="125"/>
      <c r="U43" s="123"/>
      <c r="V43" s="124"/>
      <c r="W43" s="125"/>
      <c r="X43" s="366">
        <v>4</v>
      </c>
    </row>
    <row r="44" spans="1:24" s="64" customFormat="1">
      <c r="A44" s="70"/>
      <c r="B44" s="70"/>
      <c r="C44" s="70"/>
      <c r="D44" s="63"/>
      <c r="E44" s="70"/>
      <c r="F44" s="70"/>
      <c r="J44" s="70"/>
      <c r="K44" s="70"/>
      <c r="L44" s="70"/>
      <c r="M44" s="63"/>
      <c r="N44" s="63"/>
      <c r="O44" s="63"/>
      <c r="R44" s="241"/>
      <c r="S44" s="28"/>
      <c r="X44" s="70"/>
    </row>
    <row r="45" spans="1:24" s="64" customFormat="1">
      <c r="B45" s="66" t="s">
        <v>220</v>
      </c>
      <c r="R45" s="28"/>
      <c r="S45" s="28"/>
    </row>
    <row r="46" spans="1:24" s="64" customFormat="1">
      <c r="C46" s="4"/>
      <c r="D46" s="551" t="s">
        <v>201</v>
      </c>
      <c r="E46" s="66" t="s">
        <v>518</v>
      </c>
      <c r="F46" s="66"/>
    </row>
    <row r="47" spans="1:24" s="64" customFormat="1">
      <c r="C47" s="4"/>
      <c r="D47" s="551" t="s">
        <v>202</v>
      </c>
      <c r="E47" s="66" t="s">
        <v>519</v>
      </c>
      <c r="F47" s="66"/>
    </row>
    <row r="48" spans="1:24" s="64" customFormat="1">
      <c r="C48" s="4"/>
      <c r="D48" s="551" t="s">
        <v>213</v>
      </c>
      <c r="E48" s="66" t="s">
        <v>520</v>
      </c>
      <c r="F48" s="66"/>
    </row>
    <row r="49" spans="3:16" s="64" customFormat="1">
      <c r="C49" s="4"/>
      <c r="D49" s="551" t="s">
        <v>524</v>
      </c>
      <c r="E49" s="66" t="s">
        <v>522</v>
      </c>
      <c r="F49" s="66"/>
    </row>
    <row r="50" spans="3:16" s="64" customFormat="1">
      <c r="C50" s="4"/>
      <c r="D50" s="551" t="s">
        <v>525</v>
      </c>
      <c r="E50" s="66" t="s">
        <v>521</v>
      </c>
      <c r="F50" s="66"/>
    </row>
    <row r="51" spans="3:16" s="64" customFormat="1">
      <c r="C51" s="4"/>
      <c r="D51" s="551" t="s">
        <v>526</v>
      </c>
      <c r="E51" s="66" t="s">
        <v>528</v>
      </c>
      <c r="F51" s="66"/>
    </row>
    <row r="52" spans="3:16" s="64" customFormat="1">
      <c r="C52" s="4"/>
      <c r="D52" s="551" t="s">
        <v>527</v>
      </c>
      <c r="E52" s="66" t="s">
        <v>529</v>
      </c>
      <c r="F52" s="66"/>
    </row>
    <row r="58" spans="3:16">
      <c r="P58" s="4"/>
    </row>
    <row r="59" spans="3:16">
      <c r="P59" s="4"/>
    </row>
    <row r="61" spans="3:16">
      <c r="P61" s="4"/>
    </row>
    <row r="74" spans="1:24" s="64" customFormat="1"/>
    <row r="75" spans="1:24" s="64" customFormat="1">
      <c r="A75" s="69" t="s">
        <v>786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</row>
    <row r="76" spans="1:24" ht="12.75">
      <c r="A76" s="360" t="s">
        <v>18</v>
      </c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4"/>
      <c r="Q76" s="316"/>
      <c r="R76" s="361"/>
      <c r="X76" s="234" t="s">
        <v>221</v>
      </c>
    </row>
  </sheetData>
  <mergeCells count="22">
    <mergeCell ref="U39:W39"/>
    <mergeCell ref="Q20:S20"/>
    <mergeCell ref="T20:V20"/>
    <mergeCell ref="B40:D40"/>
    <mergeCell ref="J40:L40"/>
    <mergeCell ref="R40:T40"/>
    <mergeCell ref="U38:W38"/>
    <mergeCell ref="B20:D20"/>
    <mergeCell ref="T21:V21"/>
    <mergeCell ref="B21:D21"/>
    <mergeCell ref="Q21:S21"/>
    <mergeCell ref="Q24:S24"/>
    <mergeCell ref="T24:V24"/>
    <mergeCell ref="Q3:U3"/>
    <mergeCell ref="Q4:U4"/>
    <mergeCell ref="B18:D18"/>
    <mergeCell ref="L4:P4"/>
    <mergeCell ref="B19:D19"/>
    <mergeCell ref="Q18:S18"/>
    <mergeCell ref="Q19:S19"/>
    <mergeCell ref="T19:V19"/>
    <mergeCell ref="T18:V18"/>
  </mergeCells>
  <phoneticPr fontId="5" type="noConversion"/>
  <printOptions horizontalCentered="1" gridLinesSet="0"/>
  <pageMargins left="0.5" right="0.5" top="0.5" bottom="0.5" header="0" footer="0"/>
  <pageSetup orientation="portrait" r:id="rId1"/>
  <headerFooter alignWithMargins="0"/>
  <ignoredErrors>
    <ignoredError sqref="C17:V17 C38:C3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/>
  <dimension ref="A1:T76"/>
  <sheetViews>
    <sheetView showGridLines="0" zoomScaleNormal="100" workbookViewId="0">
      <selection activeCell="T1" sqref="T1"/>
    </sheetView>
  </sheetViews>
  <sheetFormatPr defaultColWidth="10" defaultRowHeight="9"/>
  <cols>
    <col min="1" max="1" width="5.59765625" style="32" customWidth="1"/>
    <col min="2" max="3" width="21" style="32" customWidth="1"/>
    <col min="4" max="18" width="6" style="32" customWidth="1"/>
    <col min="19" max="19" width="17" style="32" customWidth="1"/>
    <col min="20" max="20" width="5.59765625" style="32" customWidth="1"/>
    <col min="21" max="16384" width="10" style="32"/>
  </cols>
  <sheetData>
    <row r="1" spans="1:20" ht="12.75">
      <c r="A1" s="199" t="s">
        <v>39</v>
      </c>
      <c r="B1" s="64"/>
      <c r="C1" s="64"/>
      <c r="D1" s="64"/>
      <c r="E1" s="64"/>
      <c r="F1" s="64"/>
      <c r="H1" s="64"/>
      <c r="I1" s="345" t="s">
        <v>66</v>
      </c>
      <c r="J1" s="64"/>
      <c r="K1" s="64"/>
      <c r="L1" s="64"/>
      <c r="M1" s="64"/>
      <c r="N1" s="64"/>
      <c r="O1" s="64"/>
      <c r="P1" s="64"/>
      <c r="Q1" s="64"/>
      <c r="R1" s="64"/>
      <c r="T1" s="727" t="s">
        <v>9</v>
      </c>
    </row>
    <row r="2" spans="1:20">
      <c r="A2" s="68" t="s">
        <v>250</v>
      </c>
      <c r="B2" s="67"/>
      <c r="C2" s="274"/>
      <c r="D2" s="274"/>
      <c r="E2" s="274"/>
      <c r="F2" s="274"/>
      <c r="G2" s="59"/>
      <c r="H2" s="59"/>
      <c r="I2" s="59"/>
      <c r="J2" s="59"/>
      <c r="K2" s="59"/>
      <c r="L2" s="55"/>
      <c r="M2" s="229" t="s">
        <v>42</v>
      </c>
      <c r="N2" s="59"/>
      <c r="O2" s="201"/>
      <c r="P2" s="306" t="s">
        <v>14</v>
      </c>
      <c r="Q2" s="59"/>
      <c r="R2" s="201"/>
      <c r="S2" s="306" t="s">
        <v>229</v>
      </c>
      <c r="T2" s="68"/>
    </row>
    <row r="3" spans="1:20">
      <c r="A3" s="63"/>
      <c r="B3" s="63"/>
      <c r="C3" s="275"/>
      <c r="D3" s="275"/>
      <c r="E3" s="275"/>
      <c r="F3" s="275"/>
      <c r="G3" s="30"/>
      <c r="H3" s="30"/>
      <c r="I3" s="30"/>
      <c r="J3" s="30"/>
      <c r="K3" s="30"/>
      <c r="L3" s="56"/>
      <c r="M3" s="79"/>
      <c r="N3" s="30"/>
      <c r="O3" s="327"/>
      <c r="P3" s="80" t="s">
        <v>44</v>
      </c>
      <c r="Q3" s="30"/>
      <c r="R3" s="327"/>
      <c r="S3" s="79"/>
      <c r="T3" s="191"/>
    </row>
    <row r="4" spans="1:20">
      <c r="A4" s="377"/>
      <c r="B4" s="377"/>
      <c r="C4" s="377"/>
      <c r="D4" s="377"/>
      <c r="E4" s="377"/>
      <c r="F4" s="377"/>
      <c r="G4" s="33"/>
      <c r="H4" s="33"/>
      <c r="I4" s="33"/>
      <c r="J4" s="33"/>
      <c r="K4" s="33"/>
      <c r="L4" s="57"/>
      <c r="M4" s="84"/>
      <c r="N4" s="33"/>
      <c r="O4" s="85"/>
      <c r="P4" s="86" t="s">
        <v>45</v>
      </c>
      <c r="Q4" s="33"/>
      <c r="R4" s="85"/>
      <c r="S4" s="84"/>
      <c r="T4" s="89"/>
    </row>
    <row r="6" spans="1:20">
      <c r="A6" s="400" t="s">
        <v>251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>
      <c r="A7" s="401" t="s">
        <v>490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>
      <c r="A8" s="279"/>
      <c r="B8" s="402"/>
      <c r="C8" s="375"/>
      <c r="D8" s="393"/>
      <c r="E8" s="287" t="s">
        <v>247</v>
      </c>
      <c r="F8" s="56"/>
      <c r="G8" s="284"/>
      <c r="H8" s="271"/>
      <c r="I8" s="271"/>
      <c r="J8" s="271"/>
      <c r="K8" s="271"/>
      <c r="L8" s="373"/>
      <c r="M8" s="271"/>
      <c r="N8" s="271"/>
      <c r="O8" s="271"/>
      <c r="P8" s="271"/>
      <c r="Q8" s="271"/>
      <c r="R8" s="373"/>
      <c r="S8" s="404" t="s">
        <v>30</v>
      </c>
      <c r="T8" s="271"/>
    </row>
    <row r="9" spans="1:20">
      <c r="A9" s="276"/>
      <c r="B9" s="375"/>
      <c r="C9" s="378"/>
      <c r="D9" s="395"/>
      <c r="E9" s="396" t="s">
        <v>246</v>
      </c>
      <c r="F9" s="57"/>
      <c r="G9" s="919" t="s">
        <v>248</v>
      </c>
      <c r="H9" s="920"/>
      <c r="I9" s="920"/>
      <c r="J9" s="920"/>
      <c r="K9" s="920"/>
      <c r="L9" s="921"/>
      <c r="M9" s="919" t="s">
        <v>249</v>
      </c>
      <c r="N9" s="920"/>
      <c r="O9" s="920"/>
      <c r="P9" s="920"/>
      <c r="Q9" s="920"/>
      <c r="R9" s="921"/>
      <c r="S9" s="292" t="s">
        <v>109</v>
      </c>
      <c r="T9" s="276"/>
    </row>
    <row r="10" spans="1:20">
      <c r="A10" s="275"/>
      <c r="B10" s="375"/>
      <c r="C10" s="378"/>
      <c r="D10" s="288"/>
      <c r="E10" s="392" t="s">
        <v>252</v>
      </c>
      <c r="F10" s="55"/>
      <c r="G10" s="288"/>
      <c r="H10" s="392"/>
      <c r="I10" s="55"/>
      <c r="J10" s="288"/>
      <c r="K10" s="392" t="s">
        <v>231</v>
      </c>
      <c r="L10" s="55"/>
      <c r="M10" s="288"/>
      <c r="N10" s="392"/>
      <c r="O10" s="55"/>
      <c r="P10" s="288"/>
      <c r="Q10" s="392" t="s">
        <v>252</v>
      </c>
      <c r="R10" s="55"/>
      <c r="S10" s="292" t="s">
        <v>206</v>
      </c>
      <c r="T10" s="275"/>
    </row>
    <row r="11" spans="1:20">
      <c r="A11" s="278"/>
      <c r="B11" s="375"/>
      <c r="C11" s="375"/>
      <c r="D11" s="393"/>
      <c r="E11" s="287" t="s">
        <v>233</v>
      </c>
      <c r="F11" s="56"/>
      <c r="G11" s="393"/>
      <c r="H11" s="287"/>
      <c r="I11" s="56"/>
      <c r="J11" s="393"/>
      <c r="K11" s="287" t="s">
        <v>255</v>
      </c>
      <c r="L11" s="56"/>
      <c r="M11" s="393"/>
      <c r="N11" s="287"/>
      <c r="O11" s="56"/>
      <c r="P11" s="393"/>
      <c r="Q11" s="287" t="s">
        <v>233</v>
      </c>
      <c r="R11" s="56"/>
      <c r="S11" s="292" t="s">
        <v>242</v>
      </c>
      <c r="T11" s="276"/>
    </row>
    <row r="12" spans="1:20">
      <c r="A12" s="379"/>
      <c r="B12" s="403"/>
      <c r="C12" s="375"/>
      <c r="D12" s="393"/>
      <c r="E12" s="287" t="s">
        <v>234</v>
      </c>
      <c r="F12" s="56"/>
      <c r="G12" s="393"/>
      <c r="H12" s="287" t="s">
        <v>253</v>
      </c>
      <c r="I12" s="56"/>
      <c r="J12" s="393"/>
      <c r="K12" s="287" t="s">
        <v>234</v>
      </c>
      <c r="L12" s="56"/>
      <c r="M12" s="393"/>
      <c r="N12" s="287" t="s">
        <v>252</v>
      </c>
      <c r="O12" s="56"/>
      <c r="P12" s="393"/>
      <c r="Q12" s="287" t="s">
        <v>234</v>
      </c>
      <c r="R12" s="56"/>
      <c r="S12" s="292" t="s">
        <v>243</v>
      </c>
      <c r="T12" s="276"/>
    </row>
    <row r="13" spans="1:20">
      <c r="A13" s="374"/>
      <c r="B13" s="378"/>
      <c r="C13" s="375"/>
      <c r="D13" s="394"/>
      <c r="E13" s="287" t="s">
        <v>236</v>
      </c>
      <c r="F13" s="56"/>
      <c r="G13" s="394"/>
      <c r="H13" s="287" t="s">
        <v>254</v>
      </c>
      <c r="I13" s="56"/>
      <c r="J13" s="394"/>
      <c r="K13" s="287" t="s">
        <v>236</v>
      </c>
      <c r="L13" s="56"/>
      <c r="M13" s="394"/>
      <c r="N13" s="287" t="s">
        <v>235</v>
      </c>
      <c r="O13" s="56"/>
      <c r="P13" s="394"/>
      <c r="Q13" s="287" t="s">
        <v>236</v>
      </c>
      <c r="R13" s="56"/>
      <c r="S13" s="380" t="s">
        <v>244</v>
      </c>
      <c r="T13" s="280"/>
    </row>
    <row r="14" spans="1:20">
      <c r="A14" s="374"/>
      <c r="B14" s="382" t="s">
        <v>230</v>
      </c>
      <c r="C14" s="382" t="s">
        <v>256</v>
      </c>
      <c r="D14" s="395"/>
      <c r="E14" s="396" t="s">
        <v>237</v>
      </c>
      <c r="F14" s="57"/>
      <c r="G14" s="395"/>
      <c r="H14" s="396" t="s">
        <v>534</v>
      </c>
      <c r="I14" s="57"/>
      <c r="J14" s="395"/>
      <c r="K14" s="396" t="s">
        <v>237</v>
      </c>
      <c r="L14" s="57"/>
      <c r="M14" s="395"/>
      <c r="N14" s="396" t="s">
        <v>533</v>
      </c>
      <c r="O14" s="57"/>
      <c r="P14" s="395"/>
      <c r="Q14" s="396" t="s">
        <v>237</v>
      </c>
      <c r="R14" s="57"/>
      <c r="S14" s="382" t="s">
        <v>245</v>
      </c>
      <c r="T14" s="280"/>
    </row>
    <row r="15" spans="1:20">
      <c r="A15" s="381"/>
      <c r="B15" s="384">
        <v>1</v>
      </c>
      <c r="C15" s="384">
        <v>2</v>
      </c>
      <c r="D15" s="397"/>
      <c r="E15" s="383">
        <v>3</v>
      </c>
      <c r="F15" s="268"/>
      <c r="G15" s="397"/>
      <c r="H15" s="383" t="s">
        <v>238</v>
      </c>
      <c r="I15" s="268"/>
      <c r="J15" s="397"/>
      <c r="K15" s="383" t="s">
        <v>239</v>
      </c>
      <c r="L15" s="268"/>
      <c r="M15" s="397"/>
      <c r="N15" s="383" t="s">
        <v>240</v>
      </c>
      <c r="O15" s="268"/>
      <c r="P15" s="397"/>
      <c r="Q15" s="383" t="s">
        <v>241</v>
      </c>
      <c r="R15" s="268"/>
      <c r="S15" s="384">
        <v>6</v>
      </c>
      <c r="T15" s="395"/>
    </row>
    <row r="16" spans="1:20">
      <c r="A16" s="344">
        <v>1</v>
      </c>
      <c r="B16" s="385"/>
      <c r="C16" s="385"/>
      <c r="D16" s="397"/>
      <c r="E16" s="383"/>
      <c r="F16" s="268"/>
      <c r="G16" s="397"/>
      <c r="H16" s="383"/>
      <c r="I16" s="268"/>
      <c r="J16" s="397"/>
      <c r="K16" s="383"/>
      <c r="L16" s="268"/>
      <c r="M16" s="397"/>
      <c r="N16" s="383"/>
      <c r="O16" s="268"/>
      <c r="P16" s="397"/>
      <c r="Q16" s="383"/>
      <c r="R16" s="268"/>
      <c r="S16" s="386"/>
      <c r="T16" s="434">
        <v>1</v>
      </c>
    </row>
    <row r="17" spans="1:20">
      <c r="A17" s="344">
        <v>2</v>
      </c>
      <c r="B17" s="385"/>
      <c r="C17" s="385"/>
      <c r="D17" s="397"/>
      <c r="E17" s="383"/>
      <c r="F17" s="268"/>
      <c r="G17" s="397"/>
      <c r="H17" s="383"/>
      <c r="I17" s="268"/>
      <c r="J17" s="397"/>
      <c r="K17" s="383"/>
      <c r="L17" s="268"/>
      <c r="M17" s="397"/>
      <c r="N17" s="383"/>
      <c r="O17" s="268"/>
      <c r="P17" s="397"/>
      <c r="Q17" s="383"/>
      <c r="R17" s="268"/>
      <c r="S17" s="386"/>
      <c r="T17" s="435">
        <v>2</v>
      </c>
    </row>
    <row r="18" spans="1:20">
      <c r="A18" s="344">
        <v>3</v>
      </c>
      <c r="B18" s="385"/>
      <c r="C18" s="385"/>
      <c r="D18" s="397"/>
      <c r="E18" s="383"/>
      <c r="F18" s="268"/>
      <c r="G18" s="397"/>
      <c r="H18" s="383"/>
      <c r="I18" s="268"/>
      <c r="J18" s="397"/>
      <c r="K18" s="383"/>
      <c r="L18" s="268"/>
      <c r="M18" s="397"/>
      <c r="N18" s="383"/>
      <c r="O18" s="268"/>
      <c r="P18" s="397"/>
      <c r="Q18" s="383"/>
      <c r="R18" s="268"/>
      <c r="S18" s="386"/>
      <c r="T18" s="435">
        <v>3</v>
      </c>
    </row>
    <row r="19" spans="1:20">
      <c r="A19" s="344">
        <v>4</v>
      </c>
      <c r="B19" s="388"/>
      <c r="C19" s="385"/>
      <c r="D19" s="397"/>
      <c r="E19" s="383"/>
      <c r="F19" s="268"/>
      <c r="G19" s="397"/>
      <c r="H19" s="383"/>
      <c r="I19" s="268"/>
      <c r="J19" s="397"/>
      <c r="K19" s="383"/>
      <c r="L19" s="268"/>
      <c r="M19" s="397"/>
      <c r="N19" s="383"/>
      <c r="O19" s="268"/>
      <c r="P19" s="397"/>
      <c r="Q19" s="383"/>
      <c r="R19" s="268"/>
      <c r="S19" s="386"/>
      <c r="T19" s="435">
        <v>4</v>
      </c>
    </row>
    <row r="20" spans="1:20">
      <c r="A20" s="344">
        <v>5</v>
      </c>
      <c r="B20" s="388"/>
      <c r="C20" s="385"/>
      <c r="D20" s="397"/>
      <c r="E20" s="383"/>
      <c r="F20" s="268"/>
      <c r="G20" s="397"/>
      <c r="H20" s="383"/>
      <c r="I20" s="268"/>
      <c r="J20" s="397"/>
      <c r="K20" s="383"/>
      <c r="L20" s="268"/>
      <c r="M20" s="397"/>
      <c r="N20" s="383"/>
      <c r="O20" s="268"/>
      <c r="P20" s="397"/>
      <c r="Q20" s="383"/>
      <c r="R20" s="268"/>
      <c r="S20" s="386"/>
      <c r="T20" s="435">
        <v>5</v>
      </c>
    </row>
    <row r="21" spans="1:20">
      <c r="A21" s="344">
        <v>6</v>
      </c>
      <c r="B21" s="385"/>
      <c r="C21" s="385"/>
      <c r="D21" s="397"/>
      <c r="E21" s="383"/>
      <c r="F21" s="268"/>
      <c r="G21" s="397"/>
      <c r="H21" s="383"/>
      <c r="I21" s="268"/>
      <c r="J21" s="397"/>
      <c r="K21" s="383"/>
      <c r="L21" s="268"/>
      <c r="M21" s="397"/>
      <c r="N21" s="383"/>
      <c r="O21" s="268"/>
      <c r="P21" s="397"/>
      <c r="Q21" s="383"/>
      <c r="R21" s="268"/>
      <c r="S21" s="386"/>
      <c r="T21" s="435">
        <v>6</v>
      </c>
    </row>
    <row r="22" spans="1:20">
      <c r="A22" s="344">
        <v>7</v>
      </c>
      <c r="B22" s="385"/>
      <c r="C22" s="385"/>
      <c r="D22" s="397"/>
      <c r="E22" s="383"/>
      <c r="F22" s="268"/>
      <c r="G22" s="397"/>
      <c r="H22" s="383"/>
      <c r="I22" s="268"/>
      <c r="J22" s="397"/>
      <c r="K22" s="383"/>
      <c r="L22" s="268"/>
      <c r="M22" s="397"/>
      <c r="N22" s="383"/>
      <c r="O22" s="268"/>
      <c r="P22" s="397"/>
      <c r="Q22" s="383"/>
      <c r="R22" s="268"/>
      <c r="S22" s="386"/>
      <c r="T22" s="435">
        <v>7</v>
      </c>
    </row>
    <row r="23" spans="1:20">
      <c r="A23" s="344">
        <v>8</v>
      </c>
      <c r="B23" s="385"/>
      <c r="C23" s="385"/>
      <c r="D23" s="397"/>
      <c r="E23" s="383"/>
      <c r="F23" s="268"/>
      <c r="G23" s="397"/>
      <c r="H23" s="383"/>
      <c r="I23" s="268"/>
      <c r="J23" s="397"/>
      <c r="K23" s="383"/>
      <c r="L23" s="268"/>
      <c r="M23" s="397"/>
      <c r="N23" s="383"/>
      <c r="O23" s="268"/>
      <c r="P23" s="397"/>
      <c r="Q23" s="383"/>
      <c r="R23" s="268"/>
      <c r="S23" s="386"/>
      <c r="T23" s="435">
        <v>8</v>
      </c>
    </row>
    <row r="24" spans="1:20">
      <c r="A24" s="344">
        <v>9</v>
      </c>
      <c r="B24" s="385"/>
      <c r="C24" s="385"/>
      <c r="D24" s="397"/>
      <c r="E24" s="383"/>
      <c r="F24" s="268"/>
      <c r="G24" s="397"/>
      <c r="H24" s="383"/>
      <c r="I24" s="268"/>
      <c r="J24" s="397"/>
      <c r="K24" s="383"/>
      <c r="L24" s="268"/>
      <c r="M24" s="397"/>
      <c r="N24" s="383"/>
      <c r="O24" s="268"/>
      <c r="P24" s="397"/>
      <c r="Q24" s="383"/>
      <c r="R24" s="268"/>
      <c r="S24" s="301"/>
      <c r="T24" s="435">
        <v>9</v>
      </c>
    </row>
    <row r="25" spans="1:20">
      <c r="A25" s="344">
        <v>10</v>
      </c>
      <c r="B25" s="385"/>
      <c r="C25" s="385"/>
      <c r="D25" s="397"/>
      <c r="E25" s="383"/>
      <c r="F25" s="268"/>
      <c r="G25" s="397"/>
      <c r="H25" s="383"/>
      <c r="I25" s="268"/>
      <c r="J25" s="397"/>
      <c r="K25" s="383"/>
      <c r="L25" s="268"/>
      <c r="M25" s="397"/>
      <c r="N25" s="383"/>
      <c r="O25" s="268"/>
      <c r="P25" s="397"/>
      <c r="Q25" s="383"/>
      <c r="R25" s="268"/>
      <c r="S25" s="301"/>
      <c r="T25" s="435">
        <v>10</v>
      </c>
    </row>
    <row r="26" spans="1:20">
      <c r="A26" s="390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87"/>
    </row>
    <row r="27" spans="1:20"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</row>
    <row r="28" spans="1:20">
      <c r="A28" s="412" t="s">
        <v>483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405"/>
    </row>
    <row r="29" spans="1:20">
      <c r="A29" s="406"/>
      <c r="B29" s="413" t="s">
        <v>484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407"/>
    </row>
    <row r="30" spans="1:20">
      <c r="A30" s="274"/>
      <c r="B30" s="289"/>
      <c r="C30" s="274"/>
      <c r="D30" s="274"/>
      <c r="E30" s="274"/>
      <c r="F30" s="274"/>
      <c r="G30" s="274"/>
      <c r="H30" s="59"/>
      <c r="I30" s="55"/>
      <c r="J30" s="54"/>
      <c r="K30" s="59"/>
      <c r="L30" s="392" t="s">
        <v>252</v>
      </c>
      <c r="M30" s="274"/>
      <c r="N30" s="399"/>
      <c r="O30" s="289"/>
      <c r="P30" s="59"/>
      <c r="Q30" s="59"/>
      <c r="R30" s="552" t="s">
        <v>535</v>
      </c>
      <c r="S30" s="55"/>
      <c r="T30" s="405"/>
    </row>
    <row r="31" spans="1:20">
      <c r="A31" s="275"/>
      <c r="B31" s="280"/>
      <c r="C31" s="275"/>
      <c r="D31" s="275"/>
      <c r="E31" s="275"/>
      <c r="F31" s="275"/>
      <c r="G31" s="275"/>
      <c r="H31" s="30"/>
      <c r="I31" s="56"/>
      <c r="J31" s="50"/>
      <c r="K31" s="30"/>
      <c r="L31" s="287" t="s">
        <v>259</v>
      </c>
      <c r="M31" s="275"/>
      <c r="N31" s="374"/>
      <c r="O31" s="280"/>
      <c r="P31" s="30"/>
      <c r="Q31" s="30"/>
      <c r="R31" s="287" t="s">
        <v>536</v>
      </c>
      <c r="S31" s="56"/>
      <c r="T31" s="407"/>
    </row>
    <row r="32" spans="1:20">
      <c r="A32" s="275"/>
      <c r="B32" s="919" t="s">
        <v>230</v>
      </c>
      <c r="C32" s="920"/>
      <c r="D32" s="920"/>
      <c r="E32" s="920"/>
      <c r="F32" s="920"/>
      <c r="G32" s="920"/>
      <c r="H32" s="920"/>
      <c r="I32" s="921"/>
      <c r="J32" s="41"/>
      <c r="K32" s="33"/>
      <c r="L32" s="398" t="s">
        <v>258</v>
      </c>
      <c r="M32" s="377"/>
      <c r="N32" s="376"/>
      <c r="O32" s="300"/>
      <c r="P32" s="33"/>
      <c r="Q32" s="33"/>
      <c r="R32" s="398" t="s">
        <v>245</v>
      </c>
      <c r="S32" s="57"/>
      <c r="T32" s="407"/>
    </row>
    <row r="33" spans="1:20">
      <c r="A33" s="275"/>
      <c r="B33" s="919">
        <v>1</v>
      </c>
      <c r="C33" s="920"/>
      <c r="D33" s="920"/>
      <c r="E33" s="920"/>
      <c r="F33" s="920"/>
      <c r="G33" s="920"/>
      <c r="H33" s="920"/>
      <c r="I33" s="921"/>
      <c r="J33" s="41"/>
      <c r="K33" s="33"/>
      <c r="L33" s="398">
        <v>2</v>
      </c>
      <c r="M33" s="377"/>
      <c r="N33" s="376"/>
      <c r="O33" s="300"/>
      <c r="P33" s="33"/>
      <c r="Q33" s="33"/>
      <c r="R33" s="398">
        <v>3</v>
      </c>
      <c r="S33" s="57"/>
      <c r="T33" s="275"/>
    </row>
    <row r="34" spans="1:20">
      <c r="A34" s="344">
        <v>1</v>
      </c>
      <c r="B34" s="414"/>
      <c r="C34" s="386"/>
      <c r="D34" s="386"/>
      <c r="E34" s="386"/>
      <c r="F34" s="386"/>
      <c r="G34" s="386"/>
      <c r="H34" s="386"/>
      <c r="I34" s="409"/>
      <c r="J34" s="301"/>
      <c r="K34" s="386"/>
      <c r="L34" s="386"/>
      <c r="M34" s="386"/>
      <c r="N34" s="409"/>
      <c r="O34" s="301"/>
      <c r="P34" s="386"/>
      <c r="Q34" s="386"/>
      <c r="R34" s="386"/>
      <c r="S34" s="409"/>
      <c r="T34" s="435">
        <v>1</v>
      </c>
    </row>
    <row r="35" spans="1:20">
      <c r="A35" s="344">
        <v>2</v>
      </c>
      <c r="B35" s="301"/>
      <c r="C35" s="408"/>
      <c r="D35" s="408"/>
      <c r="E35" s="408"/>
      <c r="F35" s="408"/>
      <c r="G35" s="408"/>
      <c r="H35" s="408"/>
      <c r="I35" s="409"/>
      <c r="J35" s="301"/>
      <c r="K35" s="386"/>
      <c r="L35" s="386"/>
      <c r="M35" s="386"/>
      <c r="N35" s="409"/>
      <c r="O35" s="301"/>
      <c r="P35" s="386"/>
      <c r="Q35" s="386"/>
      <c r="R35" s="386"/>
      <c r="S35" s="409"/>
      <c r="T35" s="435">
        <v>2</v>
      </c>
    </row>
    <row r="36" spans="1:20">
      <c r="A36" s="344">
        <v>3</v>
      </c>
      <c r="B36" s="301"/>
      <c r="C36" s="408"/>
      <c r="D36" s="408"/>
      <c r="E36" s="408"/>
      <c r="F36" s="408"/>
      <c r="G36" s="408"/>
      <c r="H36" s="408"/>
      <c r="I36" s="409"/>
      <c r="J36" s="301"/>
      <c r="K36" s="386"/>
      <c r="L36" s="386"/>
      <c r="M36" s="386"/>
      <c r="N36" s="409"/>
      <c r="O36" s="301"/>
      <c r="P36" s="386"/>
      <c r="Q36" s="386"/>
      <c r="R36" s="386"/>
      <c r="S36" s="409"/>
      <c r="T36" s="435">
        <v>3</v>
      </c>
    </row>
    <row r="37" spans="1:20">
      <c r="A37" s="344">
        <v>4</v>
      </c>
      <c r="B37" s="301"/>
      <c r="C37" s="408"/>
      <c r="D37" s="408"/>
      <c r="E37" s="408"/>
      <c r="F37" s="408"/>
      <c r="G37" s="408"/>
      <c r="H37" s="408"/>
      <c r="I37" s="409"/>
      <c r="J37" s="301"/>
      <c r="K37" s="386"/>
      <c r="L37" s="386"/>
      <c r="M37" s="386"/>
      <c r="N37" s="409"/>
      <c r="O37" s="301"/>
      <c r="P37" s="386"/>
      <c r="Q37" s="386"/>
      <c r="R37" s="386"/>
      <c r="S37" s="409"/>
      <c r="T37" s="435">
        <v>4</v>
      </c>
    </row>
    <row r="38" spans="1:20">
      <c r="A38" s="344">
        <v>5</v>
      </c>
      <c r="B38" s="301"/>
      <c r="C38" s="408"/>
      <c r="D38" s="408"/>
      <c r="E38" s="408"/>
      <c r="F38" s="408"/>
      <c r="G38" s="408"/>
      <c r="H38" s="408"/>
      <c r="I38" s="409"/>
      <c r="J38" s="301"/>
      <c r="K38" s="386"/>
      <c r="L38" s="386"/>
      <c r="M38" s="386"/>
      <c r="N38" s="409"/>
      <c r="O38" s="301"/>
      <c r="P38" s="386"/>
      <c r="Q38" s="386"/>
      <c r="R38" s="386"/>
      <c r="S38" s="409"/>
      <c r="T38" s="435">
        <v>5</v>
      </c>
    </row>
    <row r="39" spans="1:20">
      <c r="A39" s="344">
        <v>6</v>
      </c>
      <c r="B39" s="301"/>
      <c r="C39" s="408"/>
      <c r="D39" s="408"/>
      <c r="E39" s="408"/>
      <c r="F39" s="408"/>
      <c r="G39" s="408"/>
      <c r="H39" s="408"/>
      <c r="I39" s="409"/>
      <c r="J39" s="301"/>
      <c r="K39" s="386"/>
      <c r="L39" s="386"/>
      <c r="M39" s="386"/>
      <c r="N39" s="409"/>
      <c r="O39" s="301"/>
      <c r="P39" s="386"/>
      <c r="Q39" s="386"/>
      <c r="R39" s="386"/>
      <c r="S39" s="409"/>
      <c r="T39" s="435">
        <v>6</v>
      </c>
    </row>
    <row r="40" spans="1:20">
      <c r="A40" s="344">
        <v>7</v>
      </c>
      <c r="B40" s="301"/>
      <c r="C40" s="408"/>
      <c r="D40" s="408"/>
      <c r="E40" s="408"/>
      <c r="F40" s="408"/>
      <c r="G40" s="408"/>
      <c r="H40" s="408"/>
      <c r="I40" s="409"/>
      <c r="J40" s="301"/>
      <c r="K40" s="386"/>
      <c r="L40" s="386"/>
      <c r="M40" s="386"/>
      <c r="N40" s="409"/>
      <c r="O40" s="301"/>
      <c r="P40" s="386"/>
      <c r="Q40" s="386"/>
      <c r="R40" s="386"/>
      <c r="S40" s="409"/>
      <c r="T40" s="435">
        <v>7</v>
      </c>
    </row>
    <row r="41" spans="1:20">
      <c r="A41" s="344">
        <v>8</v>
      </c>
      <c r="B41" s="301"/>
      <c r="C41" s="408"/>
      <c r="D41" s="408"/>
      <c r="E41" s="408"/>
      <c r="F41" s="408"/>
      <c r="G41" s="408"/>
      <c r="H41" s="408"/>
      <c r="I41" s="409"/>
      <c r="J41" s="301"/>
      <c r="K41" s="386"/>
      <c r="L41" s="386"/>
      <c r="M41" s="386"/>
      <c r="N41" s="409"/>
      <c r="O41" s="301"/>
      <c r="P41" s="386"/>
      <c r="Q41" s="386"/>
      <c r="R41" s="386"/>
      <c r="S41" s="409"/>
      <c r="T41" s="435">
        <v>8</v>
      </c>
    </row>
    <row r="42" spans="1:20">
      <c r="A42" s="344">
        <v>9</v>
      </c>
      <c r="B42" s="301"/>
      <c r="C42" s="408"/>
      <c r="D42" s="408"/>
      <c r="E42" s="408"/>
      <c r="F42" s="408"/>
      <c r="G42" s="408"/>
      <c r="H42" s="408"/>
      <c r="I42" s="409"/>
      <c r="J42" s="301"/>
      <c r="K42" s="386"/>
      <c r="L42" s="386"/>
      <c r="M42" s="386"/>
      <c r="N42" s="409"/>
      <c r="O42" s="301"/>
      <c r="P42" s="386"/>
      <c r="Q42" s="386"/>
      <c r="R42" s="386"/>
      <c r="S42" s="409"/>
      <c r="T42" s="435">
        <v>9</v>
      </c>
    </row>
    <row r="43" spans="1:20">
      <c r="A43" s="344">
        <v>10</v>
      </c>
      <c r="B43" s="301"/>
      <c r="C43" s="408"/>
      <c r="D43" s="408"/>
      <c r="E43" s="408"/>
      <c r="F43" s="408"/>
      <c r="G43" s="408"/>
      <c r="H43" s="408"/>
      <c r="I43" s="409"/>
      <c r="J43" s="301"/>
      <c r="K43" s="386"/>
      <c r="L43" s="386"/>
      <c r="M43" s="386"/>
      <c r="N43" s="409"/>
      <c r="O43" s="301"/>
      <c r="P43" s="386"/>
      <c r="Q43" s="386"/>
      <c r="R43" s="386"/>
      <c r="S43" s="409"/>
      <c r="T43" s="435">
        <v>10</v>
      </c>
    </row>
    <row r="48" spans="1:20">
      <c r="A48" s="276"/>
      <c r="B48" s="278" t="s">
        <v>530</v>
      </c>
      <c r="C48" s="276"/>
      <c r="D48" s="276"/>
      <c r="E48" s="276"/>
      <c r="F48" s="276"/>
      <c r="G48" s="276"/>
      <c r="H48" s="276"/>
      <c r="I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</row>
    <row r="49" spans="1:20">
      <c r="A49" s="276"/>
      <c r="B49" s="275" t="s">
        <v>537</v>
      </c>
      <c r="C49" s="275"/>
      <c r="D49" s="275"/>
      <c r="E49" s="275"/>
      <c r="F49" s="275"/>
      <c r="G49" s="279"/>
      <c r="H49" s="275"/>
      <c r="I49" s="275"/>
      <c r="K49" s="276"/>
      <c r="L49" s="276"/>
      <c r="M49" s="276"/>
      <c r="N49" s="276"/>
      <c r="O49" s="276"/>
      <c r="P49" s="276"/>
      <c r="Q49" s="276"/>
      <c r="R49" s="276"/>
      <c r="S49" s="276"/>
      <c r="T49" s="276"/>
    </row>
    <row r="53" spans="1:20">
      <c r="A53" s="276"/>
      <c r="B53" s="276"/>
      <c r="C53" s="276"/>
      <c r="D53" s="276"/>
      <c r="E53" s="276"/>
      <c r="F53" s="276"/>
      <c r="G53" s="276"/>
      <c r="H53" s="276"/>
      <c r="I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</row>
    <row r="54" spans="1:20">
      <c r="A54" s="276"/>
      <c r="B54" s="276"/>
      <c r="C54" s="276"/>
      <c r="D54" s="276"/>
      <c r="E54" s="276"/>
      <c r="F54" s="276"/>
      <c r="G54" s="276"/>
      <c r="H54" s="276"/>
      <c r="I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</row>
    <row r="55" spans="1:20">
      <c r="A55" s="276"/>
      <c r="B55" s="276"/>
      <c r="C55" s="276"/>
      <c r="D55" s="276"/>
      <c r="E55" s="276"/>
      <c r="F55" s="276"/>
      <c r="G55" s="276"/>
      <c r="H55" s="276"/>
      <c r="I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</row>
    <row r="56" spans="1:20">
      <c r="A56" s="276"/>
      <c r="B56" s="276"/>
      <c r="C56" s="276"/>
      <c r="D56" s="276"/>
      <c r="E56" s="276"/>
      <c r="F56" s="276"/>
      <c r="G56" s="276"/>
      <c r="H56" s="276"/>
      <c r="I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</row>
    <row r="57" spans="1:20">
      <c r="A57" s="276"/>
      <c r="B57" s="276"/>
      <c r="C57" s="276"/>
      <c r="D57" s="276"/>
      <c r="E57" s="276"/>
      <c r="F57" s="276"/>
      <c r="G57" s="276"/>
      <c r="H57" s="276"/>
      <c r="I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</row>
    <row r="58" spans="1:20">
      <c r="A58" s="276"/>
      <c r="B58" s="276"/>
      <c r="C58" s="276"/>
      <c r="D58" s="276"/>
      <c r="E58" s="276"/>
      <c r="F58" s="276"/>
      <c r="G58" s="276"/>
      <c r="H58" s="276"/>
      <c r="I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</row>
    <row r="59" spans="1:20">
      <c r="A59" s="276"/>
      <c r="B59" s="276"/>
      <c r="C59" s="276"/>
      <c r="D59" s="276"/>
      <c r="E59" s="276"/>
      <c r="F59" s="276"/>
      <c r="G59" s="276"/>
      <c r="H59" s="276"/>
      <c r="I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</row>
    <row r="60" spans="1:20">
      <c r="A60" s="276"/>
      <c r="B60" s="276"/>
      <c r="C60" s="276"/>
      <c r="D60" s="276"/>
      <c r="E60" s="276"/>
      <c r="F60" s="276"/>
      <c r="G60" s="276"/>
      <c r="H60" s="276"/>
      <c r="I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</row>
    <row r="61" spans="1:20">
      <c r="A61" s="276"/>
      <c r="B61" s="276"/>
      <c r="C61" s="276"/>
      <c r="D61" s="276"/>
      <c r="E61" s="276"/>
      <c r="F61" s="276"/>
      <c r="G61" s="276"/>
      <c r="H61" s="276"/>
      <c r="I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</row>
    <row r="62" spans="1:20">
      <c r="A62" s="276"/>
      <c r="B62" s="276"/>
      <c r="C62" s="276"/>
      <c r="D62" s="276"/>
      <c r="E62" s="276"/>
      <c r="F62" s="276"/>
      <c r="G62" s="276"/>
      <c r="H62" s="276"/>
      <c r="I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</row>
    <row r="63" spans="1:20">
      <c r="A63" s="276"/>
      <c r="B63" s="276"/>
      <c r="C63" s="276"/>
      <c r="D63" s="276"/>
      <c r="E63" s="276"/>
      <c r="F63" s="276"/>
      <c r="G63" s="276"/>
      <c r="H63" s="276"/>
      <c r="I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</row>
    <row r="64" spans="1:20">
      <c r="A64" s="276"/>
      <c r="B64" s="276"/>
      <c r="C64" s="276"/>
      <c r="D64" s="276"/>
      <c r="E64" s="276"/>
      <c r="F64" s="276"/>
      <c r="G64" s="276"/>
      <c r="H64" s="276"/>
      <c r="I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</row>
    <row r="68" spans="1:20">
      <c r="A68" s="276"/>
      <c r="B68" s="276"/>
      <c r="C68" s="276"/>
      <c r="D68" s="276"/>
      <c r="E68" s="276"/>
      <c r="F68" s="276"/>
      <c r="G68" s="276"/>
      <c r="H68" s="276"/>
      <c r="I68" s="276"/>
      <c r="J68" s="276"/>
      <c r="K68" s="276"/>
    </row>
    <row r="69" spans="1:20">
      <c r="A69" s="276"/>
      <c r="B69" s="276"/>
      <c r="C69" s="276"/>
      <c r="D69" s="276"/>
      <c r="E69" s="276"/>
      <c r="F69" s="276"/>
      <c r="G69" s="276"/>
      <c r="H69" s="276"/>
      <c r="I69" s="276"/>
      <c r="J69" s="276"/>
      <c r="K69" s="276"/>
    </row>
    <row r="70" spans="1:20">
      <c r="A70" s="276"/>
      <c r="B70" s="276"/>
      <c r="C70" s="276"/>
      <c r="D70" s="276"/>
      <c r="E70" s="276"/>
      <c r="F70" s="276"/>
      <c r="G70" s="276"/>
      <c r="H70" s="276"/>
      <c r="I70" s="276"/>
      <c r="J70" s="276"/>
      <c r="K70" s="276"/>
    </row>
    <row r="71" spans="1:20">
      <c r="A71" s="276"/>
      <c r="B71" s="276"/>
      <c r="C71" s="276"/>
      <c r="D71" s="276"/>
      <c r="E71" s="276"/>
      <c r="F71" s="276"/>
      <c r="G71" s="276"/>
      <c r="H71" s="276"/>
      <c r="I71" s="276"/>
      <c r="J71" s="276"/>
      <c r="K71" s="276"/>
    </row>
    <row r="72" spans="1:20">
      <c r="A72" s="276"/>
      <c r="B72" s="276"/>
      <c r="C72" s="276"/>
      <c r="D72" s="276"/>
      <c r="E72" s="276"/>
      <c r="F72" s="276"/>
      <c r="G72" s="276"/>
      <c r="H72" s="276"/>
      <c r="I72" s="276"/>
      <c r="J72" s="276"/>
      <c r="K72" s="276"/>
    </row>
    <row r="73" spans="1:20">
      <c r="A73" s="276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</row>
    <row r="74" spans="1:20">
      <c r="A74" s="274" t="s">
        <v>787</v>
      </c>
      <c r="B74" s="274"/>
      <c r="C74" s="274"/>
      <c r="D74" s="274"/>
      <c r="E74" s="274"/>
      <c r="F74" s="274"/>
      <c r="G74" s="274"/>
      <c r="H74" s="274"/>
      <c r="I74" s="410"/>
      <c r="J74" s="411"/>
      <c r="K74" s="411"/>
      <c r="L74" s="411"/>
      <c r="M74" s="411"/>
      <c r="N74" s="411"/>
      <c r="O74" s="411"/>
      <c r="P74" s="411"/>
      <c r="Q74" s="411"/>
      <c r="R74" s="411"/>
      <c r="S74" s="411"/>
      <c r="T74" s="411"/>
    </row>
    <row r="75" spans="1:20">
      <c r="A75" s="275"/>
      <c r="B75" s="275"/>
      <c r="C75" s="275"/>
      <c r="D75" s="275"/>
      <c r="E75" s="275"/>
      <c r="F75" s="275"/>
      <c r="G75" s="275"/>
      <c r="H75" s="275"/>
      <c r="I75" s="391"/>
      <c r="J75" s="303"/>
      <c r="K75" s="276"/>
      <c r="L75" s="276"/>
      <c r="M75" s="276"/>
      <c r="N75" s="276"/>
      <c r="O75" s="276"/>
      <c r="P75" s="276"/>
      <c r="Q75" s="276"/>
      <c r="R75" s="276"/>
      <c r="S75" s="276"/>
      <c r="T75" s="276"/>
    </row>
    <row r="76" spans="1:20" ht="12.75">
      <c r="A76" s="387" t="s">
        <v>257</v>
      </c>
      <c r="B76" s="387"/>
      <c r="C76" s="387"/>
      <c r="D76" s="387"/>
      <c r="E76" s="387"/>
      <c r="F76" s="387"/>
      <c r="G76" s="387"/>
      <c r="H76" s="387"/>
      <c r="I76" s="387"/>
      <c r="K76" s="276"/>
      <c r="L76" s="276"/>
      <c r="M76" s="276"/>
      <c r="N76" s="276"/>
      <c r="O76" s="276"/>
      <c r="P76" s="276"/>
      <c r="Q76" s="276"/>
      <c r="R76" s="276"/>
      <c r="S76" s="276"/>
      <c r="T76" s="318" t="s">
        <v>18</v>
      </c>
    </row>
  </sheetData>
  <mergeCells count="4">
    <mergeCell ref="G9:L9"/>
    <mergeCell ref="M9:R9"/>
    <mergeCell ref="B32:I32"/>
    <mergeCell ref="B33:I33"/>
  </mergeCells>
  <phoneticPr fontId="5" type="noConversion"/>
  <printOptions horizontalCentered="1" gridLinesSet="0"/>
  <pageMargins left="0.25" right="0.25" top="0.5" bottom="0.5" header="0" footer="0"/>
  <pageSetup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/>
  <dimension ref="A1:U120"/>
  <sheetViews>
    <sheetView showGridLines="0" showZeros="0" topLeftCell="A46" zoomScale="130" zoomScaleNormal="130" zoomScaleSheetLayoutView="100" workbookViewId="0">
      <selection activeCell="K61" sqref="K61"/>
    </sheetView>
  </sheetViews>
  <sheetFormatPr defaultColWidth="11.796875" defaultRowHeight="9"/>
  <cols>
    <col min="1" max="1" width="6.59765625" style="39" customWidth="1"/>
    <col min="2" max="2" width="37.3984375" customWidth="1"/>
    <col min="3" max="8" width="13.19921875" customWidth="1"/>
    <col min="9" max="9" width="10" customWidth="1"/>
    <col min="10" max="10" width="14.3984375" customWidth="1"/>
    <col min="11" max="11" width="14.796875" customWidth="1"/>
    <col min="12" max="13" width="10" customWidth="1"/>
    <col min="14" max="14" width="11.59765625" customWidth="1"/>
    <col min="15" max="17" width="10" customWidth="1"/>
    <col min="18" max="18" width="13" customWidth="1"/>
    <col min="19" max="19" width="7" style="34" customWidth="1"/>
  </cols>
  <sheetData>
    <row r="1" spans="1:19" ht="12.75">
      <c r="A1" s="726" t="s">
        <v>9</v>
      </c>
      <c r="B1" s="416"/>
      <c r="C1" s="64"/>
      <c r="D1" s="351" t="s">
        <v>66</v>
      </c>
      <c r="E1" s="64"/>
      <c r="F1" s="351"/>
      <c r="H1" s="351"/>
      <c r="I1" s="351"/>
      <c r="J1" s="64"/>
      <c r="K1" s="329" t="s">
        <v>39</v>
      </c>
      <c r="L1" s="357"/>
      <c r="M1" s="2"/>
      <c r="S1"/>
    </row>
    <row r="2" spans="1:19">
      <c r="A2" s="364" t="s">
        <v>260</v>
      </c>
      <c r="B2" s="415"/>
      <c r="C2" s="70"/>
      <c r="D2" s="69"/>
      <c r="E2" s="69"/>
      <c r="F2" s="229" t="s">
        <v>42</v>
      </c>
      <c r="G2" s="59"/>
      <c r="H2" s="306" t="s">
        <v>14</v>
      </c>
      <c r="I2" s="59"/>
      <c r="J2" s="75" t="s">
        <v>261</v>
      </c>
      <c r="K2" s="70"/>
      <c r="L2" s="63"/>
      <c r="M2" s="2"/>
      <c r="S2"/>
    </row>
    <row r="3" spans="1:19">
      <c r="A3" s="363"/>
      <c r="B3" s="423"/>
      <c r="C3" s="63"/>
      <c r="D3" s="63"/>
      <c r="E3" s="63"/>
      <c r="F3" s="79"/>
      <c r="G3" s="30"/>
      <c r="H3" s="80" t="s">
        <v>758</v>
      </c>
      <c r="I3" s="30"/>
      <c r="J3" s="80"/>
      <c r="K3" s="64"/>
      <c r="L3" s="63"/>
      <c r="M3" s="2"/>
      <c r="S3"/>
    </row>
    <row r="4" spans="1:19">
      <c r="A4" s="417"/>
      <c r="B4" s="418"/>
      <c r="C4" s="72"/>
      <c r="D4" s="72"/>
      <c r="E4" s="60"/>
      <c r="F4" s="84"/>
      <c r="G4" s="723"/>
      <c r="H4" s="86" t="s">
        <v>760</v>
      </c>
      <c r="I4" s="33"/>
      <c r="J4" s="358"/>
      <c r="K4" s="72"/>
      <c r="L4" s="63"/>
      <c r="M4" s="2"/>
      <c r="S4"/>
    </row>
    <row r="5" spans="1:19">
      <c r="A5" s="196"/>
      <c r="B5" s="419"/>
      <c r="C5" s="311" t="s">
        <v>288</v>
      </c>
      <c r="D5" s="83"/>
      <c r="E5" s="425"/>
      <c r="F5" s="311"/>
      <c r="G5" s="311"/>
      <c r="H5" s="311"/>
      <c r="I5" s="354"/>
      <c r="J5" s="353"/>
      <c r="K5" s="238"/>
      <c r="S5"/>
    </row>
    <row r="6" spans="1:19">
      <c r="A6" s="196"/>
      <c r="B6" s="419"/>
      <c r="C6" s="311" t="s">
        <v>619</v>
      </c>
      <c r="D6" s="83"/>
      <c r="E6" s="425" t="s">
        <v>273</v>
      </c>
      <c r="F6" s="672"/>
      <c r="G6" s="311"/>
      <c r="H6" s="311"/>
      <c r="I6" s="354"/>
      <c r="J6" s="353"/>
      <c r="K6" s="238"/>
      <c r="S6"/>
    </row>
    <row r="7" spans="1:19">
      <c r="A7" s="196"/>
      <c r="B7" s="419"/>
      <c r="C7" s="311" t="s">
        <v>371</v>
      </c>
      <c r="D7" s="83" t="s">
        <v>620</v>
      </c>
      <c r="E7" s="425" t="s">
        <v>287</v>
      </c>
      <c r="F7" s="346" t="s">
        <v>623</v>
      </c>
      <c r="G7" s="346" t="s">
        <v>101</v>
      </c>
      <c r="H7" s="311" t="s">
        <v>624</v>
      </c>
      <c r="I7" s="354"/>
      <c r="J7" s="353"/>
      <c r="K7" s="238"/>
      <c r="S7"/>
    </row>
    <row r="8" spans="1:19">
      <c r="A8" s="196"/>
      <c r="B8" s="419"/>
      <c r="C8" s="311" t="s">
        <v>372</v>
      </c>
      <c r="D8" s="83" t="s">
        <v>621</v>
      </c>
      <c r="E8" s="425" t="s">
        <v>232</v>
      </c>
      <c r="F8" s="311" t="s">
        <v>625</v>
      </c>
      <c r="G8" s="311" t="s">
        <v>626</v>
      </c>
      <c r="H8" s="311" t="s">
        <v>626</v>
      </c>
      <c r="I8" s="354"/>
      <c r="J8" s="353" t="s">
        <v>681</v>
      </c>
      <c r="K8" s="205"/>
      <c r="S8"/>
    </row>
    <row r="9" spans="1:19">
      <c r="A9" s="196"/>
      <c r="B9" s="419"/>
      <c r="C9" s="311" t="s">
        <v>373</v>
      </c>
      <c r="D9" s="83" t="s">
        <v>622</v>
      </c>
      <c r="E9" s="425" t="s">
        <v>613</v>
      </c>
      <c r="F9" s="311" t="s">
        <v>628</v>
      </c>
      <c r="G9" s="311" t="s">
        <v>629</v>
      </c>
      <c r="H9" s="311" t="s">
        <v>629</v>
      </c>
      <c r="I9" s="354" t="s">
        <v>266</v>
      </c>
      <c r="J9" s="353" t="s">
        <v>682</v>
      </c>
      <c r="K9" s="205"/>
      <c r="S9"/>
    </row>
    <row r="10" spans="1:19">
      <c r="A10" s="417"/>
      <c r="B10" s="418"/>
      <c r="C10" s="340" t="s">
        <v>26</v>
      </c>
      <c r="D10" s="340" t="s">
        <v>27</v>
      </c>
      <c r="E10" s="340">
        <v>3</v>
      </c>
      <c r="F10" s="340">
        <v>4</v>
      </c>
      <c r="G10" s="340">
        <v>5</v>
      </c>
      <c r="H10" s="340">
        <v>6</v>
      </c>
      <c r="I10" s="340">
        <v>7</v>
      </c>
      <c r="J10" s="340">
        <v>8</v>
      </c>
      <c r="K10" s="433"/>
      <c r="S10"/>
    </row>
    <row r="11" spans="1:19">
      <c r="A11" s="436">
        <v>1</v>
      </c>
      <c r="B11" s="437" t="s">
        <v>291</v>
      </c>
      <c r="C11" s="422"/>
      <c r="D11" s="421"/>
      <c r="E11" s="651">
        <f>SUM(D11:D54)</f>
        <v>0</v>
      </c>
      <c r="F11" s="651"/>
      <c r="G11" s="651"/>
      <c r="H11" s="651"/>
      <c r="I11" s="651"/>
      <c r="J11" s="651"/>
      <c r="K11" s="168">
        <v>1</v>
      </c>
      <c r="S11"/>
    </row>
    <row r="12" spans="1:19">
      <c r="A12" s="436">
        <v>2</v>
      </c>
      <c r="B12" s="437" t="s">
        <v>292</v>
      </c>
      <c r="C12" s="421"/>
      <c r="D12" s="421"/>
      <c r="E12" s="421"/>
      <c r="F12" s="421"/>
      <c r="G12" s="421"/>
      <c r="H12" s="421"/>
      <c r="I12" s="421"/>
      <c r="J12" s="421"/>
      <c r="K12" s="168">
        <v>2</v>
      </c>
      <c r="S12"/>
    </row>
    <row r="13" spans="1:19">
      <c r="A13" s="436">
        <v>3</v>
      </c>
      <c r="B13" s="71" t="s">
        <v>293</v>
      </c>
      <c r="C13" s="421"/>
      <c r="D13" s="421"/>
      <c r="E13" s="421"/>
      <c r="F13" s="421"/>
      <c r="G13" s="421"/>
      <c r="H13" s="421"/>
      <c r="I13" s="429"/>
      <c r="J13" s="429"/>
      <c r="K13" s="168">
        <v>3</v>
      </c>
      <c r="S13"/>
    </row>
    <row r="14" spans="1:19">
      <c r="A14" s="436">
        <v>4</v>
      </c>
      <c r="B14" s="71" t="s">
        <v>294</v>
      </c>
      <c r="C14" s="421"/>
      <c r="D14" s="421"/>
      <c r="E14" s="421"/>
      <c r="F14" s="421"/>
      <c r="G14" s="421"/>
      <c r="H14" s="421"/>
      <c r="I14" s="421"/>
      <c r="J14" s="421"/>
      <c r="K14" s="168">
        <v>4</v>
      </c>
      <c r="S14"/>
    </row>
    <row r="15" spans="1:19">
      <c r="A15" s="436">
        <v>5</v>
      </c>
      <c r="B15" s="430" t="s">
        <v>295</v>
      </c>
      <c r="C15" s="421"/>
      <c r="D15" s="421"/>
      <c r="E15" s="421"/>
      <c r="F15" s="421"/>
      <c r="G15" s="421"/>
      <c r="H15" s="421"/>
      <c r="I15" s="651" t="str">
        <f>IF('B-1'!I16&lt;1,"",ROUND('B-1'!I16*'B-1'!I$58,0))</f>
        <v/>
      </c>
      <c r="J15" s="651" t="str">
        <f>IF('B-1'!J16&lt;1,"",ROUND('B-1'!J16*'B-1'!J$58,0))</f>
        <v/>
      </c>
      <c r="K15" s="168">
        <v>5</v>
      </c>
      <c r="S15"/>
    </row>
    <row r="16" spans="1:19" ht="18">
      <c r="A16" s="436">
        <v>6</v>
      </c>
      <c r="B16" s="438" t="s">
        <v>296</v>
      </c>
      <c r="C16" s="651"/>
      <c r="D16" s="421"/>
      <c r="E16" s="421"/>
      <c r="F16" s="421"/>
      <c r="G16" s="421"/>
      <c r="H16" s="421"/>
      <c r="I16" s="421"/>
      <c r="J16" s="421"/>
      <c r="K16" s="168">
        <v>6</v>
      </c>
      <c r="S16"/>
    </row>
    <row r="17" spans="1:19">
      <c r="A17" s="436">
        <v>7</v>
      </c>
      <c r="B17" s="437" t="s">
        <v>297</v>
      </c>
      <c r="C17" s="651"/>
      <c r="D17" s="421"/>
      <c r="E17" s="421"/>
      <c r="F17" s="421"/>
      <c r="G17" s="421"/>
      <c r="H17" s="421"/>
      <c r="I17" s="421"/>
      <c r="J17" s="421"/>
      <c r="K17" s="168">
        <v>7</v>
      </c>
      <c r="S17"/>
    </row>
    <row r="18" spans="1:19">
      <c r="A18" s="323"/>
      <c r="B18" s="439" t="s">
        <v>274</v>
      </c>
      <c r="C18" s="421"/>
      <c r="D18" s="421"/>
      <c r="E18" s="421"/>
      <c r="F18" s="421"/>
      <c r="G18" s="421"/>
      <c r="H18" s="421"/>
      <c r="I18" s="421"/>
      <c r="J18" s="421"/>
      <c r="K18" s="324"/>
      <c r="S18"/>
    </row>
    <row r="19" spans="1:19">
      <c r="A19" s="436">
        <v>8</v>
      </c>
      <c r="B19" s="437" t="s">
        <v>298</v>
      </c>
      <c r="C19" s="421"/>
      <c r="D19" s="651">
        <f>+'B-1'!D57-SUM(B!D20:D54)-SUM(D12:D18)</f>
        <v>0</v>
      </c>
      <c r="E19" s="421"/>
      <c r="F19" s="421"/>
      <c r="G19" s="421"/>
      <c r="H19" s="421"/>
      <c r="I19" s="421"/>
      <c r="J19" s="421"/>
      <c r="K19" s="168">
        <v>8</v>
      </c>
      <c r="S19"/>
    </row>
    <row r="20" spans="1:19">
      <c r="A20" s="436">
        <v>8.01</v>
      </c>
      <c r="B20" s="430" t="s">
        <v>299</v>
      </c>
      <c r="C20" s="421"/>
      <c r="D20" s="421"/>
      <c r="E20" s="651" t="str">
        <f>IF('B-1'!E21&gt;0,B!D19-B!E21,"")</f>
        <v/>
      </c>
      <c r="F20" s="684"/>
      <c r="G20" s="651" t="str">
        <f>IF('B-1'!G21&lt;1,"",ROUND('B-1'!G21*'B-1'!G$58,0))</f>
        <v/>
      </c>
      <c r="H20" s="651" t="str">
        <f>IF('B-1'!H21&lt;1,"",ROUND('B-1'!H21*'B-1'!H$58,0))</f>
        <v/>
      </c>
      <c r="I20" s="651" t="str">
        <f>IF('B-1'!I21&lt;1,"",ROUND('B-1'!I21*'B-1'!I$58,0))</f>
        <v/>
      </c>
      <c r="J20" s="651" t="str">
        <f>IF('B-1'!J21&lt;1,"",ROUND('B-1'!J21*'B-1'!J$58,0))</f>
        <v/>
      </c>
      <c r="K20" s="168">
        <v>8.01</v>
      </c>
      <c r="S20"/>
    </row>
    <row r="21" spans="1:19">
      <c r="A21" s="436">
        <v>8.02</v>
      </c>
      <c r="B21" s="438" t="s">
        <v>300</v>
      </c>
      <c r="C21" s="421"/>
      <c r="D21" s="421"/>
      <c r="E21" s="651" t="str">
        <f>IF('B-1'!D20&gt;0,ROUND(B!D19*('B-1'!E22/('B-1'!E21+'B-1'!E22)),0),"")</f>
        <v/>
      </c>
      <c r="F21" s="651" t="str">
        <f>IF('B-1'!F22&lt;1,"",ROUND('B-1'!F22*'B-1'!F$58,0))</f>
        <v/>
      </c>
      <c r="G21" s="651" t="str">
        <f>IF('B-1'!G22&lt;1,"",ROUND('B-1'!G22*'B-1'!G$58,0))</f>
        <v/>
      </c>
      <c r="H21" s="651" t="str">
        <f>IF('B-1'!H22&lt;1,"",ROUND('B-1'!H22*'B-1'!H$58,0))</f>
        <v/>
      </c>
      <c r="I21" s="651" t="str">
        <f>IF('B-1'!I22&lt;1,"",ROUND('B-1'!I22*'B-1'!I$58,0))</f>
        <v/>
      </c>
      <c r="J21" s="651" t="str">
        <f>IF('B-1'!J22&lt;1,"",ROUND('B-1'!J22*'B-1'!J$58,0))</f>
        <v/>
      </c>
      <c r="K21" s="168">
        <v>8.02</v>
      </c>
      <c r="S21"/>
    </row>
    <row r="22" spans="1:19">
      <c r="A22" s="436">
        <v>9</v>
      </c>
      <c r="B22" s="440" t="s">
        <v>301</v>
      </c>
      <c r="C22" s="421"/>
      <c r="D22" s="651" t="str">
        <f>IF('B-1'!D23=0,"",ROUND('B-1'!D23*'B-1'!D$58,0))</f>
        <v/>
      </c>
      <c r="E22" s="421"/>
      <c r="F22" s="421"/>
      <c r="G22" s="421"/>
      <c r="H22" s="421"/>
      <c r="I22" s="421"/>
      <c r="J22" s="421"/>
      <c r="K22" s="168">
        <v>9</v>
      </c>
      <c r="S22"/>
    </row>
    <row r="23" spans="1:19">
      <c r="A23" s="436">
        <v>9.01</v>
      </c>
      <c r="B23" s="437" t="s">
        <v>302</v>
      </c>
      <c r="C23" s="421"/>
      <c r="D23" s="421"/>
      <c r="E23" s="651" t="str">
        <f>IF('B-1'!E24&gt;0,B!D22-B!E24,"")</f>
        <v/>
      </c>
      <c r="F23" s="651" t="str">
        <f>IF('B-1'!F24&lt;1,"",ROUND('B-1'!F24*'B-1'!F$58,0))</f>
        <v/>
      </c>
      <c r="G23" s="651" t="str">
        <f>IF('B-1'!G24&lt;1,"",ROUND('B-1'!G24*'B-1'!G$58,0))</f>
        <v/>
      </c>
      <c r="H23" s="651" t="str">
        <f>IF('B-1'!H24&lt;1,"",ROUND('B-1'!H24*'B-1'!H$58,0))</f>
        <v/>
      </c>
      <c r="I23" s="651" t="str">
        <f>IF('B-1'!I24&lt;1,"",ROUND('B-1'!I24*'B-1'!I$58,0))</f>
        <v/>
      </c>
      <c r="J23" s="651" t="str">
        <f>IF('B-1'!J24&lt;1,"",ROUND('B-1'!J24*'B-1'!J$58,0))</f>
        <v/>
      </c>
      <c r="K23" s="168">
        <v>9.01</v>
      </c>
      <c r="S23"/>
    </row>
    <row r="24" spans="1:19">
      <c r="A24" s="436">
        <v>9.02</v>
      </c>
      <c r="B24" s="437" t="s">
        <v>303</v>
      </c>
      <c r="C24" s="421"/>
      <c r="D24" s="421"/>
      <c r="E24" s="651" t="str">
        <f>IF('B-1'!D23&gt;0,ROUND(B!D22*('B-1'!E25/('B-1'!E24+'B-1'!E25)),0),"")</f>
        <v/>
      </c>
      <c r="F24" s="651" t="str">
        <f>IF('B-1'!F25&lt;1,"",ROUND('B-1'!F25*'B-1'!F$58,0))</f>
        <v/>
      </c>
      <c r="G24" s="651" t="str">
        <f>IF('B-1'!G25&lt;1,"",ROUND('B-1'!G25*'B-1'!G$58,0))</f>
        <v/>
      </c>
      <c r="H24" s="651" t="str">
        <f>IF('B-1'!H25&lt;1,"",ROUND('B-1'!H25*'B-1'!H$58,0))</f>
        <v/>
      </c>
      <c r="I24" s="651" t="str">
        <f>IF('B-1'!I25&lt;1,"",ROUND('B-1'!I25*'B-1'!I$58,0))</f>
        <v/>
      </c>
      <c r="J24" s="651" t="str">
        <f>IF('B-1'!J25&lt;1,"",ROUND('B-1'!J25*'B-1'!J$58,0))</f>
        <v/>
      </c>
      <c r="K24" s="168">
        <v>9.02</v>
      </c>
      <c r="S24"/>
    </row>
    <row r="25" spans="1:19">
      <c r="A25" s="436">
        <v>10</v>
      </c>
      <c r="B25" s="437" t="s">
        <v>304</v>
      </c>
      <c r="C25" s="421"/>
      <c r="D25" s="651" t="str">
        <f>IF('B-1'!D26=0,"",ROUND('B-1'!D26*'B-1'!D$58,0))</f>
        <v/>
      </c>
      <c r="E25" s="421"/>
      <c r="F25" s="421"/>
      <c r="G25" s="421"/>
      <c r="H25" s="421"/>
      <c r="I25" s="421"/>
      <c r="J25" s="421"/>
      <c r="K25" s="168">
        <v>10</v>
      </c>
      <c r="S25"/>
    </row>
    <row r="26" spans="1:19">
      <c r="A26" s="436">
        <v>10.01</v>
      </c>
      <c r="B26" s="437" t="s">
        <v>305</v>
      </c>
      <c r="C26" s="421"/>
      <c r="D26" s="421"/>
      <c r="E26" s="651" t="str">
        <f>IF('B-1'!E27&gt;0,B!D25-B!E27,"")</f>
        <v/>
      </c>
      <c r="F26" s="651" t="str">
        <f>IF('B-1'!F27&lt;1,"",ROUND('B-1'!F27*'B-1'!F$58,0))</f>
        <v/>
      </c>
      <c r="G26" s="651" t="str">
        <f>IF('B-1'!G27&lt;1,"",ROUND('B-1'!G27*'B-1'!G$58,0))</f>
        <v/>
      </c>
      <c r="H26" s="651" t="str">
        <f>IF('B-1'!H27&lt;1,"",ROUND('B-1'!H27*'B-1'!H$58,0))</f>
        <v/>
      </c>
      <c r="I26" s="651" t="str">
        <f>IF('B-1'!I27&lt;1,"",ROUND('B-1'!I27*'B-1'!I$58,0))</f>
        <v/>
      </c>
      <c r="J26" s="651" t="str">
        <f>IF('B-1'!J27&lt;1,"",ROUND('B-1'!J27*'B-1'!J$58,0))</f>
        <v/>
      </c>
      <c r="K26" s="168">
        <v>10.01</v>
      </c>
      <c r="S26"/>
    </row>
    <row r="27" spans="1:19">
      <c r="A27" s="436">
        <v>10.02</v>
      </c>
      <c r="B27" s="437" t="s">
        <v>306</v>
      </c>
      <c r="C27" s="421"/>
      <c r="D27" s="421"/>
      <c r="E27" s="651" t="str">
        <f>IF('B-1'!D26&gt;0,ROUND(B!D25*('B-1'!E28/('B-1'!E27+'B-1'!E28)),0),"")</f>
        <v/>
      </c>
      <c r="F27" s="651" t="str">
        <f>IF('B-1'!F28&lt;1,"",ROUND('B-1'!F28*'B-1'!F$58,0))</f>
        <v/>
      </c>
      <c r="G27" s="651" t="str">
        <f>IF('B-1'!G28&lt;1,"",ROUND('B-1'!G28*'B-1'!G$58,0))</f>
        <v/>
      </c>
      <c r="H27" s="651" t="str">
        <f>IF('B-1'!H28&lt;1,"",ROUND('B-1'!H28*'B-1'!H$58,0))</f>
        <v/>
      </c>
      <c r="I27" s="651" t="str">
        <f>IF('B-1'!I28&lt;1,"",ROUND('B-1'!I28*'B-1'!I$58,0))</f>
        <v/>
      </c>
      <c r="J27" s="651" t="str">
        <f>IF('B-1'!J28&lt;1,"",ROUND('B-1'!J28*'B-1'!J$58,0))</f>
        <v/>
      </c>
      <c r="K27" s="168">
        <v>10.02</v>
      </c>
      <c r="S27"/>
    </row>
    <row r="28" spans="1:19">
      <c r="A28" s="436">
        <v>11</v>
      </c>
      <c r="B28" s="418" t="s">
        <v>307</v>
      </c>
      <c r="C28" s="421"/>
      <c r="D28" s="651" t="str">
        <f>IF('B-1'!D29=0,"",ROUND('B-1'!D29*'B-1'!D$58,0))</f>
        <v/>
      </c>
      <c r="E28" s="421"/>
      <c r="F28" s="421"/>
      <c r="G28" s="421"/>
      <c r="H28" s="421"/>
      <c r="I28" s="421"/>
      <c r="J28" s="421"/>
      <c r="K28" s="168">
        <v>11</v>
      </c>
      <c r="S28"/>
    </row>
    <row r="29" spans="1:19">
      <c r="A29" s="436">
        <v>11.01</v>
      </c>
      <c r="B29" s="418" t="s">
        <v>308</v>
      </c>
      <c r="C29" s="421"/>
      <c r="D29" s="421"/>
      <c r="E29" s="651" t="str">
        <f>IF('B-1'!E30&gt;0,B!D28-B!E30,"")</f>
        <v/>
      </c>
      <c r="F29" s="651" t="str">
        <f>IF('B-1'!F30&lt;1,"",ROUND('B-1'!F30*'B-1'!F$58,0))</f>
        <v/>
      </c>
      <c r="G29" s="651" t="str">
        <f>IF('B-1'!G30&lt;1,"",ROUND('B-1'!G30*'B-1'!G$58,0))</f>
        <v/>
      </c>
      <c r="H29" s="651" t="str">
        <f>IF('B-1'!H30&lt;1,"",ROUND('B-1'!H30*'B-1'!H$58,0))</f>
        <v/>
      </c>
      <c r="I29" s="651" t="str">
        <f>IF('B-1'!I30&lt;1,"",ROUND('B-1'!I30*'B-1'!I$58,0))</f>
        <v/>
      </c>
      <c r="J29" s="651" t="str">
        <f>IF('B-1'!J30&lt;1,"",ROUND('B-1'!J30*'B-1'!J$58,0))</f>
        <v/>
      </c>
      <c r="K29" s="168">
        <v>11.01</v>
      </c>
      <c r="S29"/>
    </row>
    <row r="30" spans="1:19">
      <c r="A30" s="436">
        <v>11.02</v>
      </c>
      <c r="B30" s="418" t="s">
        <v>309</v>
      </c>
      <c r="C30" s="421"/>
      <c r="D30" s="421"/>
      <c r="E30" s="651" t="str">
        <f>IF('B-1'!D29&gt;0,ROUND(B!D28*('B-1'!E31/('B-1'!E30+'B-1'!E31)),0),"")</f>
        <v/>
      </c>
      <c r="F30" s="651" t="str">
        <f>IF('B-1'!F31&lt;1,"",ROUND('B-1'!F31*'B-1'!F$58,0))</f>
        <v/>
      </c>
      <c r="G30" s="651" t="str">
        <f>IF('B-1'!G31&lt;1,"",ROUND('B-1'!G31*'B-1'!G$58,0))</f>
        <v/>
      </c>
      <c r="H30" s="651" t="str">
        <f>IF('B-1'!H31&lt;1,"",ROUND('B-1'!H31*'B-1'!H$58,0))</f>
        <v/>
      </c>
      <c r="I30" s="651" t="str">
        <f>IF('B-1'!I31&lt;1,"",ROUND('B-1'!I31*'B-1'!I$58,0))</f>
        <v/>
      </c>
      <c r="J30" s="651" t="str">
        <f>IF('B-1'!J31&lt;1,"",ROUND('B-1'!J31*'B-1'!J$58,0))</f>
        <v/>
      </c>
      <c r="K30" s="168">
        <v>11.02</v>
      </c>
      <c r="S30"/>
    </row>
    <row r="31" spans="1:19">
      <c r="A31" s="436">
        <v>12</v>
      </c>
      <c r="B31" s="418" t="s">
        <v>310</v>
      </c>
      <c r="C31" s="421"/>
      <c r="D31" s="651" t="str">
        <f>IF('B-1'!D32=0,"",ROUND('B-1'!D32*'B-1'!D$58,0))</f>
        <v/>
      </c>
      <c r="E31" s="421"/>
      <c r="F31" s="421"/>
      <c r="G31" s="421"/>
      <c r="H31" s="421"/>
      <c r="I31" s="421"/>
      <c r="J31" s="421"/>
      <c r="K31" s="168">
        <v>12</v>
      </c>
      <c r="S31"/>
    </row>
    <row r="32" spans="1:19">
      <c r="A32" s="436">
        <v>12.01</v>
      </c>
      <c r="B32" s="418" t="s">
        <v>311</v>
      </c>
      <c r="C32" s="421"/>
      <c r="D32" s="421"/>
      <c r="E32" s="651" t="str">
        <f>IF('B-1'!E33&gt;0,B!D31-B!E33,"")</f>
        <v/>
      </c>
      <c r="F32" s="651" t="str">
        <f>IF('B-1'!F33&lt;1,"",ROUND('B-1'!F33*'B-1'!F$58,0))</f>
        <v/>
      </c>
      <c r="G32" s="651" t="str">
        <f>IF('B-1'!G33&lt;1,"",ROUND('B-1'!G33*'B-1'!G$58,0))</f>
        <v/>
      </c>
      <c r="H32" s="651" t="str">
        <f>IF('B-1'!H33&lt;1,"",ROUND('B-1'!H33*'B-1'!H$58,0))</f>
        <v/>
      </c>
      <c r="I32" s="651" t="str">
        <f>IF('B-1'!I33&lt;1,"",ROUND('B-1'!I33*'B-1'!I$58,0))</f>
        <v/>
      </c>
      <c r="J32" s="651" t="str">
        <f>IF('B-1'!J33&lt;1,"",ROUND('B-1'!J33*'B-1'!J$58,0))</f>
        <v/>
      </c>
      <c r="K32" s="168">
        <v>12.01</v>
      </c>
      <c r="S32"/>
    </row>
    <row r="33" spans="1:19">
      <c r="A33" s="436">
        <v>12.02</v>
      </c>
      <c r="B33" s="418" t="s">
        <v>312</v>
      </c>
      <c r="C33" s="421"/>
      <c r="D33" s="421"/>
      <c r="E33" s="651" t="str">
        <f>IF('B-1'!D32&gt;0,ROUND(B!D31*('B-1'!E34/('B-1'!E33+'B-1'!E34)),0),"")</f>
        <v/>
      </c>
      <c r="F33" s="651" t="str">
        <f>IF('B-1'!F34&lt;1,"",ROUND('B-1'!F34*'B-1'!F$58,0))</f>
        <v/>
      </c>
      <c r="G33" s="651" t="str">
        <f>IF('B-1'!G34&lt;1,"",ROUND('B-1'!G34*'B-1'!G$58,0))</f>
        <v/>
      </c>
      <c r="H33" s="651" t="str">
        <f>IF('B-1'!H34&lt;1,"",ROUND('B-1'!H34*'B-1'!H$58,0))</f>
        <v/>
      </c>
      <c r="I33" s="651" t="str">
        <f>IF('B-1'!I34&lt;1,"",ROUND('B-1'!I34*'B-1'!I$58,0))</f>
        <v/>
      </c>
      <c r="J33" s="651" t="str">
        <f>IF('B-1'!J34&lt;1,"",ROUND('B-1'!J34*'B-1'!J$58,0))</f>
        <v/>
      </c>
      <c r="K33" s="168">
        <v>12.02</v>
      </c>
      <c r="S33"/>
    </row>
    <row r="34" spans="1:19">
      <c r="A34" s="436">
        <v>13</v>
      </c>
      <c r="B34" s="437" t="s">
        <v>313</v>
      </c>
      <c r="C34" s="421"/>
      <c r="D34" s="651" t="str">
        <f>IF('B-1'!D35=0,"",ROUND('B-1'!D35*'B-1'!D$58,0))</f>
        <v/>
      </c>
      <c r="E34" s="421"/>
      <c r="F34" s="421"/>
      <c r="G34" s="421"/>
      <c r="H34" s="421"/>
      <c r="I34" s="421"/>
      <c r="J34" s="421"/>
      <c r="K34" s="168">
        <v>13</v>
      </c>
      <c r="S34"/>
    </row>
    <row r="35" spans="1:19">
      <c r="A35" s="436">
        <v>13.01</v>
      </c>
      <c r="B35" s="437" t="s">
        <v>314</v>
      </c>
      <c r="C35" s="421"/>
      <c r="D35" s="421"/>
      <c r="E35" s="651" t="str">
        <f>IF('B-1'!E36&gt;0,B!D34-B!E36,"")</f>
        <v/>
      </c>
      <c r="F35" s="651" t="str">
        <f>IF('B-1'!F36&lt;1,"",ROUND('B-1'!F36*'B-1'!F$58,0))</f>
        <v/>
      </c>
      <c r="G35" s="651" t="str">
        <f>IF('B-1'!G36&lt;1,"",ROUND('B-1'!G36*'B-1'!G$58,0))</f>
        <v/>
      </c>
      <c r="H35" s="651" t="str">
        <f>IF('B-1'!H36&lt;1,"",ROUND('B-1'!H36*'B-1'!H$58,0))</f>
        <v/>
      </c>
      <c r="I35" s="651" t="str">
        <f>IF('B-1'!I36&lt;1,"",ROUND('B-1'!I36*'B-1'!I$58,0))</f>
        <v/>
      </c>
      <c r="J35" s="651" t="str">
        <f>IF('B-1'!J36&lt;1,"",ROUND('B-1'!J36*'B-1'!J$58,0))</f>
        <v/>
      </c>
      <c r="K35" s="168">
        <v>13.01</v>
      </c>
      <c r="S35"/>
    </row>
    <row r="36" spans="1:19">
      <c r="A36" s="436">
        <v>13.02</v>
      </c>
      <c r="B36" s="437" t="s">
        <v>315</v>
      </c>
      <c r="C36" s="421"/>
      <c r="D36" s="421"/>
      <c r="E36" s="651" t="str">
        <f>IF('B-1'!D35&gt;0,ROUND(B!D34*('B-1'!E37/('B-1'!E36+'B-1'!E37)),0),"")</f>
        <v/>
      </c>
      <c r="F36" s="651" t="str">
        <f>IF('B-1'!F37&lt;1,"",ROUND('B-1'!F37*'B-1'!F$58,0))</f>
        <v/>
      </c>
      <c r="G36" s="651" t="str">
        <f>IF('B-1'!G37&lt;1,"",ROUND('B-1'!G37*'B-1'!G$58,0))</f>
        <v/>
      </c>
      <c r="H36" s="651" t="str">
        <f>IF('B-1'!H37&lt;1,"",ROUND('B-1'!H37*'B-1'!H$58,0))</f>
        <v/>
      </c>
      <c r="I36" s="651" t="str">
        <f>IF('B-1'!I37&lt;1,"",ROUND('B-1'!I37*'B-1'!I$58,0))</f>
        <v/>
      </c>
      <c r="J36" s="651" t="str">
        <f>IF('B-1'!J37&lt;1,"",ROUND('B-1'!J37*'B-1'!J$58,0))</f>
        <v/>
      </c>
      <c r="K36" s="168">
        <v>13.02</v>
      </c>
      <c r="S36"/>
    </row>
    <row r="37" spans="1:19">
      <c r="A37" s="436">
        <v>14</v>
      </c>
      <c r="B37" s="437" t="s">
        <v>316</v>
      </c>
      <c r="C37" s="421"/>
      <c r="D37" s="651" t="str">
        <f>IF('B-1'!D38=0,"",ROUND('B-1'!D38*'B-1'!D$58,0))</f>
        <v/>
      </c>
      <c r="E37" s="421"/>
      <c r="F37" s="421"/>
      <c r="G37" s="421"/>
      <c r="H37" s="421"/>
      <c r="I37" s="421"/>
      <c r="J37" s="421"/>
      <c r="K37" s="168">
        <v>14</v>
      </c>
      <c r="S37"/>
    </row>
    <row r="38" spans="1:19">
      <c r="A38" s="436">
        <v>14.01</v>
      </c>
      <c r="B38" s="430" t="s">
        <v>317</v>
      </c>
      <c r="C38" s="421"/>
      <c r="D38" s="421"/>
      <c r="E38" s="651" t="str">
        <f>IF('B-1'!E39&gt;0,B!D37-B!E39,"")</f>
        <v/>
      </c>
      <c r="F38" s="651" t="str">
        <f>IF('B-1'!F39&lt;1,"",ROUND('B-1'!F39*'B-1'!F$58,0))</f>
        <v/>
      </c>
      <c r="G38" s="651" t="str">
        <f>IF('B-1'!G39&lt;1,"",ROUND('B-1'!G39*'B-1'!G$58,0))</f>
        <v/>
      </c>
      <c r="H38" s="651" t="str">
        <f>IF('B-1'!H39&lt;1,"",ROUND('B-1'!H39*'B-1'!H$58,0))</f>
        <v/>
      </c>
      <c r="I38" s="651" t="str">
        <f>IF('B-1'!I39&lt;1,"",ROUND('B-1'!I39*'B-1'!I$58,0))</f>
        <v/>
      </c>
      <c r="J38" s="651" t="str">
        <f>IF('B-1'!J39&lt;1,"",ROUND('B-1'!J39*'B-1'!J$58,0))</f>
        <v/>
      </c>
      <c r="K38" s="168">
        <v>14.01</v>
      </c>
      <c r="S38"/>
    </row>
    <row r="39" spans="1:19">
      <c r="A39" s="436">
        <v>14.02</v>
      </c>
      <c r="B39" s="438" t="s">
        <v>318</v>
      </c>
      <c r="C39" s="421"/>
      <c r="D39" s="421"/>
      <c r="E39" s="651" t="str">
        <f>IF('B-1'!D38&gt;0,ROUND(B!D37*('B-1'!E40/('B-1'!E39+'B-1'!E40)),0),"")</f>
        <v/>
      </c>
      <c r="F39" s="651" t="str">
        <f>IF('B-1'!F40&lt;1,"",ROUND('B-1'!F40*'B-1'!F$58,0))</f>
        <v/>
      </c>
      <c r="G39" s="651" t="str">
        <f>IF('B-1'!G40&lt;1,"",ROUND('B-1'!G40*'B-1'!G$58,0))</f>
        <v/>
      </c>
      <c r="H39" s="651" t="str">
        <f>IF('B-1'!H40&lt;1,"",ROUND('B-1'!H40*'B-1'!H$58,0))</f>
        <v/>
      </c>
      <c r="I39" s="651" t="str">
        <f>IF('B-1'!I40&lt;1,"",ROUND('B-1'!I40*'B-1'!I$58,0))</f>
        <v/>
      </c>
      <c r="J39" s="651" t="str">
        <f>IF('B-1'!J40&lt;1,"",ROUND('B-1'!J40*'B-1'!J$58,0))</f>
        <v/>
      </c>
      <c r="K39" s="168">
        <v>14.02</v>
      </c>
      <c r="S39"/>
    </row>
    <row r="40" spans="1:19">
      <c r="A40" s="436">
        <v>15</v>
      </c>
      <c r="B40" s="440" t="s">
        <v>319</v>
      </c>
      <c r="C40" s="421"/>
      <c r="D40" s="651" t="str">
        <f>IF('B-1'!D41=0,"",ROUND('B-1'!D41*'B-1'!D$58,0))</f>
        <v/>
      </c>
      <c r="E40" s="421"/>
      <c r="F40" s="421"/>
      <c r="G40" s="421"/>
      <c r="H40" s="421"/>
      <c r="I40" s="421"/>
      <c r="J40" s="421"/>
      <c r="K40" s="168">
        <v>15</v>
      </c>
      <c r="S40"/>
    </row>
    <row r="41" spans="1:19">
      <c r="A41" s="436">
        <v>15.01</v>
      </c>
      <c r="B41" s="437" t="s">
        <v>320</v>
      </c>
      <c r="C41" s="421"/>
      <c r="D41" s="421"/>
      <c r="E41" s="651" t="str">
        <f>IF('B-1'!E42&gt;0,B!D40-B!E42,"")</f>
        <v/>
      </c>
      <c r="F41" s="646"/>
      <c r="G41" s="651" t="str">
        <f>IF('B-1'!G42&lt;1,"",ROUND('B-1'!G42*'B-1'!G$58,0))</f>
        <v/>
      </c>
      <c r="H41" s="651" t="str">
        <f>IF('B-1'!H42&lt;1,"",ROUND('B-1'!H42*'B-1'!H$58,0))</f>
        <v/>
      </c>
      <c r="I41" s="651" t="str">
        <f>IF('B-1'!I42&lt;1,"",ROUND('B-1'!I42*'B-1'!I$58,0))</f>
        <v/>
      </c>
      <c r="J41" s="651" t="str">
        <f>IF('B-1'!J42&lt;1,"",ROUND('B-1'!J42*'B-1'!J$58,0))</f>
        <v/>
      </c>
      <c r="K41" s="168">
        <v>15.01</v>
      </c>
      <c r="S41"/>
    </row>
    <row r="42" spans="1:19">
      <c r="A42" s="436">
        <v>15.02</v>
      </c>
      <c r="B42" s="71" t="s">
        <v>321</v>
      </c>
      <c r="C42" s="421"/>
      <c r="D42" s="421"/>
      <c r="E42" s="651" t="str">
        <f>IF('B-1'!D41&gt;0,ROUND(B!D40*('B-1'!E43/('B-1'!E42+'B-1'!E43)),0),"")</f>
        <v/>
      </c>
      <c r="F42" s="646"/>
      <c r="G42" s="651" t="str">
        <f>IF('B-1'!G43&lt;1,"",ROUND('B-1'!G43*'B-1'!G$58,0))</f>
        <v/>
      </c>
      <c r="H42" s="651" t="str">
        <f>IF('B-1'!H43&lt;1,"",ROUND('B-1'!H43*'B-1'!H$58,0))</f>
        <v/>
      </c>
      <c r="I42" s="651" t="str">
        <f>IF('B-1'!I43&lt;1,"",ROUND('B-1'!I43*'B-1'!I$58,0))</f>
        <v/>
      </c>
      <c r="J42" s="651" t="str">
        <f>IF('B-1'!J43&lt;1,"",ROUND('B-1'!J43*'B-1'!J$58,0))</f>
        <v/>
      </c>
      <c r="K42" s="168">
        <v>15.02</v>
      </c>
      <c r="S42"/>
    </row>
    <row r="43" spans="1:19">
      <c r="A43" s="436">
        <v>16</v>
      </c>
      <c r="B43" s="437" t="s">
        <v>322</v>
      </c>
      <c r="C43" s="421"/>
      <c r="D43" s="651" t="str">
        <f>IF('B-1'!D44=0,"",ROUND('B-1'!D44*'B-1'!D$58,0))</f>
        <v/>
      </c>
      <c r="E43" s="421"/>
      <c r="F43" s="421"/>
      <c r="G43" s="421"/>
      <c r="H43" s="421"/>
      <c r="I43" s="421"/>
      <c r="J43" s="421"/>
      <c r="K43" s="168">
        <v>16</v>
      </c>
      <c r="S43"/>
    </row>
    <row r="44" spans="1:19">
      <c r="A44" s="436">
        <v>16.010000000000002</v>
      </c>
      <c r="B44" s="437" t="s">
        <v>323</v>
      </c>
      <c r="C44" s="421"/>
      <c r="D44" s="421"/>
      <c r="E44" s="651" t="str">
        <f>IF('B-1'!E45&gt;0,B!D43-B!E45,"")</f>
        <v/>
      </c>
      <c r="F44" s="646"/>
      <c r="G44" s="651" t="str">
        <f>IF('B-1'!G45&lt;1,"",ROUND('B-1'!G45*'B-1'!G$58,0))</f>
        <v/>
      </c>
      <c r="H44" s="651" t="str">
        <f>IF('B-1'!H45&lt;1,"",ROUND('B-1'!H45*'B-1'!H$58,0))</f>
        <v/>
      </c>
      <c r="I44" s="651" t="str">
        <f>IF('B-1'!I45&lt;1,"",ROUND('B-1'!I45*'B-1'!I$58,0))</f>
        <v/>
      </c>
      <c r="J44" s="651" t="str">
        <f>IF('B-1'!J45&lt;1,"",ROUND('B-1'!J45*'B-1'!J$58,0))</f>
        <v/>
      </c>
      <c r="K44" s="168">
        <v>16.010000000000002</v>
      </c>
      <c r="S44"/>
    </row>
    <row r="45" spans="1:19">
      <c r="A45" s="436">
        <v>16.02</v>
      </c>
      <c r="B45" s="437" t="s">
        <v>324</v>
      </c>
      <c r="C45" s="421"/>
      <c r="D45" s="421"/>
      <c r="E45" s="651" t="str">
        <f>IF('B-1'!D44&gt;0,ROUND(B!D43*('B-1'!E46/('B-1'!E45+'B-1'!E46)),0),"")</f>
        <v/>
      </c>
      <c r="F45" s="646"/>
      <c r="G45" s="651" t="str">
        <f>IF('B-1'!G46&lt;1,"",ROUND('B-1'!G46*'B-1'!G$58,0))</f>
        <v/>
      </c>
      <c r="H45" s="651" t="str">
        <f>IF('B-1'!H46&lt;1,"",ROUND('B-1'!H46*'B-1'!H$58,0))</f>
        <v/>
      </c>
      <c r="I45" s="651" t="str">
        <f>IF('B-1'!I46&lt;1,"",ROUND('B-1'!I46*'B-1'!I$58,0))</f>
        <v/>
      </c>
      <c r="J45" s="651" t="str">
        <f>IF('B-1'!J46&lt;1,"",ROUND('B-1'!J46*'B-1'!J$58,0))</f>
        <v/>
      </c>
      <c r="K45" s="168">
        <v>16.02</v>
      </c>
      <c r="S45"/>
    </row>
    <row r="46" spans="1:19">
      <c r="A46" s="436">
        <v>17</v>
      </c>
      <c r="B46" s="418" t="s">
        <v>325</v>
      </c>
      <c r="C46" s="421"/>
      <c r="D46" s="651" t="str">
        <f>IF('B-1'!D47=0,"",ROUND('B-1'!D47*'B-1'!D$58,0))</f>
        <v/>
      </c>
      <c r="E46" s="421"/>
      <c r="F46" s="421"/>
      <c r="G46" s="421"/>
      <c r="H46" s="421"/>
      <c r="I46" s="421"/>
      <c r="J46" s="421"/>
      <c r="K46" s="168">
        <v>17</v>
      </c>
      <c r="S46"/>
    </row>
    <row r="47" spans="1:19">
      <c r="A47" s="436">
        <v>17.010000000000002</v>
      </c>
      <c r="B47" s="418" t="s">
        <v>326</v>
      </c>
      <c r="C47" s="421"/>
      <c r="D47" s="421"/>
      <c r="E47" s="651" t="str">
        <f>IF('B-1'!E48&gt;0,B!D46-B!E48,"")</f>
        <v/>
      </c>
      <c r="F47" s="646"/>
      <c r="G47" s="651" t="str">
        <f>IF('B-1'!G48&lt;1,"",ROUND('B-1'!G48*'B-1'!G$58,0))</f>
        <v/>
      </c>
      <c r="H47" s="651" t="str">
        <f>IF('B-1'!H48&lt;1,"",ROUND('B-1'!H48*'B-1'!H$58,0))</f>
        <v/>
      </c>
      <c r="I47" s="651" t="str">
        <f>IF('B-1'!I48&lt;1,"",ROUND('B-1'!I48*'B-1'!I$58,0))</f>
        <v/>
      </c>
      <c r="J47" s="651" t="str">
        <f>IF('B-1'!J48&lt;1,"",ROUND('B-1'!J48*'B-1'!J$58,0))</f>
        <v/>
      </c>
      <c r="K47" s="168">
        <v>17.010000000000002</v>
      </c>
      <c r="S47"/>
    </row>
    <row r="48" spans="1:19">
      <c r="A48" s="436">
        <v>17.02</v>
      </c>
      <c r="B48" s="418" t="s">
        <v>327</v>
      </c>
      <c r="C48" s="421"/>
      <c r="D48" s="421"/>
      <c r="E48" s="651" t="str">
        <f>IF('B-1'!D47&gt;0,ROUND(B!D46*('B-1'!E49/('B-1'!E48+'B-1'!E49)),0),"")</f>
        <v/>
      </c>
      <c r="F48" s="422"/>
      <c r="G48" s="651" t="str">
        <f>IF('B-1'!G49&lt;1,"",ROUND('B-1'!G49*'B-1'!G$58,0))</f>
        <v/>
      </c>
      <c r="H48" s="651" t="str">
        <f>IF('B-1'!H49&lt;1,"",ROUND('B-1'!H49*'B-1'!H$58,0))</f>
        <v/>
      </c>
      <c r="I48" s="651" t="str">
        <f>IF('B-1'!I49&lt;1,"",ROUND('B-1'!I49*'B-1'!I$58,0))</f>
        <v/>
      </c>
      <c r="J48" s="651" t="str">
        <f>IF('B-1'!J49&lt;1,"",ROUND('B-1'!J49*'B-1'!J$58,0))</f>
        <v/>
      </c>
      <c r="K48" s="168">
        <v>17.02</v>
      </c>
      <c r="S48"/>
    </row>
    <row r="49" spans="1:21">
      <c r="A49" s="436">
        <v>18</v>
      </c>
      <c r="B49" s="423" t="s">
        <v>612</v>
      </c>
      <c r="C49" s="421"/>
      <c r="D49" s="421"/>
      <c r="E49" s="421"/>
      <c r="F49" s="421"/>
      <c r="G49" s="421"/>
      <c r="H49" s="421"/>
      <c r="I49" s="421"/>
      <c r="J49" s="421"/>
      <c r="K49" s="168">
        <v>18</v>
      </c>
      <c r="S49"/>
    </row>
    <row r="50" spans="1:21">
      <c r="A50" s="323"/>
      <c r="B50" s="439" t="s">
        <v>286</v>
      </c>
      <c r="C50" s="421"/>
      <c r="D50" s="421"/>
      <c r="E50" s="421"/>
      <c r="F50" s="421"/>
      <c r="G50" s="421"/>
      <c r="H50" s="421"/>
      <c r="I50" s="421"/>
      <c r="J50" s="421"/>
      <c r="K50" s="337"/>
      <c r="S50"/>
    </row>
    <row r="51" spans="1:21">
      <c r="A51" s="436">
        <v>19</v>
      </c>
      <c r="B51" s="437" t="s">
        <v>329</v>
      </c>
      <c r="C51" s="651">
        <f>+A!K33</f>
        <v>0</v>
      </c>
      <c r="D51" s="651" t="str">
        <f>IF('B-1'!D52=0,"",ROUND('B-1'!D52*'B-1'!D$58,0))</f>
        <v/>
      </c>
      <c r="E51" s="429"/>
      <c r="F51" s="651"/>
      <c r="G51" s="651" t="str">
        <f>IF('B-1'!G52&lt;1,"",ROUND('B-1'!G52*'B-1'!G$58,0))</f>
        <v/>
      </c>
      <c r="H51" s="651" t="str">
        <f>IF('B-1'!H52&lt;1,"",ROUND('B-1'!H52*'B-1'!H$58,0))</f>
        <v/>
      </c>
      <c r="I51" s="651" t="str">
        <f>IF('B-1'!I52&lt;1,"",ROUND('B-1'!I52*'B-1'!I$58,0))</f>
        <v/>
      </c>
      <c r="J51" s="651" t="str">
        <f>IF('B-1'!J52&lt;1,"",ROUND('B-1'!J52*'B-1'!J$58,0))</f>
        <v/>
      </c>
      <c r="K51" s="168">
        <v>19</v>
      </c>
      <c r="S51"/>
    </row>
    <row r="52" spans="1:21">
      <c r="A52" s="436">
        <v>20</v>
      </c>
      <c r="B52" s="437" t="s">
        <v>494</v>
      </c>
      <c r="C52" s="651">
        <f>+A!K35</f>
        <v>0</v>
      </c>
      <c r="D52" s="651" t="str">
        <f>IF('B-1'!D53=0,"",ROUND('B-1'!D53*'B-1'!D$58,0))</f>
        <v/>
      </c>
      <c r="E52" s="429"/>
      <c r="F52" s="651"/>
      <c r="G52" s="651" t="str">
        <f>IF('B-1'!G53&lt;1,"",ROUND('B-1'!G53*'B-1'!G$58,0))</f>
        <v/>
      </c>
      <c r="H52" s="651" t="str">
        <f>IF('B-1'!H53&lt;1,"",ROUND('B-1'!H53*'B-1'!H$58,0))</f>
        <v/>
      </c>
      <c r="I52" s="651" t="str">
        <f>IF('B-1'!I53&lt;1,"",ROUND('B-1'!I53*'B-1'!I$58,0))</f>
        <v/>
      </c>
      <c r="J52" s="651" t="str">
        <f>IF('B-1'!J53&lt;1,"",ROUND('B-1'!J53*'B-1'!J$58,0))</f>
        <v/>
      </c>
      <c r="K52" s="168">
        <v>20</v>
      </c>
      <c r="S52"/>
    </row>
    <row r="53" spans="1:21">
      <c r="A53" s="436">
        <v>21</v>
      </c>
      <c r="B53" s="441" t="s">
        <v>330</v>
      </c>
      <c r="C53" s="651"/>
      <c r="D53" s="651" t="str">
        <f>IF('B-1'!D54=0,"",ROUND('B-1'!D54*'B-1'!D$58,0))</f>
        <v/>
      </c>
      <c r="E53" s="421"/>
      <c r="F53" s="651"/>
      <c r="G53" s="651" t="str">
        <f>IF('B-1'!G54&lt;1,"",ROUND('B-1'!G54*'B-1'!G$58,0))</f>
        <v/>
      </c>
      <c r="H53" s="651" t="str">
        <f>IF('B-1'!H54&lt;1,"",ROUND('B-1'!H54*'B-1'!H$58,0))</f>
        <v/>
      </c>
      <c r="I53" s="651" t="str">
        <f>IF('B-1'!I54&lt;1,"",ROUND('B-1'!I54*'B-1'!I$58,0))</f>
        <v/>
      </c>
      <c r="J53" s="651" t="str">
        <f>IF('B-1'!J54&lt;1,"",ROUND('B-1'!J54*'B-1'!J$58,0))</f>
        <v/>
      </c>
      <c r="K53" s="168">
        <v>21</v>
      </c>
      <c r="S53"/>
    </row>
    <row r="54" spans="1:21">
      <c r="A54" s="436">
        <v>22</v>
      </c>
      <c r="B54" s="441" t="s">
        <v>330</v>
      </c>
      <c r="C54" s="651"/>
      <c r="D54" s="651" t="str">
        <f>IF('B-1'!D55=0,"",ROUND('B-1'!D55*'B-1'!D$58,0))</f>
        <v/>
      </c>
      <c r="E54" s="421"/>
      <c r="F54" s="651"/>
      <c r="G54" s="651" t="str">
        <f>IF('B-1'!G55&lt;1,"",ROUND('B-1'!G55*'B-1'!G$58,0))</f>
        <v/>
      </c>
      <c r="H54" s="651" t="str">
        <f>IF('B-1'!H55&lt;1,"",ROUND('B-1'!H55*'B-1'!H$58,0))</f>
        <v/>
      </c>
      <c r="I54" s="651" t="str">
        <f>IF('B-1'!I55&lt;1,"",ROUND('B-1'!I55*'B-1'!I$58,0))</f>
        <v/>
      </c>
      <c r="J54" s="651" t="str">
        <f>IF('B-1'!J55&lt;1,"",ROUND('B-1'!J55*'B-1'!J$58,0))</f>
        <v/>
      </c>
      <c r="K54" s="168">
        <v>22</v>
      </c>
      <c r="S54"/>
    </row>
    <row r="55" spans="1:21">
      <c r="A55" s="436">
        <v>23</v>
      </c>
      <c r="B55" s="438" t="s">
        <v>331</v>
      </c>
      <c r="C55" s="651"/>
      <c r="D55" s="421"/>
      <c r="E55" s="651">
        <f t="shared" ref="E55:J55" si="0">SUM(E12:E54)</f>
        <v>0</v>
      </c>
      <c r="F55" s="651"/>
      <c r="G55" s="651">
        <f t="shared" si="0"/>
        <v>0</v>
      </c>
      <c r="H55" s="651">
        <f t="shared" si="0"/>
        <v>0</v>
      </c>
      <c r="I55" s="651">
        <f t="shared" si="0"/>
        <v>0</v>
      </c>
      <c r="J55" s="651">
        <f t="shared" si="0"/>
        <v>0</v>
      </c>
      <c r="K55" s="168">
        <v>23</v>
      </c>
      <c r="S55"/>
    </row>
    <row r="56" spans="1:21">
      <c r="A56" s="238" t="s">
        <v>283</v>
      </c>
      <c r="B56" s="42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83"/>
    </row>
    <row r="57" spans="1:21">
      <c r="A57" s="202" t="s">
        <v>284</v>
      </c>
      <c r="B57" s="416"/>
      <c r="C57" s="64"/>
      <c r="D57" s="64"/>
      <c r="E57" s="64"/>
      <c r="F57" s="64"/>
      <c r="G57" s="64"/>
      <c r="H57" s="64"/>
      <c r="I57" s="64"/>
      <c r="J57" s="64"/>
      <c r="K57" s="64"/>
      <c r="L57" s="63"/>
      <c r="M57" s="63"/>
      <c r="N57" s="63"/>
      <c r="O57" s="63"/>
      <c r="P57" s="63"/>
      <c r="Q57" s="63"/>
      <c r="R57" s="63"/>
      <c r="S57" s="196"/>
      <c r="T57" s="2"/>
      <c r="U57" s="2"/>
    </row>
    <row r="58" spans="1:21">
      <c r="A58" s="364" t="s">
        <v>788</v>
      </c>
      <c r="B58" s="415"/>
      <c r="C58" s="78"/>
      <c r="D58" s="78"/>
      <c r="E58" s="78"/>
      <c r="F58" s="78"/>
      <c r="G58" s="78"/>
      <c r="H58" s="78"/>
      <c r="I58" s="78"/>
      <c r="J58" s="78"/>
      <c r="K58" s="78"/>
      <c r="L58" s="196"/>
      <c r="M58" s="196"/>
      <c r="N58" s="196"/>
      <c r="O58" s="196"/>
      <c r="P58" s="196"/>
      <c r="Q58" s="196"/>
      <c r="R58" s="196"/>
      <c r="S58" s="196"/>
    </row>
    <row r="59" spans="1:21">
      <c r="A59" s="203"/>
      <c r="B59" s="41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202"/>
    </row>
    <row r="60" spans="1:21" ht="12.75">
      <c r="A60" s="199" t="s">
        <v>18</v>
      </c>
      <c r="B60" s="416"/>
      <c r="C60" s="64"/>
      <c r="D60" s="64"/>
      <c r="E60" s="64"/>
      <c r="F60" s="64"/>
      <c r="G60" s="64"/>
      <c r="H60" s="64"/>
      <c r="I60" s="64"/>
      <c r="J60" s="64"/>
      <c r="K60" s="234" t="s">
        <v>285</v>
      </c>
      <c r="L60" s="64"/>
      <c r="M60" s="64"/>
      <c r="N60" s="64"/>
      <c r="O60" s="64"/>
      <c r="P60" s="64"/>
      <c r="Q60" s="64"/>
      <c r="R60" s="64"/>
    </row>
    <row r="61" spans="1:21" ht="12.75">
      <c r="A61" s="329" t="s">
        <v>39</v>
      </c>
      <c r="B61" s="416"/>
      <c r="C61" s="64"/>
      <c r="D61" s="351" t="s">
        <v>66</v>
      </c>
      <c r="E61" s="64"/>
      <c r="F61" s="64"/>
      <c r="G61" s="351"/>
      <c r="I61" s="351"/>
      <c r="J61" s="351"/>
      <c r="K61" s="490" t="s">
        <v>9</v>
      </c>
      <c r="M61" s="351"/>
      <c r="N61" s="83"/>
      <c r="O61" s="83"/>
      <c r="P61" s="83"/>
      <c r="Q61" s="83"/>
      <c r="R61" s="63"/>
      <c r="S61" s="357"/>
      <c r="T61" s="2"/>
    </row>
    <row r="62" spans="1:21">
      <c r="A62" s="364" t="s">
        <v>260</v>
      </c>
      <c r="B62" s="415"/>
      <c r="C62" s="70"/>
      <c r="D62" s="69"/>
      <c r="E62" s="69"/>
      <c r="F62" s="69"/>
      <c r="G62" s="229" t="s">
        <v>42</v>
      </c>
      <c r="H62" s="59"/>
      <c r="I62" s="306" t="s">
        <v>14</v>
      </c>
      <c r="J62" s="59"/>
      <c r="K62" s="75" t="s">
        <v>261</v>
      </c>
      <c r="L62" s="63"/>
      <c r="M62" s="30"/>
      <c r="N62" s="63"/>
      <c r="O62" s="191"/>
      <c r="P62" s="30"/>
      <c r="Q62" s="63"/>
      <c r="R62" s="191"/>
      <c r="S62" s="63"/>
      <c r="T62" s="2"/>
    </row>
    <row r="63" spans="1:21">
      <c r="A63" s="363"/>
      <c r="B63" s="423"/>
      <c r="C63" s="63"/>
      <c r="D63" s="63"/>
      <c r="E63" s="63"/>
      <c r="G63" s="79"/>
      <c r="H63" s="30"/>
      <c r="I63" s="80" t="s">
        <v>758</v>
      </c>
      <c r="J63" s="30"/>
      <c r="K63" s="80"/>
      <c r="L63" s="63"/>
      <c r="M63" s="30"/>
      <c r="N63" s="63"/>
      <c r="O63" s="191"/>
      <c r="P63" s="30"/>
      <c r="Q63" s="63"/>
      <c r="R63" s="191"/>
      <c r="S63" s="63"/>
      <c r="T63" s="2"/>
    </row>
    <row r="64" spans="1:21">
      <c r="A64" s="417"/>
      <c r="B64" s="418"/>
      <c r="C64" s="72"/>
      <c r="D64" s="72"/>
      <c r="E64" s="60"/>
      <c r="F64" s="548"/>
      <c r="G64" s="84"/>
      <c r="H64" s="723"/>
      <c r="I64" s="86" t="s">
        <v>760</v>
      </c>
      <c r="J64" s="33"/>
      <c r="K64" s="358"/>
      <c r="L64" s="63"/>
      <c r="M64" s="724"/>
      <c r="N64" s="63"/>
      <c r="O64" s="191"/>
      <c r="P64" s="30"/>
      <c r="Q64" s="63"/>
      <c r="R64" s="63"/>
      <c r="S64" s="63"/>
      <c r="T64" s="2"/>
    </row>
    <row r="65" spans="1:20">
      <c r="A65" s="196"/>
      <c r="B65" s="419"/>
      <c r="C65" s="353"/>
      <c r="D65" s="353" t="s">
        <v>264</v>
      </c>
      <c r="E65" s="353"/>
      <c r="F65" s="353"/>
      <c r="G65" s="353"/>
      <c r="H65" s="353"/>
      <c r="I65" s="353"/>
      <c r="J65" s="353" t="s">
        <v>30</v>
      </c>
      <c r="K65" s="238"/>
      <c r="M65" s="2"/>
      <c r="N65" s="2"/>
      <c r="O65" s="2"/>
      <c r="P65" s="2"/>
      <c r="Q65" s="2"/>
      <c r="R65" s="2"/>
      <c r="S65" s="2"/>
      <c r="T65" s="2"/>
    </row>
    <row r="66" spans="1:20">
      <c r="A66" s="196"/>
      <c r="B66" s="419"/>
      <c r="C66" s="353"/>
      <c r="D66" s="353" t="s">
        <v>271</v>
      </c>
      <c r="E66" s="353"/>
      <c r="F66" s="353"/>
      <c r="G66" s="353" t="s">
        <v>272</v>
      </c>
      <c r="H66" s="353"/>
      <c r="I66" s="353"/>
      <c r="J66" s="353" t="s">
        <v>262</v>
      </c>
      <c r="K66" s="238"/>
      <c r="S66"/>
    </row>
    <row r="67" spans="1:20">
      <c r="A67" s="196"/>
      <c r="B67" s="419"/>
      <c r="C67" s="353" t="s">
        <v>272</v>
      </c>
      <c r="D67" s="353" t="s">
        <v>110</v>
      </c>
      <c r="E67" s="333"/>
      <c r="F67" s="353" t="s">
        <v>263</v>
      </c>
      <c r="G67" s="353" t="s">
        <v>30</v>
      </c>
      <c r="H67" s="353"/>
      <c r="I67" s="353" t="s">
        <v>268</v>
      </c>
      <c r="J67" s="353" t="s">
        <v>265</v>
      </c>
      <c r="K67" s="238"/>
      <c r="S67"/>
    </row>
    <row r="68" spans="1:20">
      <c r="A68" s="196"/>
      <c r="B68" s="419"/>
      <c r="C68" s="353" t="s">
        <v>30</v>
      </c>
      <c r="D68" s="353" t="s">
        <v>161</v>
      </c>
      <c r="E68" s="333"/>
      <c r="F68" s="353" t="s">
        <v>627</v>
      </c>
      <c r="G68" s="420" t="s">
        <v>538</v>
      </c>
      <c r="H68" s="353"/>
      <c r="I68" s="353" t="s">
        <v>270</v>
      </c>
      <c r="J68" s="353" t="s">
        <v>289</v>
      </c>
      <c r="K68" s="205"/>
      <c r="S68"/>
    </row>
    <row r="69" spans="1:20">
      <c r="A69" s="196"/>
      <c r="B69" s="419"/>
      <c r="C69" s="353" t="s">
        <v>610</v>
      </c>
      <c r="D69" s="353" t="s">
        <v>269</v>
      </c>
      <c r="E69" s="333" t="s">
        <v>263</v>
      </c>
      <c r="F69" s="353" t="s">
        <v>631</v>
      </c>
      <c r="G69" s="353" t="s">
        <v>539</v>
      </c>
      <c r="H69" s="353" t="s">
        <v>267</v>
      </c>
      <c r="I69" s="353" t="s">
        <v>263</v>
      </c>
      <c r="J69" s="353" t="s">
        <v>611</v>
      </c>
      <c r="K69" s="205"/>
      <c r="S69"/>
    </row>
    <row r="70" spans="1:20">
      <c r="A70" s="417"/>
      <c r="B70" s="418"/>
      <c r="C70" s="340" t="s">
        <v>491</v>
      </c>
      <c r="D70" s="340">
        <v>9</v>
      </c>
      <c r="E70" s="340">
        <v>10</v>
      </c>
      <c r="F70" s="340">
        <v>11</v>
      </c>
      <c r="G70" s="340" t="s">
        <v>492</v>
      </c>
      <c r="H70" s="340">
        <v>12</v>
      </c>
      <c r="I70" s="340">
        <v>13</v>
      </c>
      <c r="J70" s="340" t="s">
        <v>493</v>
      </c>
      <c r="K70" s="433"/>
      <c r="S70"/>
    </row>
    <row r="71" spans="1:20">
      <c r="A71" s="436">
        <v>1</v>
      </c>
      <c r="B71" s="437" t="s">
        <v>291</v>
      </c>
      <c r="C71" s="651"/>
      <c r="D71" s="651"/>
      <c r="E71" s="651"/>
      <c r="F71" s="651"/>
      <c r="G71" s="651">
        <f>SUM(C71:D71,F71)</f>
        <v>0</v>
      </c>
      <c r="H71" s="651">
        <f>+E73</f>
        <v>0</v>
      </c>
      <c r="I71" s="651">
        <f>+E74</f>
        <v>0</v>
      </c>
      <c r="J71" s="421"/>
      <c r="K71" s="168">
        <v>1</v>
      </c>
      <c r="S71"/>
    </row>
    <row r="72" spans="1:20">
      <c r="A72" s="436">
        <v>2</v>
      </c>
      <c r="B72" s="437" t="s">
        <v>292</v>
      </c>
      <c r="C72" s="429"/>
      <c r="D72" s="429"/>
      <c r="E72" s="651">
        <f>+'B-1'!L13*'B-1'!$L$58</f>
        <v>0</v>
      </c>
      <c r="F72" s="429"/>
      <c r="G72" s="429"/>
      <c r="H72" s="429"/>
      <c r="I72" s="429"/>
      <c r="J72" s="429"/>
      <c r="K72" s="168">
        <v>2</v>
      </c>
      <c r="S72"/>
    </row>
    <row r="73" spans="1:20">
      <c r="A73" s="436">
        <v>3</v>
      </c>
      <c r="B73" s="71" t="s">
        <v>293</v>
      </c>
      <c r="C73" s="429"/>
      <c r="D73" s="429"/>
      <c r="E73" s="651">
        <f>+'B-1'!L14*'B-1'!$L$58</f>
        <v>0</v>
      </c>
      <c r="F73" s="429"/>
      <c r="G73" s="429"/>
      <c r="H73" s="429"/>
      <c r="I73" s="429"/>
      <c r="J73" s="429"/>
      <c r="K73" s="168">
        <v>3</v>
      </c>
      <c r="S73"/>
    </row>
    <row r="74" spans="1:20">
      <c r="A74" s="436">
        <v>4</v>
      </c>
      <c r="B74" s="71" t="s">
        <v>294</v>
      </c>
      <c r="C74" s="429"/>
      <c r="D74" s="429"/>
      <c r="E74" s="651">
        <f>+'B-1'!L15*'B-1'!$L$58</f>
        <v>0</v>
      </c>
      <c r="F74" s="429"/>
      <c r="G74" s="429"/>
      <c r="H74" s="429"/>
      <c r="I74" s="429"/>
      <c r="J74" s="429"/>
      <c r="K74" s="168">
        <v>4</v>
      </c>
      <c r="S74"/>
    </row>
    <row r="75" spans="1:20">
      <c r="A75" s="436">
        <v>5</v>
      </c>
      <c r="B75" s="430" t="s">
        <v>295</v>
      </c>
      <c r="C75" s="651">
        <f>SUM(D15:J15)</f>
        <v>0</v>
      </c>
      <c r="D75" s="651">
        <f>ROUND(C75*'B-1'!$K$58,0)</f>
        <v>0</v>
      </c>
      <c r="E75" s="651">
        <f>+'B-1'!L16*'B-1'!$L$58</f>
        <v>0</v>
      </c>
      <c r="F75" s="429"/>
      <c r="G75" s="651">
        <f>SUM(C75:E75)</f>
        <v>0</v>
      </c>
      <c r="H75" s="429"/>
      <c r="I75" s="429"/>
      <c r="J75" s="651">
        <f>SUM(G75:I75)</f>
        <v>0</v>
      </c>
      <c r="K75" s="168">
        <v>5</v>
      </c>
      <c r="S75"/>
    </row>
    <row r="76" spans="1:20" ht="18">
      <c r="A76" s="436">
        <v>6</v>
      </c>
      <c r="B76" s="438" t="s">
        <v>296</v>
      </c>
      <c r="C76" s="651"/>
      <c r="D76" s="651">
        <f>ROUND(C76*'B-1'!$K$58,0)</f>
        <v>0</v>
      </c>
      <c r="E76" s="421"/>
      <c r="F76" s="421"/>
      <c r="G76" s="651"/>
      <c r="H76" s="421"/>
      <c r="I76" s="421"/>
      <c r="J76" s="651"/>
      <c r="K76" s="168">
        <v>6</v>
      </c>
      <c r="S76"/>
    </row>
    <row r="77" spans="1:20">
      <c r="A77" s="436">
        <v>7</v>
      </c>
      <c r="B77" s="437" t="s">
        <v>297</v>
      </c>
      <c r="C77" s="651"/>
      <c r="D77" s="651">
        <f>ROUND(C77*'B-1'!$K$58,0)</f>
        <v>0</v>
      </c>
      <c r="E77" s="421"/>
      <c r="F77" s="421"/>
      <c r="G77" s="651"/>
      <c r="H77" s="421"/>
      <c r="I77" s="421"/>
      <c r="J77" s="651"/>
      <c r="K77" s="168">
        <v>7</v>
      </c>
      <c r="S77"/>
    </row>
    <row r="78" spans="1:20">
      <c r="A78" s="323"/>
      <c r="B78" s="439" t="s">
        <v>274</v>
      </c>
      <c r="C78" s="421"/>
      <c r="D78" s="421"/>
      <c r="E78" s="421"/>
      <c r="F78" s="421"/>
      <c r="G78" s="421"/>
      <c r="H78" s="421"/>
      <c r="I78" s="421"/>
      <c r="J78" s="421"/>
      <c r="K78" s="324"/>
      <c r="S78"/>
    </row>
    <row r="79" spans="1:20">
      <c r="A79" s="436">
        <v>8</v>
      </c>
      <c r="B79" s="437" t="s">
        <v>298</v>
      </c>
      <c r="C79" s="421"/>
      <c r="D79" s="421"/>
      <c r="E79" s="421"/>
      <c r="F79" s="421"/>
      <c r="G79" s="421"/>
      <c r="H79" s="421"/>
      <c r="I79" s="421"/>
      <c r="J79" s="421"/>
      <c r="K79" s="168">
        <v>8</v>
      </c>
      <c r="S79"/>
    </row>
    <row r="80" spans="1:20">
      <c r="A80" s="436">
        <v>8.01</v>
      </c>
      <c r="B80" s="430" t="s">
        <v>299</v>
      </c>
      <c r="C80" s="651"/>
      <c r="D80" s="684"/>
      <c r="E80" s="429"/>
      <c r="F80" s="651" t="str">
        <f>IF('B-1'!M21&lt;1,"",ROUND('B-1'!M21*'B-1'!M$58,0))</f>
        <v/>
      </c>
      <c r="G80" s="651">
        <f>SUM(C80:D80,F80)</f>
        <v>0</v>
      </c>
      <c r="H80" s="651"/>
      <c r="I80" s="651" t="str">
        <f>IF('B-1'!O21&lt;1,"",ROUND('B-1'!O21*'B-1'!O$58,0))</f>
        <v/>
      </c>
      <c r="J80" s="651">
        <f>SUM(G80:I80)</f>
        <v>0</v>
      </c>
      <c r="K80" s="168">
        <v>8.01</v>
      </c>
      <c r="S80"/>
    </row>
    <row r="81" spans="1:19">
      <c r="A81" s="436">
        <v>8.02</v>
      </c>
      <c r="B81" s="438" t="s">
        <v>300</v>
      </c>
      <c r="C81" s="651">
        <f>SUM(D21:J21)</f>
        <v>0</v>
      </c>
      <c r="D81" s="651">
        <f>ROUND(C81*'B-1'!$K$58,0)</f>
        <v>0</v>
      </c>
      <c r="E81" s="429"/>
      <c r="F81" s="651" t="str">
        <f>IF('B-1'!M22&lt;1,"",ROUND('B-1'!M22*'B-1'!M$58,0))</f>
        <v/>
      </c>
      <c r="G81" s="651">
        <f>SUM(C81:D81,F81)</f>
        <v>0</v>
      </c>
      <c r="H81" s="651" t="str">
        <f>IF('B-1'!N22&lt;1,"",ROUND('B-1'!N22*'B-1'!N$58,0))</f>
        <v/>
      </c>
      <c r="I81" s="651" t="str">
        <f>IF('B-1'!O22&lt;1,"",ROUND('B-1'!O22*'B-1'!O$58,0))</f>
        <v/>
      </c>
      <c r="J81" s="651">
        <f>SUM(G81:I81)</f>
        <v>0</v>
      </c>
      <c r="K81" s="168">
        <v>8.02</v>
      </c>
      <c r="S81"/>
    </row>
    <row r="82" spans="1:19">
      <c r="A82" s="436">
        <v>9</v>
      </c>
      <c r="B82" s="440" t="s">
        <v>301</v>
      </c>
      <c r="C82" s="421"/>
      <c r="D82" s="421"/>
      <c r="E82" s="421"/>
      <c r="F82" s="421"/>
      <c r="G82" s="421"/>
      <c r="H82" s="421"/>
      <c r="I82" s="421"/>
      <c r="J82" s="421"/>
      <c r="K82" s="168">
        <v>9</v>
      </c>
      <c r="S82"/>
    </row>
    <row r="83" spans="1:19">
      <c r="A83" s="436">
        <v>9.01</v>
      </c>
      <c r="B83" s="437" t="s">
        <v>302</v>
      </c>
      <c r="C83" s="651">
        <f>SUM(D23:J23)</f>
        <v>0</v>
      </c>
      <c r="D83" s="651">
        <f>ROUND(C83*'B-1'!$K$58,0)</f>
        <v>0</v>
      </c>
      <c r="E83" s="429"/>
      <c r="F83" s="651" t="str">
        <f>IF('B-1'!M24&lt;1,"",ROUND('B-1'!M24*'B-1'!M$58,0))</f>
        <v/>
      </c>
      <c r="G83" s="651">
        <f>SUM(C83:D83,F83)</f>
        <v>0</v>
      </c>
      <c r="H83" s="651" t="str">
        <f>IF('B-1'!N24&lt;1,"",ROUND('B-1'!N24*'B-1'!N$58,0))</f>
        <v/>
      </c>
      <c r="I83" s="651" t="str">
        <f>IF('B-1'!O24&lt;1,"",ROUND('B-1'!O24*'B-1'!O$58,0))</f>
        <v/>
      </c>
      <c r="J83" s="651">
        <f>SUM(G83:I83)</f>
        <v>0</v>
      </c>
      <c r="K83" s="168">
        <v>9.01</v>
      </c>
      <c r="S83"/>
    </row>
    <row r="84" spans="1:19">
      <c r="A84" s="436">
        <v>9.02</v>
      </c>
      <c r="B84" s="437" t="s">
        <v>303</v>
      </c>
      <c r="C84" s="651">
        <f>SUM(D24:J24)</f>
        <v>0</v>
      </c>
      <c r="D84" s="651">
        <f>ROUND(C84*'B-1'!$K$58,0)</f>
        <v>0</v>
      </c>
      <c r="E84" s="429"/>
      <c r="F84" s="651" t="str">
        <f>IF('B-1'!M25&lt;1,"",ROUND('B-1'!M25*'B-1'!M$58,0))</f>
        <v/>
      </c>
      <c r="G84" s="651">
        <f>SUM(C84:D84,F84)</f>
        <v>0</v>
      </c>
      <c r="H84" s="651" t="str">
        <f>IF('B-1'!N25&lt;1,"",ROUND('B-1'!N25*'B-1'!N$58,0))</f>
        <v/>
      </c>
      <c r="I84" s="651" t="str">
        <f>IF('B-1'!O25&lt;1,"",ROUND('B-1'!O25*'B-1'!O$58,0))</f>
        <v/>
      </c>
      <c r="J84" s="651">
        <f>SUM(G84:I84)</f>
        <v>0</v>
      </c>
      <c r="K84" s="168">
        <v>9.02</v>
      </c>
      <c r="S84"/>
    </row>
    <row r="85" spans="1:19">
      <c r="A85" s="436">
        <v>10</v>
      </c>
      <c r="B85" s="437" t="s">
        <v>304</v>
      </c>
      <c r="C85" s="421"/>
      <c r="D85" s="421"/>
      <c r="E85" s="421"/>
      <c r="F85" s="421"/>
      <c r="G85" s="421"/>
      <c r="H85" s="421"/>
      <c r="I85" s="421"/>
      <c r="J85" s="421"/>
      <c r="K85" s="168">
        <v>10</v>
      </c>
      <c r="S85"/>
    </row>
    <row r="86" spans="1:19">
      <c r="A86" s="436">
        <v>10.01</v>
      </c>
      <c r="B86" s="437" t="s">
        <v>305</v>
      </c>
      <c r="C86" s="651">
        <f>SUM(D26:J26)</f>
        <v>0</v>
      </c>
      <c r="D86" s="651">
        <f>ROUND(C86*'B-1'!$K$58,0)</f>
        <v>0</v>
      </c>
      <c r="E86" s="421"/>
      <c r="F86" s="651" t="str">
        <f>IF('B-1'!M27&lt;1,"",ROUND('B-1'!M27*'B-1'!M$58,0))</f>
        <v/>
      </c>
      <c r="G86" s="651">
        <f>SUM(C86:D86,F86)</f>
        <v>0</v>
      </c>
      <c r="H86" s="651" t="str">
        <f>IF('B-1'!N27&lt;1,"",ROUND('B-1'!N27*'B-1'!N$58,0))</f>
        <v/>
      </c>
      <c r="I86" s="651" t="str">
        <f>IF('B-1'!O27&lt;1,"",ROUND('B-1'!O27*'B-1'!O$58,0))</f>
        <v/>
      </c>
      <c r="J86" s="651">
        <f>SUM(G86:I86)</f>
        <v>0</v>
      </c>
      <c r="K86" s="168">
        <v>10.01</v>
      </c>
      <c r="S86"/>
    </row>
    <row r="87" spans="1:19">
      <c r="A87" s="436">
        <v>10.02</v>
      </c>
      <c r="B87" s="437" t="s">
        <v>306</v>
      </c>
      <c r="C87" s="651">
        <f>SUM(D27:J27)</f>
        <v>0</v>
      </c>
      <c r="D87" s="651">
        <f>ROUND(C87*'B-1'!$K$58,0)</f>
        <v>0</v>
      </c>
      <c r="E87" s="421"/>
      <c r="F87" s="651" t="str">
        <f>IF('B-1'!M28&lt;1,"",ROUND('B-1'!M28*'B-1'!M$58,0))</f>
        <v/>
      </c>
      <c r="G87" s="651">
        <f>SUM(C87:D87,F87)</f>
        <v>0</v>
      </c>
      <c r="H87" s="651" t="str">
        <f>IF('B-1'!N28&lt;1,"",ROUND('B-1'!N28*'B-1'!N$58,0))</f>
        <v/>
      </c>
      <c r="I87" s="651" t="str">
        <f>IF('B-1'!O28&lt;1,"",ROUND('B-1'!O28*'B-1'!O$58,0))</f>
        <v/>
      </c>
      <c r="J87" s="651">
        <f>SUM(G87:I87)</f>
        <v>0</v>
      </c>
      <c r="K87" s="168">
        <v>10.02</v>
      </c>
      <c r="S87"/>
    </row>
    <row r="88" spans="1:19">
      <c r="A88" s="436">
        <v>11</v>
      </c>
      <c r="B88" s="418" t="s">
        <v>307</v>
      </c>
      <c r="C88" s="421"/>
      <c r="D88" s="421"/>
      <c r="E88" s="421"/>
      <c r="F88" s="421"/>
      <c r="G88" s="421"/>
      <c r="H88" s="421"/>
      <c r="I88" s="421"/>
      <c r="J88" s="421"/>
      <c r="K88" s="168">
        <v>11</v>
      </c>
      <c r="S88"/>
    </row>
    <row r="89" spans="1:19">
      <c r="A89" s="436">
        <v>11.01</v>
      </c>
      <c r="B89" s="418" t="s">
        <v>308</v>
      </c>
      <c r="C89" s="651">
        <f>SUM(D29:J29)</f>
        <v>0</v>
      </c>
      <c r="D89" s="651">
        <f>ROUND(C89*'B-1'!$K$58,0)</f>
        <v>0</v>
      </c>
      <c r="E89" s="421"/>
      <c r="F89" s="651" t="str">
        <f>IF('B-1'!M30&lt;1,"",ROUND('B-1'!M30*'B-1'!M$58,0))</f>
        <v/>
      </c>
      <c r="G89" s="651">
        <f>SUM(C89:D89,F89)</f>
        <v>0</v>
      </c>
      <c r="H89" s="651" t="str">
        <f>IF('B-1'!N30&lt;1,"",ROUND('B-1'!N30*'B-1'!N$58,0))</f>
        <v/>
      </c>
      <c r="I89" s="651" t="str">
        <f>IF('B-1'!O30&lt;1,"",ROUND('B-1'!O30*'B-1'!O$58,0))</f>
        <v/>
      </c>
      <c r="J89" s="651">
        <f>SUM(G89:I89)</f>
        <v>0</v>
      </c>
      <c r="K89" s="168">
        <v>11.01</v>
      </c>
      <c r="S89"/>
    </row>
    <row r="90" spans="1:19">
      <c r="A90" s="436">
        <v>11.02</v>
      </c>
      <c r="B90" s="418" t="s">
        <v>309</v>
      </c>
      <c r="C90" s="651">
        <f>SUM(D30:J30)</f>
        <v>0</v>
      </c>
      <c r="D90" s="651">
        <f>ROUND(C90*'B-1'!$K$58,0)</f>
        <v>0</v>
      </c>
      <c r="E90" s="421"/>
      <c r="F90" s="651" t="str">
        <f>IF('B-1'!M31&lt;1,"",ROUND('B-1'!M31*'B-1'!M$58,0))</f>
        <v/>
      </c>
      <c r="G90" s="651">
        <f>SUM(C90:D90,F90)</f>
        <v>0</v>
      </c>
      <c r="H90" s="651" t="str">
        <f>IF('B-1'!N31&lt;1,"",ROUND('B-1'!N31*'B-1'!N$58,0))</f>
        <v/>
      </c>
      <c r="I90" s="651" t="str">
        <f>IF('B-1'!O31&lt;1,"",ROUND('B-1'!O31*'B-1'!O$58,0))</f>
        <v/>
      </c>
      <c r="J90" s="651">
        <f>SUM(G90:I90)</f>
        <v>0</v>
      </c>
      <c r="K90" s="168">
        <v>11.02</v>
      </c>
      <c r="S90"/>
    </row>
    <row r="91" spans="1:19">
      <c r="A91" s="436">
        <v>12</v>
      </c>
      <c r="B91" s="418" t="s">
        <v>310</v>
      </c>
      <c r="C91" s="421"/>
      <c r="D91" s="421"/>
      <c r="E91" s="421"/>
      <c r="F91" s="421"/>
      <c r="G91" s="421"/>
      <c r="H91" s="421"/>
      <c r="I91" s="421"/>
      <c r="J91" s="421"/>
      <c r="K91" s="168">
        <v>12</v>
      </c>
      <c r="S91"/>
    </row>
    <row r="92" spans="1:19">
      <c r="A92" s="436">
        <v>12.01</v>
      </c>
      <c r="B92" s="418" t="s">
        <v>311</v>
      </c>
      <c r="C92" s="651">
        <f>SUM(D32:J32)</f>
        <v>0</v>
      </c>
      <c r="D92" s="651">
        <f>ROUND(C92*'B-1'!$K$58,0)</f>
        <v>0</v>
      </c>
      <c r="E92" s="421"/>
      <c r="F92" s="651" t="str">
        <f>IF('B-1'!M33&lt;1,"",ROUND('B-1'!M33*'B-1'!M$58,0))</f>
        <v/>
      </c>
      <c r="G92" s="651">
        <f>SUM(C92:D92,F92)</f>
        <v>0</v>
      </c>
      <c r="H92" s="651" t="str">
        <f>IF('B-1'!N33&lt;1,"",ROUND('B-1'!N33*'B-1'!N$58,0))</f>
        <v/>
      </c>
      <c r="I92" s="651" t="str">
        <f>IF('B-1'!O33&lt;1,"",ROUND('B-1'!O33*'B-1'!O$58,0))</f>
        <v/>
      </c>
      <c r="J92" s="651">
        <f>SUM(G92:I92)</f>
        <v>0</v>
      </c>
      <c r="K92" s="168">
        <v>12.01</v>
      </c>
      <c r="S92"/>
    </row>
    <row r="93" spans="1:19">
      <c r="A93" s="436">
        <v>12.02</v>
      </c>
      <c r="B93" s="418" t="s">
        <v>312</v>
      </c>
      <c r="C93" s="651">
        <f>SUM(D33:J33)</f>
        <v>0</v>
      </c>
      <c r="D93" s="651">
        <f>ROUND(C93*'B-1'!$K$58,0)</f>
        <v>0</v>
      </c>
      <c r="E93" s="421"/>
      <c r="F93" s="651" t="str">
        <f>IF('B-1'!M34&lt;1,"",ROUND('B-1'!M34*'B-1'!M$58,0))</f>
        <v/>
      </c>
      <c r="G93" s="651">
        <f>SUM(C93:D93,F93)</f>
        <v>0</v>
      </c>
      <c r="H93" s="651" t="str">
        <f>IF('B-1'!N34&lt;1,"",ROUND('B-1'!N34*'B-1'!N$58,0))</f>
        <v/>
      </c>
      <c r="I93" s="651" t="str">
        <f>IF('B-1'!O34&lt;1,"",ROUND('B-1'!O34*'B-1'!O$58,0))</f>
        <v/>
      </c>
      <c r="J93" s="651">
        <f>SUM(G93:I93)</f>
        <v>0</v>
      </c>
      <c r="K93" s="168">
        <v>12.02</v>
      </c>
      <c r="S93"/>
    </row>
    <row r="94" spans="1:19">
      <c r="A94" s="436">
        <v>13</v>
      </c>
      <c r="B94" s="437" t="s">
        <v>313</v>
      </c>
      <c r="C94" s="421"/>
      <c r="D94" s="421"/>
      <c r="E94" s="421"/>
      <c r="F94" s="421"/>
      <c r="G94" s="421"/>
      <c r="H94" s="421"/>
      <c r="I94" s="421"/>
      <c r="J94" s="421"/>
      <c r="K94" s="168">
        <v>13</v>
      </c>
      <c r="S94"/>
    </row>
    <row r="95" spans="1:19">
      <c r="A95" s="436">
        <v>13.01</v>
      </c>
      <c r="B95" s="437" t="s">
        <v>314</v>
      </c>
      <c r="C95" s="651">
        <f>SUM(D35:J35)</f>
        <v>0</v>
      </c>
      <c r="D95" s="651">
        <f>ROUND(C95*'B-1'!$K$58,0)</f>
        <v>0</v>
      </c>
      <c r="E95" s="421"/>
      <c r="F95" s="651" t="str">
        <f>IF('B-1'!M36&lt;1,"",ROUND('B-1'!M36*'B-1'!M$58,0))</f>
        <v/>
      </c>
      <c r="G95" s="651">
        <f>SUM(C95:D95,F95)</f>
        <v>0</v>
      </c>
      <c r="H95" s="651" t="str">
        <f>IF('B-1'!N36&lt;1,"",ROUND('B-1'!N36*'B-1'!N$58,0))</f>
        <v/>
      </c>
      <c r="I95" s="651" t="str">
        <f>IF('B-1'!O36&lt;1,"",ROUND('B-1'!O36*'B-1'!O$58,0))</f>
        <v/>
      </c>
      <c r="J95" s="651">
        <f>SUM(G95:I95)</f>
        <v>0</v>
      </c>
      <c r="K95" s="168">
        <v>13.01</v>
      </c>
      <c r="S95"/>
    </row>
    <row r="96" spans="1:19">
      <c r="A96" s="436">
        <v>13.02</v>
      </c>
      <c r="B96" s="437" t="s">
        <v>315</v>
      </c>
      <c r="C96" s="651">
        <f>SUM(D36:J36)</f>
        <v>0</v>
      </c>
      <c r="D96" s="651">
        <f>ROUND(C96*'B-1'!$K$58,0)</f>
        <v>0</v>
      </c>
      <c r="E96" s="421"/>
      <c r="F96" s="651" t="str">
        <f>IF('B-1'!M37&lt;1,"",ROUND('B-1'!M37*'B-1'!M$58,0))</f>
        <v/>
      </c>
      <c r="G96" s="651">
        <f>SUM(C96:D96,F96)</f>
        <v>0</v>
      </c>
      <c r="H96" s="651" t="str">
        <f>IF('B-1'!N37&lt;1,"",ROUND('B-1'!N37*'B-1'!N$58,0))</f>
        <v/>
      </c>
      <c r="I96" s="651" t="str">
        <f>IF('B-1'!O37&lt;1,"",ROUND('B-1'!O37*'B-1'!O$58,0))</f>
        <v/>
      </c>
      <c r="J96" s="651">
        <f>SUM(G96:I96)</f>
        <v>0</v>
      </c>
      <c r="K96" s="168">
        <v>13.02</v>
      </c>
      <c r="S96"/>
    </row>
    <row r="97" spans="1:19">
      <c r="A97" s="436">
        <v>14</v>
      </c>
      <c r="B97" s="437" t="s">
        <v>316</v>
      </c>
      <c r="C97" s="421"/>
      <c r="D97" s="421"/>
      <c r="E97" s="421"/>
      <c r="F97" s="421"/>
      <c r="G97" s="421"/>
      <c r="H97" s="421"/>
      <c r="I97" s="421"/>
      <c r="J97" s="421"/>
      <c r="K97" s="168">
        <v>14</v>
      </c>
      <c r="S97"/>
    </row>
    <row r="98" spans="1:19">
      <c r="A98" s="436">
        <v>14.01</v>
      </c>
      <c r="B98" s="430" t="s">
        <v>317</v>
      </c>
      <c r="C98" s="651">
        <f>SUM(D38:J38)</f>
        <v>0</v>
      </c>
      <c r="D98" s="651">
        <f>ROUND(C98*'B-1'!$K$58,0)</f>
        <v>0</v>
      </c>
      <c r="E98" s="421"/>
      <c r="F98" s="651" t="str">
        <f>IF('B-1'!M39&lt;1,"",ROUND('B-1'!M39*'B-1'!M$58,0))</f>
        <v/>
      </c>
      <c r="G98" s="651">
        <f>SUM(C98:D98,F98)</f>
        <v>0</v>
      </c>
      <c r="H98" s="651" t="str">
        <f>IF('B-1'!N39&lt;1,"",ROUND('B-1'!N39*'B-1'!N$58,0))</f>
        <v/>
      </c>
      <c r="I98" s="651" t="str">
        <f>IF('B-1'!O39&lt;1,"",ROUND('B-1'!O39*'B-1'!O$58,0))</f>
        <v/>
      </c>
      <c r="J98" s="651">
        <f>SUM(G98:I98)</f>
        <v>0</v>
      </c>
      <c r="K98" s="168">
        <v>14.01</v>
      </c>
      <c r="S98"/>
    </row>
    <row r="99" spans="1:19">
      <c r="A99" s="436">
        <v>14.02</v>
      </c>
      <c r="B99" s="438" t="s">
        <v>318</v>
      </c>
      <c r="C99" s="651">
        <f>SUM(D39:J39)</f>
        <v>0</v>
      </c>
      <c r="D99" s="651">
        <f>ROUND(C99*'B-1'!$K$58,0)</f>
        <v>0</v>
      </c>
      <c r="E99" s="421"/>
      <c r="F99" s="651" t="str">
        <f>IF('B-1'!M40&lt;1,"",ROUND('B-1'!M40*'B-1'!M$58,0))</f>
        <v/>
      </c>
      <c r="G99" s="651">
        <f>SUM(C99:D99,F99)</f>
        <v>0</v>
      </c>
      <c r="H99" s="651" t="str">
        <f>IF('B-1'!N40&lt;1,"",ROUND('B-1'!N40*'B-1'!N$58,0))</f>
        <v/>
      </c>
      <c r="I99" s="651" t="str">
        <f>IF('B-1'!O40&lt;1,"",ROUND('B-1'!O40*'B-1'!O$58,0))</f>
        <v/>
      </c>
      <c r="J99" s="651">
        <f>SUM(G99:I99)</f>
        <v>0</v>
      </c>
      <c r="K99" s="168">
        <v>14.02</v>
      </c>
      <c r="S99"/>
    </row>
    <row r="100" spans="1:19">
      <c r="A100" s="436">
        <v>15</v>
      </c>
      <c r="B100" s="440" t="s">
        <v>319</v>
      </c>
      <c r="C100" s="421"/>
      <c r="D100" s="421"/>
      <c r="E100" s="421"/>
      <c r="F100" s="421"/>
      <c r="G100" s="421"/>
      <c r="H100" s="421"/>
      <c r="I100" s="421"/>
      <c r="J100" s="421"/>
      <c r="K100" s="168">
        <v>15</v>
      </c>
      <c r="S100"/>
    </row>
    <row r="101" spans="1:19">
      <c r="A101" s="436">
        <v>15.01</v>
      </c>
      <c r="B101" s="437" t="s">
        <v>320</v>
      </c>
      <c r="C101" s="651">
        <f>SUM(D41:J41)</f>
        <v>0</v>
      </c>
      <c r="D101" s="651">
        <f>ROUND(C101*'B-1'!$K$58,0)</f>
        <v>0</v>
      </c>
      <c r="E101" s="421"/>
      <c r="F101" s="651" t="str">
        <f>IF('B-1'!M42&lt;1,"",ROUND('B-1'!M42*'B-1'!M$58,0))</f>
        <v/>
      </c>
      <c r="G101" s="651">
        <f>SUM(C101:D101,F101)</f>
        <v>0</v>
      </c>
      <c r="H101" s="651" t="str">
        <f>IF('B-1'!N42&lt;1,"",ROUND('B-1'!N42*'B-1'!N$58,0))</f>
        <v/>
      </c>
      <c r="I101" s="651" t="str">
        <f>IF('B-1'!O42&lt;1,"",ROUND('B-1'!O42*'B-1'!O$58,0))</f>
        <v/>
      </c>
      <c r="J101" s="651">
        <f>SUM(G101:I101)</f>
        <v>0</v>
      </c>
      <c r="K101" s="168">
        <v>15.01</v>
      </c>
      <c r="S101"/>
    </row>
    <row r="102" spans="1:19">
      <c r="A102" s="436">
        <v>15.02</v>
      </c>
      <c r="B102" s="71" t="s">
        <v>321</v>
      </c>
      <c r="C102" s="651">
        <f>SUM(D42:J42)</f>
        <v>0</v>
      </c>
      <c r="D102" s="651">
        <f>ROUND(C102*'B-1'!$K$58,0)</f>
        <v>0</v>
      </c>
      <c r="E102" s="421"/>
      <c r="F102" s="651" t="str">
        <f>IF('B-1'!M43&lt;1,"",ROUND('B-1'!M43*'B-1'!M$58,0))</f>
        <v/>
      </c>
      <c r="G102" s="651">
        <f>SUM(C102:D102,F102)</f>
        <v>0</v>
      </c>
      <c r="H102" s="651" t="str">
        <f>IF('B-1'!N43&lt;1,"",ROUND('B-1'!N43*'B-1'!N$58,0))</f>
        <v/>
      </c>
      <c r="I102" s="651" t="str">
        <f>IF('B-1'!O43&lt;1,"",ROUND('B-1'!O43*'B-1'!O$58,0))</f>
        <v/>
      </c>
      <c r="J102" s="651">
        <f>SUM(G102:I102)</f>
        <v>0</v>
      </c>
      <c r="K102" s="168">
        <v>15.02</v>
      </c>
      <c r="S102"/>
    </row>
    <row r="103" spans="1:19">
      <c r="A103" s="436">
        <v>16</v>
      </c>
      <c r="B103" s="437" t="s">
        <v>322</v>
      </c>
      <c r="C103" s="421"/>
      <c r="D103" s="421"/>
      <c r="E103" s="421"/>
      <c r="F103" s="421"/>
      <c r="G103" s="421"/>
      <c r="H103" s="421"/>
      <c r="I103" s="421"/>
      <c r="J103" s="421"/>
      <c r="K103" s="168">
        <v>16</v>
      </c>
      <c r="S103"/>
    </row>
    <row r="104" spans="1:19">
      <c r="A104" s="436">
        <v>16.010000000000002</v>
      </c>
      <c r="B104" s="437" t="s">
        <v>323</v>
      </c>
      <c r="C104" s="651">
        <f>SUM(D44:J44)</f>
        <v>0</v>
      </c>
      <c r="D104" s="651">
        <f>ROUND(C104*'B-1'!$K$58,0)</f>
        <v>0</v>
      </c>
      <c r="E104" s="421"/>
      <c r="F104" s="651" t="str">
        <f>IF('B-1'!M45&lt;1,"",ROUND('B-1'!M45*'B-1'!M$58,0))</f>
        <v/>
      </c>
      <c r="G104" s="651">
        <f>SUM(C104:D104,F104)</f>
        <v>0</v>
      </c>
      <c r="H104" s="651" t="str">
        <f>IF('B-1'!N45&lt;1,"",ROUND('B-1'!N45*'B-1'!N$58,0))</f>
        <v/>
      </c>
      <c r="I104" s="651" t="str">
        <f>IF('B-1'!O45&lt;1,"",ROUND('B-1'!O45*'B-1'!O$58,0))</f>
        <v/>
      </c>
      <c r="J104" s="651">
        <f>SUM(G104:I104)</f>
        <v>0</v>
      </c>
      <c r="K104" s="168">
        <v>16.010000000000002</v>
      </c>
      <c r="S104"/>
    </row>
    <row r="105" spans="1:19">
      <c r="A105" s="436">
        <v>16.02</v>
      </c>
      <c r="B105" s="437" t="s">
        <v>324</v>
      </c>
      <c r="C105" s="651">
        <f>SUM(D45:J45)</f>
        <v>0</v>
      </c>
      <c r="D105" s="651">
        <f>ROUND(C105*'B-1'!$K$58,0)</f>
        <v>0</v>
      </c>
      <c r="E105" s="421"/>
      <c r="F105" s="651" t="str">
        <f>IF('B-1'!M46&lt;1,"",ROUND('B-1'!M46*'B-1'!M$58,0))</f>
        <v/>
      </c>
      <c r="G105" s="651">
        <f>SUM(C105:D105,F105)</f>
        <v>0</v>
      </c>
      <c r="H105" s="651" t="str">
        <f>IF('B-1'!N46&lt;1,"",ROUND('B-1'!N46*'B-1'!N$58,0))</f>
        <v/>
      </c>
      <c r="I105" s="651" t="str">
        <f>IF('B-1'!O46&lt;1,"",ROUND('B-1'!O46*'B-1'!O$58,0))</f>
        <v/>
      </c>
      <c r="J105" s="651">
        <f>SUM(G105:I105)</f>
        <v>0</v>
      </c>
      <c r="K105" s="168">
        <v>16.02</v>
      </c>
      <c r="S105"/>
    </row>
    <row r="106" spans="1:19">
      <c r="A106" s="436">
        <v>17</v>
      </c>
      <c r="B106" s="418" t="s">
        <v>325</v>
      </c>
      <c r="C106" s="421"/>
      <c r="D106" s="421"/>
      <c r="E106" s="421"/>
      <c r="F106" s="421"/>
      <c r="G106" s="421"/>
      <c r="H106" s="421"/>
      <c r="I106" s="421"/>
      <c r="J106" s="421"/>
      <c r="K106" s="168">
        <v>17</v>
      </c>
      <c r="S106"/>
    </row>
    <row r="107" spans="1:19">
      <c r="A107" s="436">
        <v>17.010000000000002</v>
      </c>
      <c r="B107" s="418" t="s">
        <v>326</v>
      </c>
      <c r="C107" s="651">
        <f>SUM(D47:J47)</f>
        <v>0</v>
      </c>
      <c r="D107" s="651">
        <f>ROUND(C107*'B-1'!$K$58,0)</f>
        <v>0</v>
      </c>
      <c r="E107" s="421"/>
      <c r="F107" s="651" t="str">
        <f>IF('B-1'!M109&lt;1,"",ROUND('B-1'!M109*'B-1'!M$58,0))</f>
        <v/>
      </c>
      <c r="G107" s="651">
        <f>SUM(C107:D107,F107)</f>
        <v>0</v>
      </c>
      <c r="H107" s="651" t="str">
        <f>IF('B-1'!N48&lt;1,"",ROUND('B-1'!N48*'B-1'!N$58,0))</f>
        <v/>
      </c>
      <c r="I107" s="651" t="str">
        <f>IF('B-1'!O48&lt;1,"",ROUND('B-1'!O48*'B-1'!O$58,0))</f>
        <v/>
      </c>
      <c r="J107" s="651">
        <f>SUM(G107:I107)</f>
        <v>0</v>
      </c>
      <c r="K107" s="168">
        <v>17.010000000000002</v>
      </c>
      <c r="S107"/>
    </row>
    <row r="108" spans="1:19">
      <c r="A108" s="436">
        <v>17.02</v>
      </c>
      <c r="B108" s="418" t="s">
        <v>327</v>
      </c>
      <c r="C108" s="651">
        <f>SUM(D48:J48)</f>
        <v>0</v>
      </c>
      <c r="D108" s="651">
        <f>ROUND(C108*'B-1'!$K$58,0)</f>
        <v>0</v>
      </c>
      <c r="E108" s="421"/>
      <c r="F108" s="651" t="str">
        <f>IF('B-1'!M110&lt;1,"",ROUND('B-1'!M110*'B-1'!M$58,0))</f>
        <v/>
      </c>
      <c r="G108" s="651">
        <f>SUM(C108:D108,F108)</f>
        <v>0</v>
      </c>
      <c r="H108" s="651" t="str">
        <f>IF('B-1'!N49&lt;1,"",ROUND('B-1'!N49*'B-1'!N$58,0))</f>
        <v/>
      </c>
      <c r="I108" s="651" t="str">
        <f>IF('B-1'!O49&lt;1,"",ROUND('B-1'!O49*'B-1'!O$58,0))</f>
        <v/>
      </c>
      <c r="J108" s="651">
        <f>SUM(G108:I108)</f>
        <v>0</v>
      </c>
      <c r="K108" s="168">
        <v>17.02</v>
      </c>
      <c r="S108"/>
    </row>
    <row r="109" spans="1:19">
      <c r="A109" s="436">
        <v>18</v>
      </c>
      <c r="B109" s="423" t="s">
        <v>612</v>
      </c>
      <c r="C109" s="421"/>
      <c r="D109" s="421"/>
      <c r="E109" s="421"/>
      <c r="F109" s="421"/>
      <c r="G109" s="651">
        <f>SUM(G72:G108)</f>
        <v>0</v>
      </c>
      <c r="H109" s="421"/>
      <c r="I109" s="421"/>
      <c r="J109" s="651">
        <f>SUM(J72:J108)</f>
        <v>0</v>
      </c>
      <c r="K109" s="168">
        <v>18</v>
      </c>
      <c r="S109"/>
    </row>
    <row r="110" spans="1:19">
      <c r="A110" s="323"/>
      <c r="B110" s="439" t="s">
        <v>286</v>
      </c>
      <c r="C110" s="421"/>
      <c r="D110" s="421"/>
      <c r="E110" s="421"/>
      <c r="F110" s="421"/>
      <c r="G110" s="421"/>
      <c r="H110" s="421"/>
      <c r="I110" s="421"/>
      <c r="J110" s="421"/>
      <c r="K110" s="337"/>
      <c r="S110"/>
    </row>
    <row r="111" spans="1:19">
      <c r="A111" s="436">
        <v>19</v>
      </c>
      <c r="B111" s="437" t="s">
        <v>329</v>
      </c>
      <c r="C111" s="651">
        <f>SUM(D51:J51)</f>
        <v>0</v>
      </c>
      <c r="D111" s="651">
        <f>ROUND(C111*'B-1'!$K$58,0)</f>
        <v>0</v>
      </c>
      <c r="E111" s="651"/>
      <c r="F111" s="651" t="str">
        <f>IF('B-1'!M52&lt;1,"",ROUND('B-1'!M52*'B-1'!M$58,0))</f>
        <v/>
      </c>
      <c r="G111" s="651">
        <f>SUM(C111:D111,F111)</f>
        <v>0</v>
      </c>
      <c r="H111" s="651" t="str">
        <f>IF('B-1'!N52&lt;1,"",ROUND('B-1'!N52*'B-1'!N$58,0))</f>
        <v/>
      </c>
      <c r="I111" s="651" t="str">
        <f>IF('B-1'!O52&lt;1,"",ROUND('B-1'!O52*'B-1'!O$58,0))</f>
        <v/>
      </c>
      <c r="J111" s="651">
        <f>SUM(G111:I111)</f>
        <v>0</v>
      </c>
      <c r="K111" s="168">
        <v>19</v>
      </c>
      <c r="S111"/>
    </row>
    <row r="112" spans="1:19">
      <c r="A112" s="436">
        <v>20</v>
      </c>
      <c r="B112" s="437" t="s">
        <v>494</v>
      </c>
      <c r="C112" s="651">
        <f>SUM(D52:J52)</f>
        <v>0</v>
      </c>
      <c r="D112" s="651">
        <f>ROUND(C112*'B-1'!$K$58,0)</f>
        <v>0</v>
      </c>
      <c r="E112" s="651"/>
      <c r="F112" s="651" t="str">
        <f>IF('B-1'!M53&lt;1,"",ROUND('B-1'!M53*'B-1'!M$58,0))</f>
        <v/>
      </c>
      <c r="G112" s="651">
        <f>SUM(C112:D112,F112)</f>
        <v>0</v>
      </c>
      <c r="H112" s="651" t="str">
        <f>IF('B-1'!N53&lt;1,"",ROUND('B-1'!N53*'B-1'!N$58,0))</f>
        <v/>
      </c>
      <c r="I112" s="651" t="str">
        <f>IF('B-1'!O53&lt;1,"",ROUND('B-1'!O53*'B-1'!O$58,0))</f>
        <v/>
      </c>
      <c r="J112" s="651">
        <f>SUM(G112:I112)</f>
        <v>0</v>
      </c>
      <c r="K112" s="168">
        <v>20</v>
      </c>
      <c r="S112"/>
    </row>
    <row r="113" spans="1:19">
      <c r="A113" s="436">
        <v>21</v>
      </c>
      <c r="B113" s="441" t="s">
        <v>330</v>
      </c>
      <c r="C113" s="651">
        <f>SUM(D53:J53)</f>
        <v>0</v>
      </c>
      <c r="D113" s="651">
        <f>ROUND(C113*'B-1'!$K$58,0)</f>
        <v>0</v>
      </c>
      <c r="E113" s="651"/>
      <c r="F113" s="651" t="str">
        <f>IF('B-1'!M54&lt;1,"",ROUND('B-1'!M54*'B-1'!M$58,0))</f>
        <v/>
      </c>
      <c r="G113" s="651">
        <f>SUM(C113:D113,F113)</f>
        <v>0</v>
      </c>
      <c r="H113" s="651" t="str">
        <f>IF('B-1'!N54&lt;1,"",ROUND('B-1'!N54*'B-1'!N$58,0))</f>
        <v/>
      </c>
      <c r="I113" s="651" t="str">
        <f>IF('B-1'!O54&lt;1,"",ROUND('B-1'!O54*'B-1'!O$58,0))</f>
        <v/>
      </c>
      <c r="J113" s="651">
        <f>SUM(G113:I113)</f>
        <v>0</v>
      </c>
      <c r="K113" s="168">
        <v>21</v>
      </c>
      <c r="S113"/>
    </row>
    <row r="114" spans="1:19">
      <c r="A114" s="436">
        <v>22</v>
      </c>
      <c r="B114" s="441" t="s">
        <v>330</v>
      </c>
      <c r="C114" s="651">
        <f>SUM(D54:J54)</f>
        <v>0</v>
      </c>
      <c r="D114" s="651">
        <f>ROUND(C114*'B-1'!$K$58,0)</f>
        <v>0</v>
      </c>
      <c r="E114" s="651"/>
      <c r="F114" s="651" t="str">
        <f>IF('B-1'!M55&lt;1,"",ROUND('B-1'!M55*'B-1'!M$58,0))</f>
        <v/>
      </c>
      <c r="G114" s="651">
        <f>SUM(C114:D114,F114)</f>
        <v>0</v>
      </c>
      <c r="H114" s="651" t="str">
        <f>IF('B-1'!N55&lt;1,"",ROUND('B-1'!N55*'B-1'!N$58,0))</f>
        <v/>
      </c>
      <c r="I114" s="651" t="str">
        <f>IF('B-1'!O55&lt;1,"",ROUND('B-1'!O55*'B-1'!O$58,0))</f>
        <v/>
      </c>
      <c r="J114" s="651">
        <f>SUM(G114:I114)</f>
        <v>0</v>
      </c>
      <c r="K114" s="168">
        <v>22</v>
      </c>
      <c r="S114"/>
    </row>
    <row r="115" spans="1:19">
      <c r="A115" s="436">
        <v>23</v>
      </c>
      <c r="B115" s="438" t="s">
        <v>331</v>
      </c>
      <c r="C115" s="651">
        <f>SUM(C72:C114)</f>
        <v>0</v>
      </c>
      <c r="D115" s="651">
        <f>SUM(D72:D114)</f>
        <v>0</v>
      </c>
      <c r="E115" s="651">
        <f>SUM(E80:E114)</f>
        <v>0</v>
      </c>
      <c r="F115" s="651">
        <f>SUM(F80:F114)</f>
        <v>0</v>
      </c>
      <c r="G115" s="651">
        <f>+G109+SUM(G111:G114)</f>
        <v>0</v>
      </c>
      <c r="H115" s="651">
        <f>SUM(H80:H114)</f>
        <v>0</v>
      </c>
      <c r="I115" s="651">
        <f>SUM(I80:I114)</f>
        <v>0</v>
      </c>
      <c r="J115" s="651">
        <f>+J109+SUM(J111:J114)</f>
        <v>0</v>
      </c>
      <c r="K115" s="168">
        <v>23</v>
      </c>
      <c r="S115"/>
    </row>
    <row r="116" spans="1:19">
      <c r="A116" s="238" t="s">
        <v>283</v>
      </c>
      <c r="B116" s="42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83"/>
    </row>
    <row r="117" spans="1:19">
      <c r="A117" s="202" t="s">
        <v>284</v>
      </c>
      <c r="B117" s="416"/>
      <c r="C117" s="64"/>
      <c r="D117" s="64"/>
      <c r="E117" s="64"/>
      <c r="F117" s="64"/>
      <c r="G117" s="64"/>
      <c r="H117" s="64"/>
      <c r="I117" s="64"/>
      <c r="J117" s="64"/>
      <c r="K117" s="64"/>
      <c r="L117" s="63"/>
      <c r="M117" s="63"/>
      <c r="N117" s="63"/>
      <c r="O117" s="63"/>
      <c r="P117" s="63"/>
      <c r="Q117" s="63"/>
      <c r="R117" s="63"/>
      <c r="S117" s="196"/>
    </row>
    <row r="118" spans="1:19">
      <c r="A118" s="364" t="s">
        <v>788</v>
      </c>
      <c r="B118" s="415"/>
      <c r="C118" s="78"/>
      <c r="D118" s="78"/>
      <c r="E118" s="78"/>
      <c r="F118" s="78"/>
      <c r="G118" s="78"/>
      <c r="H118" s="78"/>
      <c r="I118" s="78"/>
      <c r="J118" s="78"/>
      <c r="K118" s="78"/>
      <c r="L118" s="196"/>
      <c r="M118" s="196"/>
      <c r="N118" s="196"/>
      <c r="O118" s="196"/>
      <c r="P118" s="196"/>
      <c r="Q118" s="196"/>
      <c r="R118" s="196"/>
      <c r="S118" s="196"/>
    </row>
    <row r="119" spans="1:19">
      <c r="A119" s="203"/>
      <c r="B119" s="416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202"/>
    </row>
    <row r="120" spans="1:19" ht="12.75">
      <c r="A120" s="199" t="s">
        <v>332</v>
      </c>
      <c r="B120" s="416"/>
      <c r="C120" s="64"/>
      <c r="D120" s="64"/>
      <c r="E120" s="64"/>
      <c r="F120" s="64"/>
      <c r="G120" s="64"/>
      <c r="H120" s="64"/>
      <c r="I120" s="64"/>
      <c r="J120" s="64"/>
      <c r="K120" s="234" t="s">
        <v>18</v>
      </c>
      <c r="L120" s="64"/>
      <c r="M120" s="64"/>
      <c r="N120" s="64"/>
      <c r="O120" s="64"/>
      <c r="P120" s="64"/>
      <c r="Q120" s="64"/>
      <c r="R120" s="64"/>
    </row>
  </sheetData>
  <phoneticPr fontId="5" type="noConversion"/>
  <printOptions gridLinesSet="0"/>
  <pageMargins left="0.25" right="0.48" top="0.25" bottom="0.25" header="0" footer="0"/>
  <pageSetup orientation="landscape" r:id="rId1"/>
  <headerFooter alignWithMargins="0"/>
  <ignoredErrors>
    <ignoredError sqref="C10:D10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S</vt:lpstr>
      <vt:lpstr>S-1</vt:lpstr>
      <vt:lpstr>S-2</vt:lpstr>
      <vt:lpstr>A</vt:lpstr>
      <vt:lpstr>A-1</vt:lpstr>
      <vt:lpstr>A-2</vt:lpstr>
      <vt:lpstr>A-3</vt:lpstr>
      <vt:lpstr>A-4</vt:lpstr>
      <vt:lpstr>B</vt:lpstr>
      <vt:lpstr>B-1</vt:lpstr>
      <vt:lpstr>C</vt:lpstr>
      <vt:lpstr>D</vt:lpstr>
      <vt:lpstr>E</vt:lpstr>
      <vt:lpstr>E1</vt:lpstr>
      <vt:lpstr>F</vt:lpstr>
      <vt:lpstr>F-1</vt:lpstr>
      <vt:lpstr>'A-3'!Print_Area</vt:lpstr>
      <vt:lpstr>'A-4'!Print_Area</vt:lpstr>
      <vt:lpstr>B!Print_Area</vt:lpstr>
      <vt:lpstr>'E1'!Print_Area</vt:lpstr>
      <vt:lpstr>S!Print_Area</vt:lpstr>
      <vt:lpstr>S!Print_Area_MI</vt:lpstr>
      <vt:lpstr>'S-2'!Print_Area_MI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WORKSHEETS</dc:title>
  <dc:creator>Nadia Massuda</dc:creator>
  <cp:lastModifiedBy>Mitch</cp:lastModifiedBy>
  <cp:lastPrinted>2011-09-16T14:04:29Z</cp:lastPrinted>
  <dcterms:created xsi:type="dcterms:W3CDTF">2004-09-09T18:57:47Z</dcterms:created>
  <dcterms:modified xsi:type="dcterms:W3CDTF">2011-10-12T20:19:46Z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-190027120</vt:i4>
  </property>
  <property fmtid="{D5CDD505-2E9C-101B-9397-08002B2CF9AE}" pid="3" name="_NewReviewCycle">
    <vt:lpwstr/>
  </property>
  <property fmtid="{D5CDD505-2E9C-101B-9397-08002B2CF9AE}" pid="4" name="_EmailSubject">
    <vt:lpwstr>ESRD 265-11 PRA</vt:lpwstr>
  </property>
  <property fmtid="{D5CDD505-2E9C-101B-9397-08002B2CF9AE}" pid="5" name="_AuthorEmail">
    <vt:lpwstr>Deanna.Rhodes@CMS.hhs.gov</vt:lpwstr>
  </property>
  <property fmtid="{D5CDD505-2E9C-101B-9397-08002B2CF9AE}" pid="6" name="_AuthorEmailDisplayName">
    <vt:lpwstr>Rhodes, Deanna M.(CMS/CM)</vt:lpwstr>
  </property>
  <property fmtid="{D5CDD505-2E9C-101B-9397-08002B2CF9AE}" pid="7" name="_PreviousAdHocReviewCycleID">
    <vt:i4>1317599350</vt:i4>
  </property>
  <property fmtid="{D5CDD505-2E9C-101B-9397-08002B2CF9AE}" pid="8" name="_ReviewingToolsShownOnce">
    <vt:lpwstr/>
  </property>
</Properties>
</file>