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<sst xmlns="http://schemas.openxmlformats.org/spreadsheetml/2006/main" count="157" uniqueCount="86">
  <si>
    <t>Respondent Type</t>
  </si>
  <si>
    <t>Requirement</t>
  </si>
  <si>
    <t># of Respondents</t>
  </si>
  <si>
    <t xml:space="preserve"> # of Responses </t>
  </si>
  <si>
    <t>Hours/Response</t>
  </si>
  <si>
    <t xml:space="preserve">Total Hours </t>
  </si>
  <si>
    <t>Federal Government</t>
  </si>
  <si>
    <t>Individuals or Households</t>
  </si>
  <si>
    <t>Private Sector</t>
  </si>
  <si>
    <t xml:space="preserve">   Business or other for-profits</t>
  </si>
  <si>
    <t>State, Local, or Tribal Governments</t>
  </si>
  <si>
    <t>CURRENT INVENTORY</t>
  </si>
  <si>
    <t>Sub-total</t>
  </si>
  <si>
    <t>Current Inventory of Hours</t>
  </si>
  <si>
    <t>REVISED TOTAL RESPONDENTS</t>
  </si>
  <si>
    <t>REVISED TOTAL BURDEN HOURS</t>
  </si>
  <si>
    <t>Difference</t>
  </si>
  <si>
    <t xml:space="preserve"> </t>
  </si>
  <si>
    <t>Total</t>
  </si>
  <si>
    <t>Section A: Burden by Affected Entity</t>
  </si>
  <si>
    <t>Section B: Burden Impact Totals</t>
  </si>
  <si>
    <t>Current # Respondents</t>
  </si>
  <si>
    <t>Current # of Responses</t>
  </si>
  <si>
    <t>REVISED TOTAL RESPONSES</t>
  </si>
  <si>
    <t>34 CFR 682.211</t>
  </si>
  <si>
    <t>Not-for profits</t>
  </si>
  <si>
    <t>Farms</t>
  </si>
  <si>
    <t>34 CFR 682.205</t>
  </si>
  <si>
    <t>34 CFR 682.305</t>
  </si>
  <si>
    <t>34 CFR 682.401</t>
  </si>
  <si>
    <t>34 CFR 682.410</t>
  </si>
  <si>
    <t>Borrowers - Entrance Interviews</t>
  </si>
  <si>
    <t>34 CFR 682.604</t>
  </si>
  <si>
    <t>Institutions - Proprietary - entrance interviews</t>
  </si>
  <si>
    <t>Institutions - Private - entrance interviews</t>
  </si>
  <si>
    <t>Institutions - Public - entrance interviews</t>
  </si>
  <si>
    <t>Borrowers - Exit Interviews</t>
  </si>
  <si>
    <t>Institutions - Proprietary - exit interviews</t>
  </si>
  <si>
    <t>Institutions - Private - exit interviews</t>
  </si>
  <si>
    <t>Institutions - Public - exit interviews</t>
  </si>
  <si>
    <t>34 CFR 682.206</t>
  </si>
  <si>
    <t>Grand Total</t>
  </si>
  <si>
    <t>1. Section 682.402 - Loan Discharges for disabled Vets</t>
  </si>
  <si>
    <t>PRA Issues 1 - in OMB 1845-0065</t>
  </si>
  <si>
    <t>TEAM I PRA</t>
  </si>
  <si>
    <t>TEAM II PRA</t>
  </si>
  <si>
    <t>34 CFR 682.215</t>
  </si>
  <si>
    <t>34 CFR 682.405©</t>
  </si>
  <si>
    <t>34 CFR 682.405(c)</t>
  </si>
  <si>
    <t>34 CFR 682.405(b)</t>
  </si>
  <si>
    <t xml:space="preserve">2. Section 682.205  – Disclosures </t>
  </si>
  <si>
    <t xml:space="preserve">TOTAL </t>
  </si>
  <si>
    <t xml:space="preserve">Section 682.604 - Entrance and Exit Interviews </t>
  </si>
  <si>
    <t>TOTAL</t>
  </si>
  <si>
    <t>Borrowers  - (PRA Issue #2)</t>
  </si>
  <si>
    <t>Lenders -Consolidation loans (PRA Issue #2)</t>
  </si>
  <si>
    <t>Lenders - addt'l notice for troubled borrowers  (PRA #8)</t>
  </si>
  <si>
    <t>Lenders - notice consolidation app received (PRA Issue # 2)</t>
  </si>
  <si>
    <t>Lenders - Forbearance  (PRA Issue #3)</t>
  </si>
  <si>
    <t>Lenders - Forbearance capitalization info - (PRA Issue #10)</t>
  </si>
  <si>
    <t>Lenders - Income-Based Repayment (PRA Issue #4)</t>
  </si>
  <si>
    <t>Lenders - ELTs and audits  (PRA Issue # 11)</t>
  </si>
  <si>
    <t>Institutions - Proprietary - expanded information (PRA Issue # 12)</t>
  </si>
  <si>
    <t>Institutions - Private School as lender &amp; audits (PRA Issue #11)</t>
  </si>
  <si>
    <t>Institutions - Private expanded information (PRA Issue #12)</t>
  </si>
  <si>
    <t>Guaranty Agencies - expanded information (PRA Issue #12)</t>
  </si>
  <si>
    <t>Guaranty Agencies - credit agency notification (PRAA Issue # 14)</t>
  </si>
  <si>
    <t>Guaranty Agencies - rehabiilitated loans and financial literacy info (PRA #13)</t>
  </si>
  <si>
    <t>Guaranty Agencies - 2nd notice (PRA Issue # 15)</t>
  </si>
  <si>
    <t>Institutions - Public - expanded information (PRA Issue # 12)</t>
  </si>
  <si>
    <t>Section C: Burden by Section of the Regulations TEAMS I &amp; II</t>
  </si>
  <si>
    <t>Total For Lenders</t>
  </si>
  <si>
    <t xml:space="preserve">4. Section 682.211(e) - Forbearance </t>
  </si>
  <si>
    <t>5. Section 682.215 - IBR</t>
  </si>
  <si>
    <t>6. Section 682.305 ELTs and audits</t>
  </si>
  <si>
    <t>Total for Institutions</t>
  </si>
  <si>
    <t>TOTAL FOR 682.401</t>
  </si>
  <si>
    <t xml:space="preserve">3. Section 682.206 - Due diligence  </t>
  </si>
  <si>
    <t xml:space="preserve">4. Section 682.211(f) - Forbearance </t>
  </si>
  <si>
    <t xml:space="preserve">7. Section 682.401 Consumer Information provided by GAs </t>
  </si>
  <si>
    <t>7. Section 682.401 Guaranty Agencies - expanded info (PRA Issue #12)</t>
  </si>
  <si>
    <t>8. Section 682.405 (b) Credit agency notification (PRA Issue #14)</t>
  </si>
  <si>
    <t>9. Section 682.405(c) rehabilitatied loans and financial literacy info (PRA #13)</t>
  </si>
  <si>
    <t xml:space="preserve">10. Section 682.410 </t>
  </si>
  <si>
    <t xml:space="preserve">OMB.1845.0020.v.8          Table. 05.21.09  </t>
  </si>
  <si>
    <t>TOTAL for 682.604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</si>
</sst>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1" fillId="0" borderId="10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/>
    </xf>
    <xf numFmtId="3" fontId="1" fillId="0" borderId="10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6"/>
  <sheetViews>
    <sheetView tabSelected="1" zoomScale="80" zoomScaleNormal="80" zoomScalePageLayoutView="0" workbookViewId="0" topLeftCell="A106">
      <selection activeCell="A150" sqref="A150"/>
    </sheetView>
  </sheetViews>
  <sheetFormatPr defaultColWidth="9.140625" defaultRowHeight="12.75"/>
  <cols>
    <col min="1" max="1" width="67.57421875" style="0" customWidth="1"/>
    <col min="2" max="2" width="18.7109375" style="0" customWidth="1"/>
    <col min="3" max="3" width="16.57421875" style="7" customWidth="1"/>
    <col min="4" max="4" width="15.7109375" style="7" customWidth="1"/>
    <col min="5" max="5" width="15.57421875" style="8" customWidth="1"/>
    <col min="6" max="6" width="11.8515625" style="7" customWidth="1"/>
    <col min="7" max="7" width="28.421875" style="0" customWidth="1"/>
  </cols>
  <sheetData>
    <row r="1" spans="1:2" ht="13.5" thickBot="1">
      <c r="A1" t="s">
        <v>84</v>
      </c>
      <c r="B1" s="3" t="s">
        <v>17</v>
      </c>
    </row>
    <row r="2" spans="1:7" ht="13.5" thickBot="1">
      <c r="A2" s="2" t="s">
        <v>0</v>
      </c>
      <c r="B2" s="2" t="s">
        <v>1</v>
      </c>
      <c r="C2" s="11" t="s">
        <v>2</v>
      </c>
      <c r="D2" s="11" t="s">
        <v>3</v>
      </c>
      <c r="E2" s="9" t="s">
        <v>4</v>
      </c>
      <c r="F2" s="11" t="s">
        <v>5</v>
      </c>
      <c r="G2" s="2"/>
    </row>
    <row r="3" ht="12.75">
      <c r="A3" s="1" t="s">
        <v>19</v>
      </c>
    </row>
    <row r="4" ht="12.75">
      <c r="A4" s="1" t="s">
        <v>6</v>
      </c>
    </row>
    <row r="6" ht="12.75">
      <c r="A6" s="1" t="s">
        <v>7</v>
      </c>
    </row>
    <row r="7" spans="1:6" ht="12.75">
      <c r="A7" t="s">
        <v>54</v>
      </c>
      <c r="B7" t="s">
        <v>40</v>
      </c>
      <c r="C7" s="7">
        <v>10032</v>
      </c>
      <c r="D7" s="7">
        <v>10032</v>
      </c>
      <c r="E7" s="8">
        <v>1</v>
      </c>
      <c r="F7" s="7">
        <v>10032</v>
      </c>
    </row>
    <row r="8" spans="1:6" ht="12.75">
      <c r="A8" t="s">
        <v>31</v>
      </c>
      <c r="B8" t="s">
        <v>32</v>
      </c>
      <c r="C8" s="7">
        <v>5939400</v>
      </c>
      <c r="D8" s="7">
        <v>5939400</v>
      </c>
      <c r="E8" s="8">
        <v>0.08</v>
      </c>
      <c r="F8" s="7">
        <v>475152</v>
      </c>
    </row>
    <row r="9" spans="1:6" ht="12.75">
      <c r="A9" t="s">
        <v>36</v>
      </c>
      <c r="B9" t="s">
        <v>32</v>
      </c>
      <c r="C9" s="7">
        <v>5404854</v>
      </c>
      <c r="D9" s="7">
        <v>5404854</v>
      </c>
      <c r="E9" s="8">
        <v>0.08</v>
      </c>
      <c r="F9" s="7">
        <v>432388</v>
      </c>
    </row>
    <row r="11" spans="1:6" ht="12.75">
      <c r="A11" t="s">
        <v>12</v>
      </c>
      <c r="C11" s="7">
        <f>SUM(C7:C9)</f>
        <v>11354286</v>
      </c>
      <c r="D11" s="7">
        <f>SUM(D7:D9)</f>
        <v>11354286</v>
      </c>
      <c r="F11" s="7">
        <f>SUM(F7:F9)</f>
        <v>917572</v>
      </c>
    </row>
    <row r="13" ht="12.75">
      <c r="A13" s="1" t="s">
        <v>8</v>
      </c>
    </row>
    <row r="14" ht="12.75">
      <c r="A14" t="s">
        <v>9</v>
      </c>
    </row>
    <row r="15" spans="1:6" ht="12.75">
      <c r="A15" t="s">
        <v>55</v>
      </c>
      <c r="B15" t="s">
        <v>40</v>
      </c>
      <c r="C15" s="7">
        <v>11147</v>
      </c>
      <c r="D15" s="7">
        <v>11147</v>
      </c>
      <c r="E15" s="8">
        <v>0.08</v>
      </c>
      <c r="F15" s="7">
        <v>892</v>
      </c>
    </row>
    <row r="16" spans="1:6" ht="12.75">
      <c r="A16" t="s">
        <v>56</v>
      </c>
      <c r="B16" t="s">
        <v>27</v>
      </c>
      <c r="C16" s="7">
        <v>4692126</v>
      </c>
      <c r="D16" s="7">
        <v>4692126</v>
      </c>
      <c r="E16" s="8">
        <v>0.17</v>
      </c>
      <c r="F16" s="7">
        <v>797661</v>
      </c>
    </row>
    <row r="17" spans="1:6" ht="12.75">
      <c r="A17" t="s">
        <v>57</v>
      </c>
      <c r="B17" t="s">
        <v>40</v>
      </c>
      <c r="C17" s="7">
        <v>670753</v>
      </c>
      <c r="D17" s="7">
        <v>670753</v>
      </c>
      <c r="E17" s="8">
        <v>0.08</v>
      </c>
      <c r="F17" s="7">
        <v>53660</v>
      </c>
    </row>
    <row r="18" spans="1:6" ht="12.75">
      <c r="A18" t="s">
        <v>58</v>
      </c>
      <c r="B18" t="s">
        <v>24</v>
      </c>
      <c r="C18" s="7">
        <v>481330</v>
      </c>
      <c r="D18" s="7">
        <v>481330</v>
      </c>
      <c r="E18" s="8">
        <v>0.03</v>
      </c>
      <c r="F18" s="7">
        <v>14440</v>
      </c>
    </row>
    <row r="19" spans="1:6" ht="12.75">
      <c r="A19" t="s">
        <v>59</v>
      </c>
      <c r="B19" t="s">
        <v>24</v>
      </c>
      <c r="C19" s="7">
        <v>2696673</v>
      </c>
      <c r="D19" s="7">
        <v>2696673</v>
      </c>
      <c r="E19" s="8">
        <v>0.08</v>
      </c>
      <c r="F19" s="7">
        <v>215734</v>
      </c>
    </row>
    <row r="20" spans="1:6" ht="12.75">
      <c r="A20" t="s">
        <v>60</v>
      </c>
      <c r="B20" t="s">
        <v>46</v>
      </c>
      <c r="C20" s="7">
        <v>1128579</v>
      </c>
      <c r="D20" s="7">
        <v>1128579</v>
      </c>
      <c r="E20" s="8">
        <v>0.08</v>
      </c>
      <c r="F20" s="7">
        <v>90286</v>
      </c>
    </row>
    <row r="21" spans="1:6" ht="12.75">
      <c r="A21" t="s">
        <v>61</v>
      </c>
      <c r="B21" t="s">
        <v>28</v>
      </c>
      <c r="C21" s="7">
        <v>109</v>
      </c>
      <c r="D21" s="7">
        <v>109</v>
      </c>
      <c r="E21" s="8">
        <v>100</v>
      </c>
      <c r="F21" s="7">
        <v>10900</v>
      </c>
    </row>
    <row r="22" spans="1:6" ht="12.75">
      <c r="A22" t="s">
        <v>62</v>
      </c>
      <c r="B22" t="s">
        <v>29</v>
      </c>
      <c r="C22" s="7">
        <v>1295</v>
      </c>
      <c r="D22" s="7">
        <v>1295</v>
      </c>
      <c r="E22" s="8">
        <v>2</v>
      </c>
      <c r="F22" s="7">
        <v>2590</v>
      </c>
    </row>
    <row r="23" spans="1:6" ht="12.75">
      <c r="A23" t="s">
        <v>33</v>
      </c>
      <c r="B23" t="s">
        <v>32</v>
      </c>
      <c r="C23" s="7">
        <v>1295</v>
      </c>
      <c r="D23" s="7">
        <v>1295</v>
      </c>
      <c r="E23" s="8">
        <v>3</v>
      </c>
      <c r="F23" s="7">
        <v>3885</v>
      </c>
    </row>
    <row r="24" spans="1:6" ht="12.75">
      <c r="A24" t="s">
        <v>37</v>
      </c>
      <c r="B24" t="s">
        <v>32</v>
      </c>
      <c r="C24" s="7">
        <v>1295</v>
      </c>
      <c r="D24" s="7">
        <v>1295</v>
      </c>
      <c r="E24" s="8">
        <v>3</v>
      </c>
      <c r="F24" s="7">
        <v>3885</v>
      </c>
    </row>
    <row r="28" spans="1:7" ht="12.75">
      <c r="A28" t="s">
        <v>12</v>
      </c>
      <c r="C28" s="7">
        <f>SUM(C15:C24)</f>
        <v>9684602</v>
      </c>
      <c r="D28" s="7">
        <f>SUM(D15:D24)</f>
        <v>9684602</v>
      </c>
      <c r="F28" s="7">
        <f>SUM(F15:F24)</f>
        <v>1193933</v>
      </c>
      <c r="G28" s="4"/>
    </row>
    <row r="30" ht="12.75">
      <c r="A30" s="1" t="s">
        <v>25</v>
      </c>
    </row>
    <row r="31" spans="1:7" ht="12.75">
      <c r="A31" t="s">
        <v>63</v>
      </c>
      <c r="B31" t="s">
        <v>28</v>
      </c>
      <c r="C31" s="7">
        <v>72</v>
      </c>
      <c r="D31" s="7">
        <v>72</v>
      </c>
      <c r="E31" s="8">
        <v>100</v>
      </c>
      <c r="F31" s="7">
        <v>7200</v>
      </c>
      <c r="G31" s="4"/>
    </row>
    <row r="32" spans="1:7" ht="12.75">
      <c r="A32" t="s">
        <v>64</v>
      </c>
      <c r="B32" t="s">
        <v>29</v>
      </c>
      <c r="C32" s="7">
        <v>1536</v>
      </c>
      <c r="D32" s="7">
        <v>1536</v>
      </c>
      <c r="E32" s="8">
        <v>2</v>
      </c>
      <c r="F32" s="7">
        <v>3072</v>
      </c>
      <c r="G32" s="4"/>
    </row>
    <row r="33" spans="1:7" ht="12.75">
      <c r="A33" t="s">
        <v>65</v>
      </c>
      <c r="B33" t="s">
        <v>29</v>
      </c>
      <c r="C33" s="7">
        <v>36</v>
      </c>
      <c r="D33" s="7">
        <v>36</v>
      </c>
      <c r="E33" s="8">
        <v>10</v>
      </c>
      <c r="F33" s="7">
        <v>360</v>
      </c>
      <c r="G33" s="4"/>
    </row>
    <row r="34" spans="1:7" ht="12.75">
      <c r="A34" s="13" t="s">
        <v>66</v>
      </c>
      <c r="B34" s="13" t="s">
        <v>49</v>
      </c>
      <c r="C34" s="7">
        <v>229899</v>
      </c>
      <c r="D34" s="7">
        <v>229899</v>
      </c>
      <c r="E34" s="8">
        <v>0.08</v>
      </c>
      <c r="F34" s="7">
        <v>18392</v>
      </c>
      <c r="G34" s="4"/>
    </row>
    <row r="35" spans="1:7" ht="12.75">
      <c r="A35" s="13" t="s">
        <v>67</v>
      </c>
      <c r="B35" s="13" t="s">
        <v>48</v>
      </c>
      <c r="C35" s="7">
        <v>143687</v>
      </c>
      <c r="D35" s="7">
        <v>143687</v>
      </c>
      <c r="E35" s="8">
        <v>0.17</v>
      </c>
      <c r="F35" s="7">
        <v>24427</v>
      </c>
      <c r="G35" s="4"/>
    </row>
    <row r="36" spans="1:7" ht="12.75">
      <c r="A36" t="s">
        <v>68</v>
      </c>
      <c r="B36" t="s">
        <v>30</v>
      </c>
      <c r="C36" s="7">
        <v>734918</v>
      </c>
      <c r="D36" s="7">
        <v>734918</v>
      </c>
      <c r="E36" s="8">
        <v>0.08</v>
      </c>
      <c r="F36" s="7">
        <v>58793</v>
      </c>
      <c r="G36" s="4"/>
    </row>
    <row r="37" spans="1:7" ht="12.75">
      <c r="A37" t="s">
        <v>34</v>
      </c>
      <c r="B37" t="s">
        <v>32</v>
      </c>
      <c r="C37" s="7">
        <v>1536</v>
      </c>
      <c r="D37" s="7">
        <v>1536</v>
      </c>
      <c r="E37" s="8">
        <v>3</v>
      </c>
      <c r="F37" s="7">
        <v>4608</v>
      </c>
      <c r="G37" s="4"/>
    </row>
    <row r="38" spans="1:7" ht="12.75">
      <c r="A38" t="s">
        <v>38</v>
      </c>
      <c r="B38" t="s">
        <v>32</v>
      </c>
      <c r="C38" s="7">
        <v>1536</v>
      </c>
      <c r="D38" s="7">
        <v>1536</v>
      </c>
      <c r="E38" s="8">
        <v>3</v>
      </c>
      <c r="F38" s="7">
        <v>4608</v>
      </c>
      <c r="G38" s="4"/>
    </row>
    <row r="39" ht="12.75">
      <c r="G39" s="4"/>
    </row>
    <row r="40" spans="1:7" ht="12.75">
      <c r="A40" t="s">
        <v>12</v>
      </c>
      <c r="C40" s="7">
        <f>SUM(C31:C38)</f>
        <v>1113220</v>
      </c>
      <c r="D40" s="7">
        <f>SUM(D31:D38)</f>
        <v>1113220</v>
      </c>
      <c r="F40" s="7">
        <f>SUM(F31:F38)</f>
        <v>121460</v>
      </c>
      <c r="G40" s="4"/>
    </row>
    <row r="42" ht="12.75">
      <c r="A42" s="1" t="s">
        <v>26</v>
      </c>
    </row>
    <row r="44" ht="12.75">
      <c r="A44" s="1" t="s">
        <v>10</v>
      </c>
    </row>
    <row r="45" spans="1:6" ht="12.75">
      <c r="A45" t="s">
        <v>69</v>
      </c>
      <c r="B45" t="s">
        <v>29</v>
      </c>
      <c r="C45" s="7">
        <v>1363</v>
      </c>
      <c r="D45" s="7">
        <v>1363</v>
      </c>
      <c r="E45" s="8">
        <v>2</v>
      </c>
      <c r="F45" s="7">
        <v>2726</v>
      </c>
    </row>
    <row r="46" spans="1:6" ht="12.75">
      <c r="A46" t="s">
        <v>35</v>
      </c>
      <c r="B46" t="s">
        <v>32</v>
      </c>
      <c r="C46" s="7">
        <v>1363</v>
      </c>
      <c r="D46" s="7">
        <v>1363</v>
      </c>
      <c r="E46" s="8">
        <v>3</v>
      </c>
      <c r="F46" s="7">
        <v>4089</v>
      </c>
    </row>
    <row r="47" spans="1:6" ht="12.75">
      <c r="A47" t="s">
        <v>39</v>
      </c>
      <c r="B47" t="s">
        <v>32</v>
      </c>
      <c r="C47" s="7">
        <v>1363</v>
      </c>
      <c r="D47" s="7">
        <v>1363</v>
      </c>
      <c r="E47" s="8">
        <v>3</v>
      </c>
      <c r="F47" s="7">
        <v>4089</v>
      </c>
    </row>
    <row r="49" spans="1:7" ht="12.75">
      <c r="A49" t="s">
        <v>12</v>
      </c>
      <c r="C49" s="7">
        <f>SUM(C45:C47)</f>
        <v>4089</v>
      </c>
      <c r="D49" s="7">
        <f>SUM(D45:D47)</f>
        <v>4089</v>
      </c>
      <c r="F49" s="7">
        <f>SUM(F45:F47)</f>
        <v>10904</v>
      </c>
      <c r="G49" s="4"/>
    </row>
    <row r="50" ht="12.75">
      <c r="G50" s="4"/>
    </row>
    <row r="51" spans="1:6" ht="12.75">
      <c r="A51" s="1" t="s">
        <v>18</v>
      </c>
      <c r="B51" s="1"/>
      <c r="C51" s="12">
        <f>+C11+C28+C40+C49</f>
        <v>22156197</v>
      </c>
      <c r="D51" s="12">
        <f>+D11+D28+D40+D49</f>
        <v>22156197</v>
      </c>
      <c r="E51" s="10" t="s">
        <v>17</v>
      </c>
      <c r="F51" s="12">
        <f>+F11+F28+F40+F49</f>
        <v>2243869</v>
      </c>
    </row>
    <row r="52" spans="1:6" ht="12.75">
      <c r="A52" s="1"/>
      <c r="B52" s="1"/>
      <c r="C52" s="12"/>
      <c r="D52" s="12"/>
      <c r="E52" s="10"/>
      <c r="F52" s="12"/>
    </row>
    <row r="53" ht="12.75">
      <c r="A53" s="1" t="s">
        <v>20</v>
      </c>
    </row>
    <row r="55" ht="12.75">
      <c r="A55" s="1" t="s">
        <v>11</v>
      </c>
    </row>
    <row r="56" spans="1:3" ht="12.75">
      <c r="A56" t="s">
        <v>21</v>
      </c>
      <c r="C56" s="7">
        <v>1238280</v>
      </c>
    </row>
    <row r="57" spans="1:4" ht="12.75">
      <c r="A57" s="13" t="s">
        <v>22</v>
      </c>
      <c r="D57" s="7">
        <v>2783956</v>
      </c>
    </row>
    <row r="58" spans="1:6" ht="12.75">
      <c r="A58" t="s">
        <v>13</v>
      </c>
      <c r="F58" s="7">
        <v>9921638</v>
      </c>
    </row>
    <row r="59" spans="1:3" ht="12.75">
      <c r="A59" s="1" t="s">
        <v>14</v>
      </c>
      <c r="C59" s="7">
        <f>C51+C56</f>
        <v>23394477</v>
      </c>
    </row>
    <row r="60" spans="1:4" ht="12.75">
      <c r="A60" s="1" t="s">
        <v>23</v>
      </c>
      <c r="D60" s="7">
        <f>D51+D57</f>
        <v>24940153</v>
      </c>
    </row>
    <row r="61" spans="1:6" ht="12.75">
      <c r="A61" s="1" t="s">
        <v>15</v>
      </c>
      <c r="F61" s="7">
        <f>F51+F58</f>
        <v>12165507</v>
      </c>
    </row>
    <row r="64" spans="1:6" ht="12.75">
      <c r="A64" t="s">
        <v>16</v>
      </c>
      <c r="F64" s="7">
        <f>+F51</f>
        <v>2243869</v>
      </c>
    </row>
    <row r="66" ht="12.75">
      <c r="A66" s="1" t="s">
        <v>70</v>
      </c>
    </row>
    <row r="67" ht="12.75">
      <c r="A67" s="1" t="s">
        <v>44</v>
      </c>
    </row>
    <row r="68" ht="12.75">
      <c r="A68" s="13" t="s">
        <v>42</v>
      </c>
    </row>
    <row r="69" ht="12.75">
      <c r="A69" s="13" t="s">
        <v>43</v>
      </c>
    </row>
    <row r="70" ht="12.75">
      <c r="A70" s="1"/>
    </row>
    <row r="71" ht="15.75">
      <c r="A71" s="5" t="s">
        <v>50</v>
      </c>
    </row>
    <row r="72" spans="1:6" ht="12.75">
      <c r="A72" t="s">
        <v>56</v>
      </c>
      <c r="B72" t="s">
        <v>27</v>
      </c>
      <c r="C72" s="7">
        <v>4692126</v>
      </c>
      <c r="D72" s="7">
        <v>4692126</v>
      </c>
      <c r="E72" s="8">
        <v>0.17</v>
      </c>
      <c r="F72" s="7">
        <v>797661</v>
      </c>
    </row>
    <row r="74" spans="1:6" ht="12.75">
      <c r="A74" s="13" t="s">
        <v>53</v>
      </c>
      <c r="C74" s="7">
        <f>C72</f>
        <v>4692126</v>
      </c>
      <c r="D74" s="7">
        <f>D72</f>
        <v>4692126</v>
      </c>
      <c r="F74" s="7">
        <f>F72</f>
        <v>797661</v>
      </c>
    </row>
    <row r="76" ht="12.75">
      <c r="A76" s="13" t="s">
        <v>77</v>
      </c>
    </row>
    <row r="77" spans="1:6" ht="12.75">
      <c r="A77" t="s">
        <v>54</v>
      </c>
      <c r="B77" t="s">
        <v>40</v>
      </c>
      <c r="C77" s="7">
        <v>10032</v>
      </c>
      <c r="D77" s="7">
        <v>10032</v>
      </c>
      <c r="E77" s="8">
        <v>1</v>
      </c>
      <c r="F77" s="7">
        <v>10032</v>
      </c>
    </row>
    <row r="78" spans="1:6" ht="12.75">
      <c r="A78" t="s">
        <v>55</v>
      </c>
      <c r="B78" t="s">
        <v>40</v>
      </c>
      <c r="C78" s="7">
        <v>11147</v>
      </c>
      <c r="D78" s="7">
        <v>11147</v>
      </c>
      <c r="E78" s="8">
        <v>0.08</v>
      </c>
      <c r="F78" s="7">
        <v>892</v>
      </c>
    </row>
    <row r="79" spans="1:6" ht="12.75">
      <c r="A79" t="s">
        <v>57</v>
      </c>
      <c r="B79" t="s">
        <v>40</v>
      </c>
      <c r="C79" s="7">
        <v>670753</v>
      </c>
      <c r="D79" s="7">
        <v>670753</v>
      </c>
      <c r="E79" s="8">
        <v>0.08</v>
      </c>
      <c r="F79" s="7">
        <v>53660</v>
      </c>
    </row>
    <row r="81" spans="1:6" ht="12.75">
      <c r="A81" t="s">
        <v>71</v>
      </c>
      <c r="C81" s="7">
        <f>C78+C79</f>
        <v>681900</v>
      </c>
      <c r="D81" s="7">
        <f>D78+D79</f>
        <v>681900</v>
      </c>
      <c r="F81" s="7">
        <f>F78+F79</f>
        <v>54552</v>
      </c>
    </row>
    <row r="83" spans="1:6" ht="12.75">
      <c r="A83" s="13" t="s">
        <v>51</v>
      </c>
      <c r="C83" s="7">
        <f>C81+C77</f>
        <v>691932</v>
      </c>
      <c r="D83" s="7">
        <f>D81+D77</f>
        <v>691932</v>
      </c>
      <c r="F83" s="7">
        <f>F81+F77</f>
        <v>64584</v>
      </c>
    </row>
    <row r="85" ht="12.75">
      <c r="A85" s="13" t="s">
        <v>78</v>
      </c>
    </row>
    <row r="86" spans="1:6" ht="12.75">
      <c r="A86" t="s">
        <v>58</v>
      </c>
      <c r="B86" t="s">
        <v>24</v>
      </c>
      <c r="C86" s="7">
        <v>481330</v>
      </c>
      <c r="D86" s="7">
        <v>481330</v>
      </c>
      <c r="E86" s="8">
        <v>0.03</v>
      </c>
      <c r="F86" s="7">
        <v>14440</v>
      </c>
    </row>
    <row r="88" spans="1:6" ht="12.75">
      <c r="A88" s="13" t="s">
        <v>51</v>
      </c>
      <c r="C88" s="7">
        <f>C86</f>
        <v>481330</v>
      </c>
      <c r="D88" s="7">
        <f>D86</f>
        <v>481330</v>
      </c>
      <c r="F88" s="7">
        <f>F86</f>
        <v>14440</v>
      </c>
    </row>
    <row r="89" ht="12.75">
      <c r="A89" s="13"/>
    </row>
    <row r="90" ht="12.75">
      <c r="A90" s="13" t="s">
        <v>72</v>
      </c>
    </row>
    <row r="91" spans="1:6" ht="12.75">
      <c r="A91" t="s">
        <v>59</v>
      </c>
      <c r="B91" t="s">
        <v>24</v>
      </c>
      <c r="C91" s="7">
        <v>2696673</v>
      </c>
      <c r="D91" s="7">
        <v>2696673</v>
      </c>
      <c r="E91" s="8">
        <v>0.08</v>
      </c>
      <c r="F91" s="7">
        <v>215734</v>
      </c>
    </row>
    <row r="92" ht="12.75">
      <c r="A92" s="13"/>
    </row>
    <row r="93" spans="1:6" ht="12.75">
      <c r="A93" s="13" t="s">
        <v>51</v>
      </c>
      <c r="C93" s="7">
        <f>C91</f>
        <v>2696673</v>
      </c>
      <c r="D93" s="7">
        <f>D91</f>
        <v>2696673</v>
      </c>
      <c r="F93" s="7">
        <f>F91</f>
        <v>215734</v>
      </c>
    </row>
    <row r="95" spans="1:6" ht="12.75">
      <c r="A95" s="13" t="s">
        <v>73</v>
      </c>
      <c r="B95" s="13" t="s">
        <v>46</v>
      </c>
      <c r="C95" s="7">
        <v>1128579</v>
      </c>
      <c r="D95" s="7">
        <v>1128579</v>
      </c>
      <c r="E95" s="8">
        <v>0.08</v>
      </c>
      <c r="F95" s="7">
        <v>90286</v>
      </c>
    </row>
    <row r="97" spans="1:6" ht="12.75">
      <c r="A97" s="13" t="s">
        <v>51</v>
      </c>
      <c r="C97" s="7">
        <f>C95</f>
        <v>1128579</v>
      </c>
      <c r="D97" s="7">
        <f>D95</f>
        <v>1128579</v>
      </c>
      <c r="F97" s="7">
        <f>F95</f>
        <v>90286</v>
      </c>
    </row>
    <row r="99" ht="12.75">
      <c r="A99" s="13" t="s">
        <v>74</v>
      </c>
    </row>
    <row r="100" spans="1:6" ht="12.75">
      <c r="A100" t="s">
        <v>61</v>
      </c>
      <c r="B100" t="s">
        <v>28</v>
      </c>
      <c r="C100" s="7">
        <v>109</v>
      </c>
      <c r="D100" s="7">
        <v>109</v>
      </c>
      <c r="E100" s="8">
        <v>100</v>
      </c>
      <c r="F100" s="7">
        <v>10900</v>
      </c>
    </row>
    <row r="101" spans="1:6" ht="12.75">
      <c r="A101" t="s">
        <v>63</v>
      </c>
      <c r="B101" t="s">
        <v>28</v>
      </c>
      <c r="C101" s="7">
        <v>72</v>
      </c>
      <c r="D101" s="7">
        <v>72</v>
      </c>
      <c r="E101" s="8">
        <v>100</v>
      </c>
      <c r="F101" s="7">
        <v>7200</v>
      </c>
    </row>
    <row r="102" ht="12.75">
      <c r="A102" s="13"/>
    </row>
    <row r="103" spans="1:6" ht="12.75">
      <c r="A103" s="13" t="s">
        <v>51</v>
      </c>
      <c r="C103" s="7">
        <f>C101+C100</f>
        <v>181</v>
      </c>
      <c r="D103" s="7">
        <f>D101+D100</f>
        <v>181</v>
      </c>
      <c r="F103" s="7">
        <f>F101+F100</f>
        <v>18100</v>
      </c>
    </row>
    <row r="104" ht="12.75">
      <c r="A104" s="13"/>
    </row>
    <row r="105" ht="12.75">
      <c r="A105" s="13" t="s">
        <v>79</v>
      </c>
    </row>
    <row r="106" spans="1:6" ht="12.75">
      <c r="A106" t="s">
        <v>62</v>
      </c>
      <c r="B106" t="s">
        <v>29</v>
      </c>
      <c r="C106" s="7">
        <v>1295</v>
      </c>
      <c r="D106" s="7">
        <v>1295</v>
      </c>
      <c r="E106" s="8">
        <v>2</v>
      </c>
      <c r="F106" s="7">
        <v>2590</v>
      </c>
    </row>
    <row r="107" spans="1:6" ht="12.75">
      <c r="A107" t="s">
        <v>64</v>
      </c>
      <c r="B107" t="s">
        <v>29</v>
      </c>
      <c r="C107" s="7">
        <v>1536</v>
      </c>
      <c r="D107" s="7">
        <v>1536</v>
      </c>
      <c r="E107" s="8">
        <v>2</v>
      </c>
      <c r="F107" s="7">
        <v>3072</v>
      </c>
    </row>
    <row r="108" spans="1:6" ht="12.75">
      <c r="A108" t="s">
        <v>69</v>
      </c>
      <c r="B108" t="s">
        <v>29</v>
      </c>
      <c r="C108" s="7">
        <v>1363</v>
      </c>
      <c r="D108" s="7">
        <v>1363</v>
      </c>
      <c r="E108" s="8">
        <v>2</v>
      </c>
      <c r="F108" s="7">
        <v>2726</v>
      </c>
    </row>
    <row r="109" ht="12.75">
      <c r="A109" s="13"/>
    </row>
    <row r="110" spans="1:6" ht="12.75">
      <c r="A110" s="13" t="s">
        <v>75</v>
      </c>
      <c r="C110" s="7">
        <f>C108+C107+C106</f>
        <v>4194</v>
      </c>
      <c r="D110" s="7">
        <f>D108+D107+D106</f>
        <v>4194</v>
      </c>
      <c r="F110" s="7">
        <f>F108+F107+F106</f>
        <v>8388</v>
      </c>
    </row>
    <row r="111" ht="12.75">
      <c r="A111" s="13"/>
    </row>
    <row r="112" spans="1:6" ht="12.75">
      <c r="A112" t="s">
        <v>80</v>
      </c>
      <c r="B112" t="s">
        <v>29</v>
      </c>
      <c r="C112" s="7">
        <v>36</v>
      </c>
      <c r="D112" s="7">
        <v>36</v>
      </c>
      <c r="E112" s="8">
        <v>10</v>
      </c>
      <c r="F112" s="7">
        <v>360</v>
      </c>
    </row>
    <row r="114" spans="1:6" ht="12.75">
      <c r="A114" t="s">
        <v>76</v>
      </c>
      <c r="C114" s="7">
        <f>C110+C112</f>
        <v>4230</v>
      </c>
      <c r="D114" s="7">
        <f>D110+D112</f>
        <v>4230</v>
      </c>
      <c r="F114" s="7">
        <f>F110+F112</f>
        <v>8748</v>
      </c>
    </row>
    <row r="116" spans="1:6" ht="12.75">
      <c r="A116" t="s">
        <v>81</v>
      </c>
      <c r="B116" t="s">
        <v>49</v>
      </c>
      <c r="C116" s="7">
        <v>229899</v>
      </c>
      <c r="D116" s="7">
        <v>229899</v>
      </c>
      <c r="E116" s="8">
        <v>0.08</v>
      </c>
      <c r="F116" s="7">
        <v>18392</v>
      </c>
    </row>
    <row r="118" spans="1:6" ht="12.75">
      <c r="A118" s="13" t="s">
        <v>51</v>
      </c>
      <c r="C118" s="7">
        <f>C116</f>
        <v>229899</v>
      </c>
      <c r="D118" s="7">
        <f>D116</f>
        <v>229899</v>
      </c>
      <c r="F118" s="7">
        <f>F116</f>
        <v>18392</v>
      </c>
    </row>
    <row r="120" spans="1:6" ht="12.75">
      <c r="A120" t="s">
        <v>82</v>
      </c>
      <c r="B120" t="s">
        <v>47</v>
      </c>
      <c r="C120" s="7">
        <v>143687</v>
      </c>
      <c r="D120" s="7">
        <v>143687</v>
      </c>
      <c r="E120" s="8">
        <v>0.17</v>
      </c>
      <c r="F120" s="7">
        <v>24427</v>
      </c>
    </row>
    <row r="122" spans="1:6" ht="12.75">
      <c r="A122" s="13" t="s">
        <v>51</v>
      </c>
      <c r="C122" s="7">
        <f>C120</f>
        <v>143687</v>
      </c>
      <c r="D122" s="7">
        <f>D120</f>
        <v>143687</v>
      </c>
      <c r="F122" s="7">
        <f>F120</f>
        <v>24427</v>
      </c>
    </row>
    <row r="124" ht="12.75">
      <c r="A124" t="s">
        <v>83</v>
      </c>
    </row>
    <row r="125" spans="1:6" ht="12.75">
      <c r="A125" t="s">
        <v>68</v>
      </c>
      <c r="B125" t="s">
        <v>30</v>
      </c>
      <c r="C125" s="7">
        <v>734918</v>
      </c>
      <c r="D125" s="7">
        <v>734918</v>
      </c>
      <c r="E125" s="8">
        <v>0.08</v>
      </c>
      <c r="F125" s="7">
        <v>58793</v>
      </c>
    </row>
    <row r="127" spans="1:6" ht="12.75">
      <c r="A127" s="13" t="s">
        <v>51</v>
      </c>
      <c r="C127" s="7">
        <f>C125</f>
        <v>734918</v>
      </c>
      <c r="D127" s="7">
        <f>D125</f>
        <v>734918</v>
      </c>
      <c r="F127" s="7">
        <f>F125</f>
        <v>58793</v>
      </c>
    </row>
    <row r="131" ht="12.75">
      <c r="A131" s="1" t="s">
        <v>45</v>
      </c>
    </row>
    <row r="132" ht="12.75">
      <c r="A132" s="13" t="s">
        <v>52</v>
      </c>
    </row>
    <row r="133" spans="1:6" ht="12.75">
      <c r="A133" t="s">
        <v>31</v>
      </c>
      <c r="B133" t="s">
        <v>32</v>
      </c>
      <c r="C133" s="7">
        <v>5939400</v>
      </c>
      <c r="D133" s="7">
        <v>5939400</v>
      </c>
      <c r="E133" s="8">
        <v>0.08</v>
      </c>
      <c r="F133" s="7">
        <v>475152</v>
      </c>
    </row>
    <row r="135" spans="1:6" ht="12.75">
      <c r="A135" t="s">
        <v>33</v>
      </c>
      <c r="B135" t="s">
        <v>32</v>
      </c>
      <c r="C135" s="7">
        <v>1295</v>
      </c>
      <c r="D135" s="7">
        <v>1295</v>
      </c>
      <c r="E135" s="8">
        <v>3</v>
      </c>
      <c r="F135" s="7">
        <v>3885</v>
      </c>
    </row>
    <row r="136" spans="1:6" ht="12.75">
      <c r="A136" t="s">
        <v>34</v>
      </c>
      <c r="B136" t="s">
        <v>32</v>
      </c>
      <c r="C136" s="7">
        <v>1536</v>
      </c>
      <c r="D136" s="7">
        <v>1536</v>
      </c>
      <c r="E136" s="8">
        <v>3</v>
      </c>
      <c r="F136" s="7">
        <v>4608</v>
      </c>
    </row>
    <row r="137" spans="1:6" ht="12.75">
      <c r="A137" t="s">
        <v>35</v>
      </c>
      <c r="B137" t="s">
        <v>32</v>
      </c>
      <c r="C137" s="7">
        <v>1363</v>
      </c>
      <c r="D137" s="7">
        <v>1363</v>
      </c>
      <c r="E137" s="8">
        <v>3</v>
      </c>
      <c r="F137" s="7">
        <v>4089</v>
      </c>
    </row>
    <row r="138" spans="1:6" ht="12.75">
      <c r="A138" t="s">
        <v>12</v>
      </c>
      <c r="C138" s="7">
        <f>SUM(C135:C137)</f>
        <v>4194</v>
      </c>
      <c r="D138" s="7">
        <f>SUM(D135:D137)</f>
        <v>4194</v>
      </c>
      <c r="F138" s="7">
        <f>SUM(F135:F137)</f>
        <v>12582</v>
      </c>
    </row>
    <row r="141" spans="1:6" ht="12.75">
      <c r="A141" t="s">
        <v>36</v>
      </c>
      <c r="B141" t="s">
        <v>32</v>
      </c>
      <c r="C141" s="7">
        <v>5404854</v>
      </c>
      <c r="D141" s="7">
        <v>5404854</v>
      </c>
      <c r="E141" s="8">
        <v>0.08</v>
      </c>
      <c r="F141" s="7">
        <v>432388</v>
      </c>
    </row>
    <row r="143" spans="1:6" ht="12.75">
      <c r="A143" t="s">
        <v>37</v>
      </c>
      <c r="B143" t="s">
        <v>32</v>
      </c>
      <c r="C143" s="7">
        <v>1295</v>
      </c>
      <c r="D143" s="7">
        <v>1295</v>
      </c>
      <c r="E143" s="8">
        <v>3</v>
      </c>
      <c r="F143" s="7">
        <v>3885</v>
      </c>
    </row>
    <row r="144" spans="1:6" ht="12.75">
      <c r="A144" t="s">
        <v>38</v>
      </c>
      <c r="B144" t="s">
        <v>32</v>
      </c>
      <c r="C144" s="7">
        <v>1536</v>
      </c>
      <c r="D144" s="7">
        <v>1536</v>
      </c>
      <c r="E144" s="8">
        <v>3</v>
      </c>
      <c r="F144" s="7">
        <v>4608</v>
      </c>
    </row>
    <row r="145" spans="1:6" ht="12.75">
      <c r="A145" t="s">
        <v>39</v>
      </c>
      <c r="B145" t="s">
        <v>32</v>
      </c>
      <c r="C145" s="7">
        <v>1363</v>
      </c>
      <c r="D145" s="7">
        <v>1363</v>
      </c>
      <c r="E145" s="8">
        <v>3</v>
      </c>
      <c r="F145" s="7">
        <v>4089</v>
      </c>
    </row>
    <row r="146" spans="1:6" ht="12.75">
      <c r="A146" t="s">
        <v>12</v>
      </c>
      <c r="C146" s="7">
        <f>SUM(C143:C145)</f>
        <v>4194</v>
      </c>
      <c r="D146" s="7">
        <f>SUM(D143:D145)</f>
        <v>4194</v>
      </c>
      <c r="F146" s="7">
        <f>SUM(F143:F145)</f>
        <v>12582</v>
      </c>
    </row>
    <row r="149" spans="1:6" ht="12.75">
      <c r="A149" t="s">
        <v>85</v>
      </c>
      <c r="C149" s="7">
        <f>SUM(C133:C147)-C138-C146</f>
        <v>11352642</v>
      </c>
      <c r="D149" s="7">
        <f>SUM(D133:D147)-D138-D146</f>
        <v>11352642</v>
      </c>
      <c r="F149" s="7">
        <f>SUM(F133:F147)-F138-F146</f>
        <v>932704</v>
      </c>
    </row>
    <row r="151" spans="1:6" ht="12.75">
      <c r="A151" t="s">
        <v>41</v>
      </c>
      <c r="C151" s="7">
        <f>C74+C83+C88+C93+C97+C103+C118+C122+C114+C127+C149</f>
        <v>22156197</v>
      </c>
      <c r="D151" s="7">
        <f>D74+D83+D88+D93+D97+D103+D118+D122+D114+D127+D149</f>
        <v>22156197</v>
      </c>
      <c r="F151" s="7">
        <f>F74+F83+F88+F93+F97+F103+F118+F122+F114+F127+F149</f>
        <v>2243869</v>
      </c>
    </row>
    <row r="159" ht="15.75">
      <c r="A159" s="5"/>
    </row>
    <row r="160" ht="12.75">
      <c r="C160" s="12"/>
    </row>
    <row r="161" ht="12.75">
      <c r="A161" t="s">
        <v>17</v>
      </c>
    </row>
    <row r="164" ht="15">
      <c r="A164" s="6"/>
    </row>
    <row r="165" ht="15.75">
      <c r="A165" s="5"/>
    </row>
    <row r="171" ht="15">
      <c r="A171" s="6"/>
    </row>
    <row r="172" ht="15.75">
      <c r="A172" s="5"/>
    </row>
    <row r="178" ht="15">
      <c r="A178" s="6"/>
    </row>
    <row r="179" ht="15.75">
      <c r="A179" s="5"/>
    </row>
    <row r="185" ht="15">
      <c r="A185" s="6"/>
    </row>
    <row r="186" ht="15.75">
      <c r="A186" s="5"/>
    </row>
    <row r="192" ht="15">
      <c r="A192" s="6"/>
    </row>
    <row r="193" ht="15.75">
      <c r="A193" s="5"/>
    </row>
    <row r="199" ht="15">
      <c r="A199" s="6"/>
    </row>
    <row r="200" ht="15.75">
      <c r="A200" s="5"/>
    </row>
    <row r="205" ht="12.75">
      <c r="A205" s="4"/>
    </row>
    <row r="206" ht="15.75">
      <c r="A206" s="5"/>
    </row>
  </sheetData>
  <sheetProtection/>
  <printOptions gridLines="1"/>
  <pageMargins left="0.75" right="0.75" top="1" bottom="1" header="0.5" footer="0.5"/>
  <pageSetup blackAndWhite="1"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Dan.Klock</dc:creator>
  <cp:keywords/>
  <dc:description/>
  <cp:lastModifiedBy>Authorised User</cp:lastModifiedBy>
  <cp:lastPrinted>2009-05-21T13:51:10Z</cp:lastPrinted>
  <dcterms:created xsi:type="dcterms:W3CDTF">2007-05-03T16:01:36Z</dcterms:created>
  <dcterms:modified xsi:type="dcterms:W3CDTF">2009-07-16T12:58:35Z</dcterms:modified>
  <cp:category/>
  <cp:version/>
  <cp:contentType/>
  <cp:contentStatus/>
</cp:coreProperties>
</file>