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0"/>
  </bookViews>
  <sheets>
    <sheet name="APHIS 71" sheetId="1" r:id="rId1"/>
  </sheets>
  <definedNames>
    <definedName name="_xlnm.Print_Area" localSheetId="0">'APHIS 71'!$A$1:$I$28</definedName>
  </definedNames>
  <calcPr fullCalcOnLoad="1"/>
</workbook>
</file>

<file path=xl/sharedStrings.xml><?xml version="1.0" encoding="utf-8"?>
<sst xmlns="http://schemas.openxmlformats.org/spreadsheetml/2006/main" count="24" uniqueCount="24">
  <si>
    <t>Page 1 of 1</t>
  </si>
  <si>
    <t>TOTAL</t>
  </si>
  <si>
    <t>DESCRIPTION</t>
  </si>
  <si>
    <t>NUMBER OF RESPONSES PER RESPONDENT</t>
  </si>
  <si>
    <t>HOURS PER RESPONSE</t>
  </si>
  <si>
    <t>NOTE: Actual number of hours may vary due to rounding</t>
  </si>
  <si>
    <t>TOTAL SAMPLE POPULATION</t>
  </si>
  <si>
    <t>ESTIMATED RESPONSE RATE</t>
  </si>
  <si>
    <t>TOTAL HOURS FOR RESPONDENTS</t>
  </si>
  <si>
    <t>0579-XXXX</t>
  </si>
  <si>
    <t>ESTIMATED NUMBER OF RESPONDENTS</t>
  </si>
  <si>
    <t>TOTAL ANNUAL RESPONSES</t>
  </si>
  <si>
    <t>TOTAL HOURS NON RESPONSE ****</t>
  </si>
  <si>
    <t>APHIS-71:  NATIONAL ANIMAL HEALTH MONITORING SYSTEM, Poultry 2010</t>
  </si>
  <si>
    <t>NAHMS-239 Poultry 2010 - Company Agreement</t>
  </si>
  <si>
    <t>NAHMS-237 Poultry 2010 - Turkey Questionnaire</t>
  </si>
  <si>
    <t>NAHMS-240 Poultry 2010 - Clostridial dermatitis Sample Collection Record</t>
  </si>
  <si>
    <t>updated 11/12/09</t>
  </si>
  <si>
    <t>*</t>
  </si>
  <si>
    <t>NAHMS-236 Poultry 2010 - Breeder Questionnaire</t>
  </si>
  <si>
    <t>NAHMS-235  Poultry 2010 - Company Questionnaire</t>
  </si>
  <si>
    <t>NAHMS-241 Poultry 2010 -Urban Chicken Prevalence Record</t>
  </si>
  <si>
    <t>NAHMS-238 Poultry 2010 - Urban Chicken Questionnaire</t>
  </si>
  <si>
    <t>* A total sample size of 1,100 veterinarians and company representatives will be surveyed.  NAHMS-239 (Company Agreement) and NAHMS-235 (Company Questionnaire) will be administered to the same respondents of NAHMS-236 (Breeder Questionnaire) and NAHMS-237 (Turkey Questionnaire).  NAHMS-240 (Clostridial dermatitis) will be administered to the same population as NAHMS-237 (Turkey Questionnaire).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</si>
</sst>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m/d/yy;@"/>
    <numFmt numFmtId="167" formatCode="[$-409]mmmm\ d\,\ yyyy;@"/>
    <numFmt numFmtId="168" formatCode="0.000"/>
  </numFmts>
  <fonts count="4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 wrapText="1"/>
    </xf>
    <xf numFmtId="3" fontId="5" fillId="0" borderId="0" xfId="0" applyNumberFormat="1" applyFont="1" applyAlignment="1">
      <alignment horizontal="center"/>
    </xf>
    <xf numFmtId="9" fontId="5" fillId="0" borderId="0" xfId="0" applyNumberFormat="1" applyFont="1" applyAlignment="1">
      <alignment horizontal="center"/>
    </xf>
    <xf numFmtId="3" fontId="5" fillId="0" borderId="0" xfId="0" applyNumberFormat="1" applyFont="1" applyFill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/>
    </xf>
    <xf numFmtId="9" fontId="5" fillId="0" borderId="0" xfId="59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3" fontId="5" fillId="0" borderId="10" xfId="0" applyNumberFormat="1" applyFont="1" applyFill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9" fontId="5" fillId="0" borderId="0" xfId="59" applyFont="1" applyFill="1" applyAlignment="1">
      <alignment horizontal="center"/>
    </xf>
    <xf numFmtId="0" fontId="5" fillId="0" borderId="0" xfId="0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0" fontId="0" fillId="0" borderId="0" xfId="0" applyFill="1" applyAlignment="1">
      <alignment vertical="top"/>
    </xf>
    <xf numFmtId="168" fontId="5" fillId="0" borderId="0" xfId="0" applyNumberFormat="1" applyFont="1" applyAlignment="1">
      <alignment horizontal="center"/>
    </xf>
    <xf numFmtId="0" fontId="5" fillId="0" borderId="0" xfId="0" applyFont="1" applyAlignment="1">
      <alignment wrapText="1"/>
    </xf>
    <xf numFmtId="0" fontId="0" fillId="0" borderId="0" xfId="0" applyFill="1" applyAlignment="1">
      <alignment horizontal="left" vertical="top"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3" fontId="0" fillId="33" borderId="0" xfId="0" applyNumberFormat="1" applyFont="1" applyFill="1" applyAlignment="1">
      <alignment horizontal="left" wrapText="1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="85" zoomScaleNormal="85" zoomScalePageLayoutView="0" workbookViewId="0" topLeftCell="B2">
      <selection activeCell="A31" sqref="A31:F31"/>
    </sheetView>
  </sheetViews>
  <sheetFormatPr defaultColWidth="9.140625" defaultRowHeight="12.75"/>
  <cols>
    <col min="1" max="1" width="36.00390625" style="0" customWidth="1"/>
    <col min="2" max="2" width="16.140625" style="0" customWidth="1"/>
    <col min="3" max="3" width="14.57421875" style="0" customWidth="1"/>
    <col min="4" max="4" width="17.140625" style="0" customWidth="1"/>
    <col min="5" max="5" width="15.421875" style="0" customWidth="1"/>
    <col min="6" max="6" width="14.7109375" style="0" customWidth="1"/>
    <col min="7" max="7" width="16.57421875" style="0" customWidth="1"/>
    <col min="8" max="8" width="16.00390625" style="0" customWidth="1"/>
    <col min="9" max="9" width="13.7109375" style="0" customWidth="1"/>
    <col min="10" max="10" width="15.28125" style="0" bestFit="1" customWidth="1"/>
  </cols>
  <sheetData>
    <row r="1" spans="1:10" ht="15">
      <c r="A1" s="23" t="s">
        <v>13</v>
      </c>
      <c r="B1" s="23"/>
      <c r="C1" s="23"/>
      <c r="D1" s="23"/>
      <c r="E1" s="23"/>
      <c r="F1" s="23"/>
      <c r="G1" s="2"/>
      <c r="H1" s="32" t="s">
        <v>0</v>
      </c>
      <c r="I1" s="32"/>
      <c r="J1" s="2"/>
    </row>
    <row r="2" spans="1:10" ht="15">
      <c r="A2" s="2"/>
      <c r="B2" s="2"/>
      <c r="C2" s="2"/>
      <c r="D2" s="2"/>
      <c r="E2" s="2"/>
      <c r="F2" s="2"/>
      <c r="G2" s="2"/>
      <c r="H2" s="33" t="s">
        <v>9</v>
      </c>
      <c r="I2" s="33"/>
      <c r="J2" s="2"/>
    </row>
    <row r="3" spans="1:9" ht="12.75" customHeight="1">
      <c r="A3" s="27" t="s">
        <v>2</v>
      </c>
      <c r="B3" s="24" t="s">
        <v>6</v>
      </c>
      <c r="C3" s="24" t="s">
        <v>7</v>
      </c>
      <c r="D3" s="24" t="s">
        <v>10</v>
      </c>
      <c r="E3" s="24" t="s">
        <v>3</v>
      </c>
      <c r="F3" s="24" t="s">
        <v>11</v>
      </c>
      <c r="G3" s="24" t="s">
        <v>4</v>
      </c>
      <c r="H3" s="24" t="s">
        <v>8</v>
      </c>
      <c r="I3" s="24" t="s">
        <v>12</v>
      </c>
    </row>
    <row r="4" spans="1:9" ht="12.75" customHeight="1">
      <c r="A4" s="28"/>
      <c r="B4" s="25"/>
      <c r="C4" s="25"/>
      <c r="D4" s="25"/>
      <c r="E4" s="25"/>
      <c r="F4" s="25"/>
      <c r="G4" s="25"/>
      <c r="H4" s="25"/>
      <c r="I4" s="25"/>
    </row>
    <row r="5" spans="1:9" ht="12.75" customHeight="1">
      <c r="A5" s="28"/>
      <c r="B5" s="25"/>
      <c r="C5" s="25"/>
      <c r="D5" s="25"/>
      <c r="E5" s="25"/>
      <c r="F5" s="25"/>
      <c r="G5" s="25"/>
      <c r="H5" s="25"/>
      <c r="I5" s="25"/>
    </row>
    <row r="6" spans="1:9" ht="12.75" customHeight="1">
      <c r="A6" s="28"/>
      <c r="B6" s="25"/>
      <c r="C6" s="25"/>
      <c r="D6" s="25"/>
      <c r="E6" s="25"/>
      <c r="F6" s="25"/>
      <c r="G6" s="25"/>
      <c r="H6" s="25"/>
      <c r="I6" s="25"/>
    </row>
    <row r="7" spans="1:9" ht="12.75" customHeight="1">
      <c r="A7" s="29"/>
      <c r="B7" s="26"/>
      <c r="C7" s="26"/>
      <c r="D7" s="26"/>
      <c r="E7" s="26"/>
      <c r="F7" s="26"/>
      <c r="G7" s="26"/>
      <c r="H7" s="26"/>
      <c r="I7" s="26"/>
    </row>
    <row r="8" spans="1:9" ht="30" customHeight="1">
      <c r="A8" s="3" t="s">
        <v>20</v>
      </c>
      <c r="B8" s="4">
        <v>56</v>
      </c>
      <c r="C8" s="5">
        <v>0.71</v>
      </c>
      <c r="D8" s="6">
        <f>C8*B8</f>
        <v>39.76</v>
      </c>
      <c r="E8" s="7">
        <v>1</v>
      </c>
      <c r="F8" s="4">
        <f>PRODUCT(D8,E8)</f>
        <v>39.76</v>
      </c>
      <c r="G8" s="7">
        <v>0.5</v>
      </c>
      <c r="H8" s="4">
        <f>PRODUCT(F8:G8)</f>
        <v>19.88</v>
      </c>
      <c r="I8" s="6">
        <f>SUM((B8-D8)*0.16)</f>
        <v>2.5984000000000003</v>
      </c>
    </row>
    <row r="9" spans="1:9" ht="13.5" customHeight="1">
      <c r="A9" s="3"/>
      <c r="B9" s="4"/>
      <c r="C9" s="5"/>
      <c r="D9" s="6"/>
      <c r="E9" s="7"/>
      <c r="F9" s="4"/>
      <c r="G9" s="7"/>
      <c r="H9" s="4"/>
      <c r="I9" s="6"/>
    </row>
    <row r="10" spans="1:9" ht="30">
      <c r="A10" s="3" t="s">
        <v>14</v>
      </c>
      <c r="B10" s="6">
        <v>30</v>
      </c>
      <c r="C10" s="16">
        <v>1</v>
      </c>
      <c r="D10" s="6">
        <f>PRODUCT(B10:C10)</f>
        <v>30</v>
      </c>
      <c r="E10" s="17">
        <v>1</v>
      </c>
      <c r="F10" s="6">
        <f>PRODUCT(D10,E10)</f>
        <v>30</v>
      </c>
      <c r="G10" s="18">
        <v>0.25</v>
      </c>
      <c r="H10" s="6">
        <f>PRODUCT(D10,G10)</f>
        <v>7.5</v>
      </c>
      <c r="I10" s="6">
        <f>SUM((B10-D10)*0.1)</f>
        <v>0</v>
      </c>
    </row>
    <row r="11" spans="1:9" ht="13.5" customHeight="1">
      <c r="A11" s="2"/>
      <c r="B11" s="8"/>
      <c r="C11" s="2"/>
      <c r="D11" s="8"/>
      <c r="E11" s="2"/>
      <c r="F11" s="8"/>
      <c r="G11" s="2"/>
      <c r="H11" s="8"/>
      <c r="I11" s="8"/>
    </row>
    <row r="12" spans="1:9" ht="30">
      <c r="A12" s="3" t="s">
        <v>19</v>
      </c>
      <c r="B12" s="4">
        <v>500</v>
      </c>
      <c r="C12" s="9">
        <v>0.7</v>
      </c>
      <c r="D12" s="4">
        <f>PRODUCT(B12:C12)</f>
        <v>350</v>
      </c>
      <c r="E12" s="7">
        <v>1</v>
      </c>
      <c r="F12" s="4">
        <f>PRODUCT(D12,E12)</f>
        <v>350</v>
      </c>
      <c r="G12" s="10">
        <v>0.5</v>
      </c>
      <c r="H12" s="4">
        <f>PRODUCT(D12,G12)</f>
        <v>175</v>
      </c>
      <c r="I12" s="6">
        <f>SUM((B12-D12)*0.16)</f>
        <v>24</v>
      </c>
    </row>
    <row r="13" spans="1:9" ht="13.5" customHeight="1">
      <c r="A13" s="2"/>
      <c r="B13" s="2"/>
      <c r="C13" s="2"/>
      <c r="D13" s="2"/>
      <c r="E13" s="2"/>
      <c r="F13" s="2"/>
      <c r="G13" s="2"/>
      <c r="H13" s="4"/>
      <c r="I13" s="2"/>
    </row>
    <row r="14" spans="1:9" ht="30">
      <c r="A14" s="3" t="s">
        <v>15</v>
      </c>
      <c r="B14" s="4">
        <v>600</v>
      </c>
      <c r="C14" s="9">
        <v>0.7</v>
      </c>
      <c r="D14" s="4">
        <f>PRODUCT(B14:C14)</f>
        <v>420</v>
      </c>
      <c r="E14" s="7">
        <v>1</v>
      </c>
      <c r="F14" s="4">
        <f>PRODUCT(D14,E14)</f>
        <v>420</v>
      </c>
      <c r="G14" s="10">
        <v>0.5</v>
      </c>
      <c r="H14" s="4">
        <f>PRODUCT(D14,G14)</f>
        <v>210</v>
      </c>
      <c r="I14" s="6">
        <f>SUM((B14-D14)*0.16)</f>
        <v>28.8</v>
      </c>
    </row>
    <row r="15" spans="1:9" ht="15">
      <c r="A15" s="3"/>
      <c r="B15" s="4"/>
      <c r="C15" s="9"/>
      <c r="D15" s="4"/>
      <c r="E15" s="7"/>
      <c r="F15" s="4"/>
      <c r="G15" s="10"/>
      <c r="H15" s="4"/>
      <c r="I15" s="4"/>
    </row>
    <row r="16" spans="1:9" ht="30">
      <c r="A16" s="3" t="s">
        <v>16</v>
      </c>
      <c r="B16" s="4">
        <v>30</v>
      </c>
      <c r="C16" s="9">
        <v>1</v>
      </c>
      <c r="D16" s="4">
        <f>PRODUCT(B16:C16)</f>
        <v>30</v>
      </c>
      <c r="E16" s="7">
        <v>5</v>
      </c>
      <c r="F16" s="4">
        <f>PRODUCT(D16,E16)</f>
        <v>150</v>
      </c>
      <c r="G16" s="10">
        <v>1</v>
      </c>
      <c r="H16" s="4">
        <f>PRODUCT(F16,G16)</f>
        <v>150</v>
      </c>
      <c r="I16" s="4">
        <v>0</v>
      </c>
    </row>
    <row r="17" spans="1:9" ht="15">
      <c r="A17" s="3"/>
      <c r="B17" s="4"/>
      <c r="C17" s="9"/>
      <c r="D17" s="4"/>
      <c r="E17" s="7"/>
      <c r="F17" s="4"/>
      <c r="G17" s="10"/>
      <c r="H17" s="4"/>
      <c r="I17" s="4"/>
    </row>
    <row r="18" spans="1:9" ht="30">
      <c r="A18" s="3" t="s">
        <v>21</v>
      </c>
      <c r="B18" s="4">
        <v>20000</v>
      </c>
      <c r="C18" s="9">
        <v>0.6</v>
      </c>
      <c r="D18" s="4">
        <f>PRODUCT(B18:C18)</f>
        <v>12000</v>
      </c>
      <c r="E18" s="7">
        <v>1</v>
      </c>
      <c r="F18" s="4">
        <f>PRODUCT(D18,E18)</f>
        <v>12000</v>
      </c>
      <c r="G18" s="20">
        <v>0.045</v>
      </c>
      <c r="H18" s="4">
        <f>PRODUCT(D18,G18)</f>
        <v>540</v>
      </c>
      <c r="I18" s="6">
        <f>SUM((B18-D18)*0.02)</f>
        <v>160</v>
      </c>
    </row>
    <row r="19" spans="1:9" ht="15">
      <c r="A19" s="21"/>
      <c r="B19" s="4"/>
      <c r="C19" s="9"/>
      <c r="D19" s="4"/>
      <c r="E19" s="7"/>
      <c r="F19" s="4"/>
      <c r="G19" s="10"/>
      <c r="H19" s="4"/>
      <c r="I19" s="4"/>
    </row>
    <row r="20" spans="1:10" ht="30">
      <c r="A20" s="21" t="s">
        <v>22</v>
      </c>
      <c r="B20" s="4">
        <v>1143</v>
      </c>
      <c r="C20" s="9">
        <v>0.7</v>
      </c>
      <c r="D20" s="4">
        <f>C20*B20</f>
        <v>800.0999999999999</v>
      </c>
      <c r="E20" s="7">
        <v>1</v>
      </c>
      <c r="F20" s="4">
        <f>PRODUCT(D20,E20)</f>
        <v>800.0999999999999</v>
      </c>
      <c r="G20" s="10">
        <v>0.25</v>
      </c>
      <c r="H20" s="4">
        <f>PRODUCT(D20,G20)</f>
        <v>200.02499999999998</v>
      </c>
      <c r="I20" s="6">
        <f>SUM((B20-D20)*0.1)</f>
        <v>34.29000000000001</v>
      </c>
      <c r="J20" s="2"/>
    </row>
    <row r="21" spans="1:10" ht="15">
      <c r="A21" s="21"/>
      <c r="B21" s="4"/>
      <c r="C21" s="9"/>
      <c r="D21" s="4"/>
      <c r="E21" s="7"/>
      <c r="F21" s="4"/>
      <c r="G21" s="10"/>
      <c r="H21" s="4"/>
      <c r="I21" s="6"/>
      <c r="J21" s="2"/>
    </row>
    <row r="22" spans="1:9" ht="15">
      <c r="A22" s="21"/>
      <c r="B22" s="4"/>
      <c r="C22" s="9"/>
      <c r="D22" s="4"/>
      <c r="E22" s="7"/>
      <c r="F22" s="4"/>
      <c r="G22" s="10"/>
      <c r="H22" s="4"/>
      <c r="I22" s="6"/>
    </row>
    <row r="23" spans="1:9" ht="15">
      <c r="A23" s="3"/>
      <c r="B23" s="4"/>
      <c r="C23" s="9"/>
      <c r="D23" s="4"/>
      <c r="E23" s="7"/>
      <c r="F23" s="4"/>
      <c r="G23" s="10"/>
      <c r="H23" s="4"/>
      <c r="I23" s="4"/>
    </row>
    <row r="24" spans="1:9" ht="15">
      <c r="A24" s="11" t="s">
        <v>1</v>
      </c>
      <c r="B24" s="12">
        <f>SUM(B12,B14,B18,B20,B22)</f>
        <v>22243</v>
      </c>
      <c r="C24" s="11"/>
      <c r="D24" s="14">
        <f>SUM(D12,D14,D18,D20)</f>
        <v>13570.1</v>
      </c>
      <c r="E24" s="13"/>
      <c r="F24" s="14">
        <f>SUM(F8:F23)</f>
        <v>13789.86</v>
      </c>
      <c r="G24" s="13"/>
      <c r="H24" s="14">
        <f>SUM(H8:H23)</f>
        <v>1302.4050000000002</v>
      </c>
      <c r="I24" s="12">
        <f>SUM(I8:I23)</f>
        <v>249.68840000000003</v>
      </c>
    </row>
    <row r="25" spans="1:9" ht="15">
      <c r="A25" s="2"/>
      <c r="B25" s="7" t="s">
        <v>18</v>
      </c>
      <c r="C25" s="2"/>
      <c r="D25" s="7"/>
      <c r="E25" s="2"/>
      <c r="F25" s="2"/>
      <c r="G25" s="2"/>
      <c r="H25" s="2"/>
      <c r="I25" s="15"/>
    </row>
    <row r="26" spans="1:9" ht="15">
      <c r="A26" s="2"/>
      <c r="B26" s="2"/>
      <c r="C26" s="2"/>
      <c r="D26" s="2"/>
      <c r="E26" s="2"/>
      <c r="F26" s="2"/>
      <c r="G26" s="2"/>
      <c r="H26" s="2"/>
      <c r="I26" s="15"/>
    </row>
    <row r="27" spans="1:9" ht="12.75">
      <c r="A27" s="31" t="s">
        <v>5</v>
      </c>
      <c r="B27" s="31"/>
      <c r="C27" s="31"/>
      <c r="D27" s="31"/>
      <c r="E27" s="31"/>
      <c r="F27" s="31"/>
      <c r="G27" s="31"/>
      <c r="H27" s="1"/>
      <c r="I27" s="1"/>
    </row>
    <row r="28" spans="1:8" ht="40.5" customHeight="1">
      <c r="A28" s="30" t="s">
        <v>23</v>
      </c>
      <c r="B28" s="30"/>
      <c r="C28" s="30"/>
      <c r="D28" s="30"/>
      <c r="E28" s="30"/>
      <c r="F28" s="30"/>
      <c r="G28" s="30"/>
      <c r="H28" s="30"/>
    </row>
    <row r="29" spans="1:6" ht="12.75">
      <c r="A29" s="22"/>
      <c r="B29" s="22"/>
      <c r="C29" s="22"/>
      <c r="D29" s="22"/>
      <c r="E29" s="22"/>
      <c r="F29" s="22"/>
    </row>
    <row r="30" spans="1:6" ht="12.75">
      <c r="A30" s="19" t="s">
        <v>17</v>
      </c>
      <c r="B30" s="19"/>
      <c r="C30" s="19"/>
      <c r="D30" s="19"/>
      <c r="E30" s="19"/>
      <c r="F30" s="19"/>
    </row>
    <row r="31" spans="1:6" ht="12.75">
      <c r="A31" s="22"/>
      <c r="B31" s="22"/>
      <c r="C31" s="22"/>
      <c r="D31" s="22"/>
      <c r="E31" s="22"/>
      <c r="F31" s="22"/>
    </row>
  </sheetData>
  <sheetProtection/>
  <mergeCells count="16">
    <mergeCell ref="A27:G27"/>
    <mergeCell ref="H1:I1"/>
    <mergeCell ref="H2:I2"/>
    <mergeCell ref="G3:G7"/>
    <mergeCell ref="H3:H7"/>
    <mergeCell ref="I3:I7"/>
    <mergeCell ref="A29:F29"/>
    <mergeCell ref="A31:F31"/>
    <mergeCell ref="A1:F1"/>
    <mergeCell ref="D3:D7"/>
    <mergeCell ref="B3:B7"/>
    <mergeCell ref="E3:E7"/>
    <mergeCell ref="C3:C7"/>
    <mergeCell ref="F3:F7"/>
    <mergeCell ref="A3:A7"/>
    <mergeCell ref="A28:H28"/>
  </mergeCells>
  <printOptions/>
  <pageMargins left="0.75" right="0.75" top="1" bottom="1" header="0.5" footer="0.5"/>
  <pageSetup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cquatrano</dc:creator>
  <cp:keywords/>
  <dc:description/>
  <cp:lastModifiedBy>smharris</cp:lastModifiedBy>
  <cp:lastPrinted>2010-01-20T15:57:16Z</cp:lastPrinted>
  <dcterms:created xsi:type="dcterms:W3CDTF">2002-09-24T19:35:59Z</dcterms:created>
  <dcterms:modified xsi:type="dcterms:W3CDTF">2010-03-15T13:02:06Z</dcterms:modified>
  <cp:category/>
  <cp:version/>
  <cp:contentType/>
  <cp:contentStatus/>
</cp:coreProperties>
</file>