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45" windowWidth="19020" windowHeight="11385" activeTab="2"/>
  </bookViews>
  <sheets>
    <sheet name="Introduction" sheetId="6" r:id="rId1"/>
    <sheet name="Screening" sheetId="3" r:id="rId2"/>
    <sheet name="Test Instrument" sheetId="4" r:id="rId3"/>
    <sheet name="Sheet5" sheetId="5" state="hidden" r:id="rId4"/>
  </sheets>
  <definedNames>
    <definedName name="Gender">Sheet5!$A$1:$A$2</definedName>
    <definedName name="YesNo">Sheet5!$B$1:$B$2</definedName>
  </definedNames>
  <calcPr calcId="125725"/>
</workbook>
</file>

<file path=xl/calcChain.xml><?xml version="1.0" encoding="utf-8"?>
<calcChain xmlns="http://schemas.openxmlformats.org/spreadsheetml/2006/main">
  <c r="O157" i="4"/>
  <c r="O152"/>
  <c r="O146"/>
  <c r="O139"/>
  <c r="O134"/>
  <c r="O127"/>
  <c r="O122"/>
  <c r="O120"/>
  <c r="O116"/>
  <c r="O114"/>
  <c r="O110"/>
  <c r="O103"/>
  <c r="O92"/>
  <c r="O87"/>
  <c r="O84"/>
  <c r="O78"/>
  <c r="O73"/>
  <c r="O67"/>
  <c r="O63"/>
  <c r="O60"/>
  <c r="O56"/>
  <c r="O52"/>
  <c r="O49"/>
  <c r="O43"/>
  <c r="O41"/>
  <c r="O34"/>
  <c r="O31"/>
  <c r="O27"/>
  <c r="O11"/>
  <c r="O3"/>
  <c r="J5" i="3"/>
  <c r="J6"/>
  <c r="J7"/>
  <c r="J8"/>
  <c r="J9"/>
  <c r="J10"/>
  <c r="J11"/>
  <c r="J12"/>
  <c r="J13"/>
  <c r="J14"/>
  <c r="J15"/>
  <c r="J16"/>
  <c r="J17"/>
  <c r="J18"/>
  <c r="J19"/>
  <c r="J4"/>
  <c r="B167" i="4"/>
  <c r="B168"/>
  <c r="B169"/>
  <c r="B170"/>
  <c r="B171"/>
  <c r="B172"/>
  <c r="B173"/>
  <c r="B174"/>
  <c r="B175"/>
  <c r="B176"/>
  <c r="B177"/>
  <c r="B178"/>
  <c r="B179"/>
  <c r="B180"/>
  <c r="B181"/>
  <c r="B166"/>
  <c r="J20" i="3" l="1"/>
</calcChain>
</file>

<file path=xl/sharedStrings.xml><?xml version="1.0" encoding="utf-8"?>
<sst xmlns="http://schemas.openxmlformats.org/spreadsheetml/2006/main" count="317" uniqueCount="296">
  <si>
    <t>Add question about Earned Income Tax Credit question.docx</t>
  </si>
  <si>
    <r>
      <rPr>
        <b/>
        <sz val="11"/>
        <rFont val="Calibri"/>
        <family val="2"/>
      </rPr>
      <t>During the last 12 months, did ^YOU_ANYMEM claim an Earned Income Tax Credit on your federal income tax return?</t>
    </r>
    <r>
      <rPr>
        <sz val="11"/>
        <rFont val="Calibri"/>
        <family val="2"/>
      </rPr>
      <t xml:space="preserve">
1. Yes
2. No
</t>
    </r>
  </si>
  <si>
    <t>Change Liability Questions</t>
  </si>
  <si>
    <t>Change Asset Questions</t>
  </si>
  <si>
    <t>Combine residential phone service and VOIP.docx</t>
  </si>
  <si>
    <t>Combine prepaid cellular with regular cellular.docx</t>
  </si>
  <si>
    <t>Combine internet service item codes in UTI_ITEM.docx</t>
  </si>
  <si>
    <t>Combine water and sewer item codes.docx</t>
  </si>
  <si>
    <t>Reword trash and garbage collection to garbage and recycling.docx</t>
  </si>
  <si>
    <t>Combine phones and accessories with answering machines.docx</t>
  </si>
  <si>
    <t>Combine smoke detectors and other household appliances in 6B.docx</t>
  </si>
  <si>
    <t>Combine camping hunting and fishing equipment.docx</t>
  </si>
  <si>
    <t>Combine PDAs digital book readers tablets.docx</t>
  </si>
  <si>
    <t>Collect audio and video equipment in cars with regular audio and video equip.docx</t>
  </si>
  <si>
    <t>Reword audio video items in Section 7 to include vehicles.docx</t>
  </si>
  <si>
    <t>Combine dishes and glasses item codes in 8A.docx</t>
  </si>
  <si>
    <t>Combine sweaters shirts blouses tops.docx</t>
  </si>
  <si>
    <t>Reword other vehicles in OVB_ITEM.docx</t>
  </si>
  <si>
    <t>Reword garage rental in VOPPARK.docx</t>
  </si>
  <si>
    <r>
      <rPr>
        <b/>
        <sz val="11"/>
        <rFont val="Calibri"/>
        <family val="2"/>
      </rPr>
      <t xml:space="preserve">Since the first of ^REF_MONTH, have ^YOU_ANYMEM had expenses for – 
Parking, such as </t>
    </r>
    <r>
      <rPr>
        <b/>
        <sz val="11"/>
        <color rgb="FFFF0000"/>
        <rFont val="Calibri"/>
        <family val="2"/>
      </rPr>
      <t>parking garages</t>
    </r>
    <r>
      <rPr>
        <b/>
        <sz val="11"/>
        <rFont val="Calibri"/>
        <family val="2"/>
      </rPr>
      <t>, parking lot fees, or parking meters? Do not include expenses that are part of your property ownership or rental costs, a business expense, or expenses that will be totally reimbursed.</t>
    </r>
    <r>
      <rPr>
        <sz val="11"/>
        <rFont val="Calibri"/>
        <family val="2"/>
      </rPr>
      <t xml:space="preserve">
1. Yes 
2. No 
</t>
    </r>
    <r>
      <rPr>
        <b/>
        <sz val="11"/>
        <rFont val="Calibri"/>
        <family val="2"/>
      </rPr>
      <t xml:space="preserve">How much was paid, not including any payments made this month? </t>
    </r>
    <r>
      <rPr>
        <sz val="11"/>
        <rFont val="Calibri"/>
        <family val="2"/>
      </rPr>
      <t xml:space="preserve">[enter value] _____________ </t>
    </r>
  </si>
  <si>
    <t>Simplified section 12A.docx</t>
  </si>
  <si>
    <r>
      <rPr>
        <b/>
        <sz val="11"/>
        <rFont val="Calibri"/>
        <family val="2"/>
      </rPr>
      <t>Since the first of the reference month, have you or any members of your household had expenses for any of the following?</t>
    </r>
    <r>
      <rPr>
        <sz val="11"/>
        <rFont val="Calibri"/>
        <family val="2"/>
      </rPr>
      <t xml:space="preserve">
1. Oil change, lubrication, or oil filter
</t>
    </r>
    <r>
      <rPr>
        <b/>
        <sz val="11"/>
        <rFont val="Calibri"/>
        <family val="2"/>
      </rPr>
      <t>2. Other regular vehicle maintenance or servicing such as tune-ups or alignment</t>
    </r>
    <r>
      <rPr>
        <sz val="11"/>
        <rFont val="Calibri"/>
        <family val="2"/>
      </rPr>
      <t xml:space="preserve">
3. Battery purchase or installation 
4. Tire purchase and installation
5. Tire repair
6. Body work or painting
</t>
    </r>
    <r>
      <rPr>
        <b/>
        <sz val="11"/>
        <rFont val="Calibri"/>
        <family val="2"/>
      </rPr>
      <t>7. Any vehicle or engine repairs</t>
    </r>
    <r>
      <rPr>
        <sz val="11"/>
        <rFont val="Calibri"/>
        <family val="2"/>
      </rPr>
      <t xml:space="preserve">
8. Vehicle accessories or customizing
9. Other vehicle services, parts, or equipment
10. Vehicle cleaning services </t>
    </r>
    <r>
      <rPr>
        <b/>
        <sz val="11"/>
        <rFont val="Calibri"/>
        <family val="2"/>
      </rPr>
      <t>including car washes</t>
    </r>
    <r>
      <rPr>
        <sz val="11"/>
        <rFont val="Calibri"/>
        <family val="2"/>
      </rPr>
      <t xml:space="preserve">
99. None/No more entries
</t>
    </r>
  </si>
  <si>
    <t>CPI - Replace vehicle cleaning services supplies with including car washes.docx</t>
  </si>
  <si>
    <t>Combine AAA and OnStar together.docx</t>
  </si>
  <si>
    <r>
      <rPr>
        <b/>
        <sz val="11"/>
        <rFont val="Calibri"/>
        <family val="2"/>
      </rPr>
      <t>Since the first of ^REF_MONTH, not including ^CUR_MONTH, have ^YOU_ANYMEM had any expenses for automobile service clubs such as AAA or services such as OnStar or LoJack?</t>
    </r>
    <r>
      <rPr>
        <sz val="11"/>
        <rFont val="Calibri"/>
        <family val="2"/>
      </rPr>
      <t xml:space="preserve">
1. Yes 
2. No 
</t>
    </r>
    <r>
      <rPr>
        <b/>
        <sz val="11"/>
        <rFont val="Calibri"/>
        <family val="2"/>
      </rPr>
      <t xml:space="preserve">How much? </t>
    </r>
    <r>
      <rPr>
        <sz val="11"/>
        <rFont val="Calibri"/>
        <family val="2"/>
      </rPr>
      <t xml:space="preserve">[enter value] _____________ </t>
    </r>
  </si>
  <si>
    <t>Combine items 1 and 2 and items 3 and 4 in PREMPAID.docx</t>
  </si>
  <si>
    <t>Replace convalescent with rehabiliation or rehabilitative.docx</t>
  </si>
  <si>
    <t>Reword S15A_INTRO.docx</t>
  </si>
  <si>
    <t>Combine rental-purchase items in 15AB and add rental-purchase question.docx</t>
  </si>
  <si>
    <t>Reword section 15B intro.docx</t>
  </si>
  <si>
    <t xml:space="preserve">Now I am going to ask some questions about your reimbursements.
By reimbursements, I mean any money received for any money received for any members of your household from an insurance company, medical care provider, or non-household member for medical expenses which you previously paid or will pay.
Do not include reimbursements from any consumer driven health plans such as Flexible Spending Accounts (FSA), Health Reimbursement Accounts (HRA), Health Savings Accounts (HSA), High Deductible Health Plans (HDHP), or Medical Savings Accounts (MSA).
</t>
  </si>
  <si>
    <t>Reword and combine SUB_ITEM item codes 6 7 and 9.docx</t>
  </si>
  <si>
    <t>Replace paperbacks with digital books in OTHRBKRF.docx</t>
  </si>
  <si>
    <t>Combine ANYSPEQP and ANYSPORT in Section 18BC.docx</t>
  </si>
  <si>
    <r>
      <rPr>
        <b/>
        <sz val="11"/>
        <rFont val="Calibri"/>
        <family val="2"/>
      </rPr>
      <t xml:space="preserve">While on vacation --
Did ^YOU_ANYMEM pay any fees to play sports, exercise, or rent any sports equipment ^NotCountingAnySpeqp? </t>
    </r>
    <r>
      <rPr>
        <sz val="11"/>
        <rFont val="Calibri"/>
        <family val="2"/>
      </rPr>
      <t xml:space="preserve">
1. Yes 
2. No 
</t>
    </r>
    <r>
      <rPr>
        <b/>
        <sz val="11"/>
        <rFont val="Calibri"/>
        <family val="2"/>
      </rPr>
      <t>How much did ^YOU_ANYMEM pay? / What costs for playing sports or renting sports equipment won’t be reimbursed?</t>
    </r>
    <r>
      <rPr>
        <sz val="11"/>
        <rFont val="Calibri"/>
        <family val="2"/>
      </rPr>
      <t xml:space="preserve"> [enter value] _____________________ 
</t>
    </r>
  </si>
  <si>
    <t>Make payment scheme for school meals more flexible.docx</t>
  </si>
  <si>
    <t>Delete SAFEDPST and reword BANKSRVC.docx</t>
  </si>
  <si>
    <r>
      <rPr>
        <b/>
        <sz val="11"/>
        <rFont val="Calibri"/>
        <family val="2"/>
      </rPr>
      <t>Have ^YOU_ANYMEM paid any charges or fees for bank services such as overdraft fees, ATM fees, other account service charges, or safe deposit box rental from financial institutions such as banks, credit unions, and finance companies?</t>
    </r>
    <r>
      <rPr>
        <sz val="11"/>
        <rFont val="Calibri"/>
        <family val="2"/>
      </rPr>
      <t xml:space="preserve">
1. Yes 
2. No 
</t>
    </r>
    <r>
      <rPr>
        <b/>
        <sz val="11"/>
        <rFont val="Calibri"/>
        <family val="2"/>
      </rPr>
      <t>What is the usual MONTHLY charge?</t>
    </r>
    <r>
      <rPr>
        <sz val="11"/>
        <rFont val="Calibri"/>
        <family val="2"/>
      </rPr>
      <t xml:space="preserve"> [enter value] _____________ 
</t>
    </r>
  </si>
  <si>
    <t>Combine all child care and nursery school.docx</t>
  </si>
  <si>
    <t>Item Number</t>
  </si>
  <si>
    <t>Change Description</t>
  </si>
  <si>
    <t>Question</t>
  </si>
  <si>
    <t>Response</t>
  </si>
  <si>
    <t>Debriefing Questions</t>
  </si>
  <si>
    <t xml:space="preserve">• Can you repeat this question in your own words?
</t>
  </si>
  <si>
    <t>• Was this question easy or difficult to answer?</t>
  </si>
  <si>
    <t>• What does the word "claim" mean to you?</t>
  </si>
  <si>
    <t>• Do you prepare your taxes, does someone else in your household, or do you use a tax preparation service?</t>
  </si>
  <si>
    <t>• (If Other Prepares) Would you know if the EITC was claimed?</t>
  </si>
  <si>
    <t>• Do you consider this a sensitive topic?</t>
  </si>
  <si>
    <t>• Did you receive money from the tax return that you claimed the EITC on or did you have to pay money in?</t>
  </si>
  <si>
    <r>
      <t xml:space="preserve">The next few questions are about credit, loans, and financial assets.  We know people aren't used to discussing their debt and financial assets, but we use this information to get a picture of how spending relates to changes in debt and assets.  Be assured that, like all other information you have provided, these answers will be kept strictly confidential.
</t>
    </r>
    <r>
      <rPr>
        <b/>
        <sz val="11"/>
        <rFont val="Calibri"/>
        <family val="2"/>
      </rPr>
      <t>As of TODAY- [Do you/does your household] have a balance on any major credit cards including store cards and gas cards?</t>
    </r>
    <r>
      <rPr>
        <sz val="11"/>
        <rFont val="Calibri"/>
        <family val="2"/>
      </rPr>
      <t xml:space="preserve">
1. Yes
2. No
</t>
    </r>
    <r>
      <rPr>
        <sz val="11"/>
        <rFont val="Calibri"/>
        <family val="2"/>
      </rPr>
      <t xml:space="preserve">
</t>
    </r>
  </si>
  <si>
    <t xml:space="preserve">What was the total amount paid in finance, interest, and late charges for all cards in ^LAST_MONTH?  _________
</t>
  </si>
  <si>
    <t>What is the total amount owed on all other loans?  ____</t>
  </si>
  <si>
    <t>What was the total amount paid in finance, interest, and late charges for all other loans in ^LAST_MONTH?  ____</t>
  </si>
  <si>
    <t xml:space="preserve">What was the total amount paid in finance, interest, and late charges for all student loans in ^LAST_MONTH?  _____
</t>
  </si>
  <si>
    <t>What is the total amount owed on all cards?  _________</t>
  </si>
  <si>
    <t>What is the total amount owed on all student loans?  ____</t>
  </si>
  <si>
    <r>
      <t xml:space="preserve">As of TODAY - [Do you/does your household] have any other debt such as medical loans or personal loans?
</t>
    </r>
    <r>
      <rPr>
        <sz val="11"/>
        <rFont val="Calibri"/>
        <family val="2"/>
      </rPr>
      <t>1. Yes
2. No</t>
    </r>
    <r>
      <rPr>
        <b/>
        <sz val="11"/>
        <rFont val="Calibri"/>
        <family val="2"/>
      </rPr>
      <t xml:space="preserve">
</t>
    </r>
  </si>
  <si>
    <r>
      <t xml:space="preserve">As of TODAY - [Do you/does your household] have any student loans?
</t>
    </r>
    <r>
      <rPr>
        <sz val="11"/>
        <rFont val="Calibri"/>
        <family val="2"/>
      </rPr>
      <t>1. Yes
2. No</t>
    </r>
    <r>
      <rPr>
        <b/>
        <sz val="11"/>
        <rFont val="Calibri"/>
        <family val="2"/>
      </rPr>
      <t xml:space="preserve">
</t>
    </r>
  </si>
  <si>
    <t>• Do you have a retirement plan? Is it a 401(k), IRA, Thrift Savings Plan, or some other type?  Did you include all of these in your answer to this question?</t>
  </si>
  <si>
    <t xml:space="preserve">• How accurate do you think your reports were for checking and savings? Retirement accounts? Credit card balances? </t>
  </si>
  <si>
    <t>As of TODAY – What is the total value of any checking, savings, money market mutual fund accounts, and certificates of deposit or CDs [you/your household] [have/has]?  _________</t>
  </si>
  <si>
    <t>As of TODAY – What is the total value of all retirement accounts such as 401(k)s, IRAs, and Thrift Savings Plans that [you/your household] [own/owns]?  _________</t>
  </si>
  <si>
    <t>What is the total value of all directly-held bonds and bond funds [not in retirement accounts] that [you/your household] [own/owns]?   _________</t>
  </si>
  <si>
    <t xml:space="preserve">
As of TODAY – What is the total value of all other financial assets, such as whole life insurance, annuities, trusts, and royalties that [you/your household] [own/owns]? _______
</t>
  </si>
  <si>
    <r>
      <t xml:space="preserve">Do you [or any members of this household] have a defined benefit retirement plan?
</t>
    </r>
    <r>
      <rPr>
        <sz val="11"/>
        <rFont val="Calibri"/>
        <family val="2"/>
      </rPr>
      <t>1. Yes
2. No</t>
    </r>
  </si>
  <si>
    <t xml:space="preserve">
• Was it easy or difficult for you to report all checking and savings account balances together? How about retirement accounts? Credit  card balances? 
</t>
  </si>
  <si>
    <r>
      <rPr>
        <b/>
        <sz val="11"/>
        <rFont val="Calibri"/>
        <family val="2"/>
      </rPr>
      <t>IF HH Size &gt; 1</t>
    </r>
    <r>
      <rPr>
        <sz val="11"/>
        <rFont val="Calibri"/>
        <family val="2"/>
      </rPr>
      <t xml:space="preserve">
• Are you knowledgeable about the checking account balances of other household members? Savings accounts? Retirement Accounts? Credit cards?</t>
    </r>
  </si>
  <si>
    <t>As of TODAY –  What is the total value of all directly-held stock and stock funds [not in retirement accounts] that [you/your household] [own/owns]?  _________</t>
  </si>
  <si>
    <t xml:space="preserve">• What is “Voice over IP”? </t>
  </si>
  <si>
    <t>• Are you familiar with the term “VOIP”?</t>
  </si>
  <si>
    <t>• What comes to mind when I say “Voice over IP” or “VoIP”? What companies come to mind?</t>
  </si>
  <si>
    <t>• Do you consider VOIP to be residential service, cellular service, or neither?</t>
  </si>
  <si>
    <r>
      <rPr>
        <b/>
        <sz val="11"/>
        <rFont val="Calibri"/>
        <family val="2"/>
      </rPr>
      <t xml:space="preserve">Since the first of the reference month, have you or any members of your household received any bills for telephone services, including cellular and Voice Over IP? Do not include bills for telephones used entirely for business purposes.
</t>
    </r>
    <r>
      <rPr>
        <sz val="11"/>
        <rFont val="Calibri"/>
        <family val="2"/>
      </rPr>
      <t xml:space="preserve">1. Yes 
2. No </t>
    </r>
    <r>
      <rPr>
        <b/>
        <sz val="11"/>
        <rFont val="Calibri"/>
        <family val="2"/>
      </rPr>
      <t/>
    </r>
  </si>
  <si>
    <t>• Do you or any members of your household have a cell phone that has a contract? (if yes) Did you include that phone (those phones) when you answered this question?</t>
  </si>
  <si>
    <t xml:space="preserve">• Where did you purchase your prepaid phone? How do you add minutes for your phone? </t>
  </si>
  <si>
    <t>• Do you have any phone service that I may have missed with this question?</t>
  </si>
  <si>
    <r>
      <rPr>
        <b/>
        <sz val="11"/>
        <rFont val="Calibri"/>
        <family val="2"/>
      </rPr>
      <t>How much were you billed for in [last month]? 
Do not include any unpaid charges from a previous billing period.</t>
    </r>
    <r>
      <rPr>
        <sz val="11"/>
        <rFont val="Calibri"/>
        <family val="2"/>
      </rPr>
      <t xml:space="preserve"> [enter value] _____________ </t>
    </r>
  </si>
  <si>
    <r>
      <rPr>
        <b/>
        <sz val="11"/>
        <rFont val="Calibri"/>
        <family val="2"/>
      </rPr>
      <t>What types of telephone services did the bill include?</t>
    </r>
    <r>
      <rPr>
        <sz val="11"/>
        <rFont val="Calibri"/>
        <family val="2"/>
      </rPr>
      <t xml:space="preserve">
1. Residential Service including VOIP
2. Mobile/Cellular Service including prepaid</t>
    </r>
  </si>
  <si>
    <t>• What places are there, other than airports and hotels, where you can purchase Internet service?  Have you ever used these?</t>
  </si>
  <si>
    <t>• You reported that you spent ____ on Internet Service at home or at places such as hotels and airports. How much of this amount is for Internet Service at home? How much is for service away from home?</t>
  </si>
  <si>
    <t xml:space="preserve">• Have you ever paid to use the Internet aside from in your home and on your phone? Where? </t>
  </si>
  <si>
    <t xml:space="preserve">•  When was the last time you paid for Internet away from your home? </t>
  </si>
  <si>
    <t>•  How often do you pay for internet away from your home?</t>
  </si>
  <si>
    <t>Cable</t>
  </si>
  <si>
    <t>Satellite Radio</t>
  </si>
  <si>
    <t>Internet</t>
  </si>
  <si>
    <t>•  Do you pay for your water and sewer bill together?  Do water and sewer appear separately (itemized) on the bill or do you see a single amount?</t>
  </si>
  <si>
    <t>•  Do you pay for water, sewer, or both along with any other bill such as rent or condo fees?  What else is included?</t>
  </si>
  <si>
    <r>
      <rPr>
        <b/>
        <sz val="11"/>
        <rFont val="Calibri"/>
        <family val="2"/>
      </rPr>
      <t>Since the first of the reference month, have you or any members of your household received any bills for any of the following utilities, fuels, or services? Do not include bills for properties used entirely for business.</t>
    </r>
    <r>
      <rPr>
        <sz val="11"/>
        <rFont val="Calibri"/>
        <family val="2"/>
      </rPr>
      <t xml:space="preserve">
1. Electricity
2. Natural or utility gas
3. Fuel oil
</t>
    </r>
    <r>
      <rPr>
        <b/>
        <sz val="11"/>
        <rFont val="Calibri"/>
        <family val="2"/>
      </rPr>
      <t>6. Piped-in water and sewerage maintenance</t>
    </r>
    <r>
      <rPr>
        <sz val="11"/>
        <rFont val="Calibri"/>
        <family val="2"/>
      </rPr>
      <t xml:space="preserve">
</t>
    </r>
    <r>
      <rPr>
        <b/>
        <sz val="11"/>
        <rFont val="Calibri"/>
        <family val="2"/>
      </rPr>
      <t>7. Garbage and recycling collection</t>
    </r>
    <r>
      <rPr>
        <sz val="11"/>
        <rFont val="Calibri"/>
        <family val="2"/>
      </rPr>
      <t xml:space="preserve">
99. None/No more entries 
</t>
    </r>
    <r>
      <rPr>
        <b/>
        <sz val="11"/>
        <rFont val="Calibri"/>
        <family val="2"/>
      </rPr>
      <t xml:space="preserve">How much were you billed for in last month (of the reference period)? </t>
    </r>
    <r>
      <rPr>
        <sz val="11"/>
        <rFont val="Calibri"/>
        <family val="2"/>
      </rPr>
      <t xml:space="preserve">[enter value] _____________ 
</t>
    </r>
  </si>
  <si>
    <t>Electricity</t>
  </si>
  <si>
    <t>Natural gas</t>
  </si>
  <si>
    <t>Fuel Oil</t>
  </si>
  <si>
    <t>Water</t>
  </si>
  <si>
    <t>Garbage</t>
  </si>
  <si>
    <r>
      <rPr>
        <b/>
        <sz val="11"/>
        <rFont val="Calibri"/>
        <family val="2"/>
      </rPr>
      <t xml:space="preserve">
</t>
    </r>
    <r>
      <rPr>
        <sz val="11"/>
        <rFont val="Calibri"/>
        <family val="2"/>
      </rPr>
      <t xml:space="preserve">
</t>
    </r>
  </si>
  <si>
    <t xml:space="preserve">• When I say “recycling” what do you think of? </t>
  </si>
  <si>
    <t>• Do you recycle?  What things do you recycle?</t>
  </si>
  <si>
    <t>•  Do you pay for collection of your recycling? Do you pay that as part of your trash collection bill? Does the cost for recycling appear separately (itemized) on the bill or as a single amount?</t>
  </si>
  <si>
    <t>•  Is that bill (are those bills) part of any other bills such as rent or condo fees?</t>
  </si>
  <si>
    <t xml:space="preserve">• Do you own a home phone (non-cellular)?  Thinking of your home phone what do you think of when I say "telephone accessories?" </t>
  </si>
  <si>
    <t>Do you consider an answering machine a telephone accessory? Why or Why Not?</t>
  </si>
  <si>
    <t>•  What comes to mind when I say "other household appliances?"</t>
  </si>
  <si>
    <t>• Have you purchased a smoke detector in the last 3 months?</t>
  </si>
  <si>
    <t>• (if yes) Did you include that smoke detector when answering this question?</t>
  </si>
  <si>
    <t>•  When I say "hunting and fishing equipment" what comes to mind? What are examples of hunting equipment and fishing equipment?</t>
  </si>
  <si>
    <t>•  Do you consider this to be too sensitive or personal? Do you think other people might find this question sensitive?</t>
  </si>
  <si>
    <t xml:space="preserve">•  What comes to mind when I say "digital book reader?" Do you own a digital book reader? </t>
  </si>
  <si>
    <t>•  What comes to mind when I say "tablet"?</t>
  </si>
  <si>
    <t>•  What is the difference between a tablet and a digital book reader?</t>
  </si>
  <si>
    <t>• You reported an expense for television, radio, video, or sound equipment. Was any of this expense for equipment installed in a vehicle?</t>
  </si>
  <si>
    <t>• Have you ever had a stereo, television, DVD player, or other audio-visual equipment installed in your vehicle? What did you have installed?</t>
  </si>
  <si>
    <t>• (if yes) Do you consider this a _____ expense or a vehicle expense?</t>
  </si>
  <si>
    <r>
      <rPr>
        <b/>
        <sz val="11"/>
        <rFont val="Calibri"/>
        <family val="2"/>
      </rPr>
      <t>Since the first of the reference month, have you or any members of your household purchased or rented any of the following items?</t>
    </r>
    <r>
      <rPr>
        <sz val="11"/>
        <rFont val="Calibri"/>
        <family val="2"/>
      </rPr>
      <t xml:space="preserve">
1. Small electrical kitchen appliances
2. Electrical personal care appliances
3. Electrical floor cleaning equipment
</t>
    </r>
    <r>
      <rPr>
        <b/>
        <sz val="11"/>
        <rFont val="Calibri"/>
        <family val="2"/>
      </rPr>
      <t>4. Other household appliances including smoke detectors</t>
    </r>
    <r>
      <rPr>
        <sz val="11"/>
        <rFont val="Calibri"/>
        <family val="2"/>
      </rPr>
      <t xml:space="preserve">
</t>
    </r>
    <r>
      <rPr>
        <b/>
        <sz val="11"/>
        <rFont val="Calibri"/>
        <family val="2"/>
      </rPr>
      <t>7. Digital book readers and tablets</t>
    </r>
    <r>
      <rPr>
        <sz val="11"/>
        <rFont val="Calibri"/>
        <family val="2"/>
      </rPr>
      <t xml:space="preserve">
10. Computer software including computer games, </t>
    </r>
    <r>
      <rPr>
        <b/>
        <sz val="11"/>
        <color rgb="FFFF0000"/>
        <rFont val="Calibri"/>
        <family val="2"/>
      </rPr>
      <t>for non-business use</t>
    </r>
    <r>
      <rPr>
        <sz val="11"/>
        <rFont val="Calibri"/>
        <family val="2"/>
      </rPr>
      <t xml:space="preserve">
</t>
    </r>
    <r>
      <rPr>
        <b/>
        <sz val="11"/>
        <rFont val="Calibri"/>
        <family val="2"/>
      </rPr>
      <t xml:space="preserve">15. Telephones or accessories including answering machines </t>
    </r>
    <r>
      <rPr>
        <sz val="11"/>
        <rFont val="Calibri"/>
        <family val="2"/>
      </rPr>
      <t xml:space="preserve">
22. Televisions, all types </t>
    </r>
    <r>
      <rPr>
        <b/>
        <sz val="11"/>
        <rFont val="Calibri"/>
        <family val="2"/>
      </rPr>
      <t>including those installed in vehicles</t>
    </r>
    <r>
      <rPr>
        <sz val="11"/>
        <rFont val="Calibri"/>
        <family val="2"/>
      </rPr>
      <t xml:space="preserve">
26. Stereos, radios, speakers, and sound components </t>
    </r>
    <r>
      <rPr>
        <b/>
        <sz val="11"/>
        <rFont val="Calibri"/>
        <family val="2"/>
      </rPr>
      <t>including those installed in vehicles</t>
    </r>
    <r>
      <rPr>
        <sz val="11"/>
        <rFont val="Calibri"/>
        <family val="2"/>
      </rPr>
      <t xml:space="preserve">
32. Health and exercise equipment
33. Camping equipment
34. Hunting and fishing equipment </t>
    </r>
    <r>
      <rPr>
        <b/>
        <sz val="11"/>
        <rFont val="Calibri"/>
        <family val="2"/>
      </rPr>
      <t>including all guns</t>
    </r>
    <r>
      <rPr>
        <sz val="11"/>
        <rFont val="Calibri"/>
        <family val="2"/>
      </rPr>
      <t xml:space="preserve">
</t>
    </r>
    <r>
      <rPr>
        <b/>
        <sz val="11"/>
        <rFont val="Calibri"/>
        <family val="2"/>
      </rPr>
      <t>What did it cost?</t>
    </r>
    <r>
      <rPr>
        <sz val="11"/>
        <rFont val="Calibri"/>
        <family val="2"/>
      </rPr>
      <t xml:space="preserve"> [enter value] _____________</t>
    </r>
  </si>
  <si>
    <t>Health</t>
  </si>
  <si>
    <t>• I asked if you or any member of your household had purchased or rented any “televisions, including those installed in vehicles.”   What do you think is meant by “those installed in vehicles”?</t>
  </si>
  <si>
    <r>
      <rPr>
        <b/>
        <sz val="11"/>
        <rFont val="Calibri"/>
        <family val="2"/>
      </rPr>
      <t>Since the first of the reference month, did you or any members of your household have any maintenance or repair expenses for any of the following items?</t>
    </r>
    <r>
      <rPr>
        <sz val="11"/>
        <rFont val="Calibri"/>
        <family val="2"/>
      </rPr>
      <t xml:space="preserve">
3. Television, radio, video, or sound equipment, including those installed in autos or other vehicles
10. Termite or pest control
11. Heating/air service contracts 
</t>
    </r>
    <r>
      <rPr>
        <b/>
        <sz val="11"/>
        <rFont val="Calibri"/>
        <family val="2"/>
      </rPr>
      <t xml:space="preserve">
What was serviced or repaired/is covered by the service contract? [enter text] _____________
What was the total cost? [enter value] _____________</t>
    </r>
  </si>
  <si>
    <t>TV, Radio</t>
  </si>
  <si>
    <t>Termite</t>
  </si>
  <si>
    <t>HVAC</t>
  </si>
  <si>
    <r>
      <t xml:space="preserve">*(If Item #10) </t>
    </r>
    <r>
      <rPr>
        <b/>
        <sz val="11"/>
        <rFont val="Calibri"/>
        <family val="2"/>
      </rPr>
      <t>Was this expense for repair or maintenance or for a service contract?</t>
    </r>
    <r>
      <rPr>
        <sz val="11"/>
        <rFont val="Calibri"/>
        <family val="2"/>
      </rPr>
      <t xml:space="preserve">
1. Repair/maintenance
2. Service contract
</t>
    </r>
    <r>
      <rPr>
        <sz val="11"/>
        <rFont val="Calibri"/>
        <family val="2"/>
      </rPr>
      <t xml:space="preserve">
</t>
    </r>
  </si>
  <si>
    <t>•  What items come to mind when I say "Dishes, glasses, or serving pieces"?</t>
  </si>
  <si>
    <t>•  What do you think of when I say "serving pieces"?</t>
  </si>
  <si>
    <t>Lamps</t>
  </si>
  <si>
    <t>Travel Items</t>
  </si>
  <si>
    <t>Dishes</t>
  </si>
  <si>
    <r>
      <rPr>
        <b/>
        <sz val="11"/>
        <rFont val="Calibri"/>
        <family val="2"/>
      </rPr>
      <t xml:space="preserve">Have you or any members of your household purchased any -- </t>
    </r>
    <r>
      <rPr>
        <sz val="11"/>
        <rFont val="Calibri"/>
        <family val="2"/>
      </rPr>
      <t xml:space="preserve">
15. Lamps or other lighting fixtures?
18. Travel item including luggage?
</t>
    </r>
    <r>
      <rPr>
        <b/>
        <sz val="11"/>
        <rFont val="Calibri"/>
        <family val="2"/>
      </rPr>
      <t>19. Dishes, glasses, or serving pieces?</t>
    </r>
    <r>
      <rPr>
        <sz val="11"/>
        <rFont val="Calibri"/>
        <family val="2"/>
      </rPr>
      <t xml:space="preserve">
</t>
    </r>
    <r>
      <rPr>
        <b/>
        <sz val="11"/>
        <rFont val="Calibri"/>
        <family val="2"/>
      </rPr>
      <t>What did you purchase?</t>
    </r>
    <r>
      <rPr>
        <sz val="11"/>
        <rFont val="Calibri"/>
        <family val="2"/>
      </rPr>
      <t xml:space="preserve"> [enter text] _____________
</t>
    </r>
    <r>
      <rPr>
        <b/>
        <sz val="11"/>
        <rFont val="Calibri"/>
        <family val="2"/>
      </rPr>
      <t>What was the purchase price?</t>
    </r>
    <r>
      <rPr>
        <sz val="11"/>
        <rFont val="Calibri"/>
        <family val="2"/>
      </rPr>
      <t xml:space="preserve"> [enter value] _____________
</t>
    </r>
  </si>
  <si>
    <t>• Did you find it easy or difficult to report the cost of these items together? Please explain.</t>
  </si>
  <si>
    <t>Coats</t>
  </si>
  <si>
    <t>Sport Coats</t>
  </si>
  <si>
    <t>Vests</t>
  </si>
  <si>
    <t>Shirts</t>
  </si>
  <si>
    <r>
      <rPr>
        <b/>
        <sz val="11"/>
        <rFont val="Calibri"/>
        <family val="2"/>
      </rPr>
      <t xml:space="preserve">Since the first of the reference month, have you or has any member of your household purchased any of the following items, either for members of your household or for someone outside your household? </t>
    </r>
    <r>
      <rPr>
        <sz val="11"/>
        <rFont val="Calibri"/>
        <family val="2"/>
      </rPr>
      <t xml:space="preserve">
1. Coats, jackets, or furs?
2. Sport coats or tailored jackets?
3. Suits?
4. Vests?
</t>
    </r>
    <r>
      <rPr>
        <b/>
        <sz val="11"/>
        <rFont val="Calibri"/>
        <family val="2"/>
      </rPr>
      <t>5. Shirts, sweaters, blouses, or tops?</t>
    </r>
    <r>
      <rPr>
        <sz val="11"/>
        <rFont val="Calibri"/>
        <family val="2"/>
      </rPr>
      <t xml:space="preserve">
</t>
    </r>
    <r>
      <rPr>
        <b/>
        <sz val="11"/>
        <rFont val="Calibri"/>
        <family val="2"/>
      </rPr>
      <t xml:space="preserve">What was the total cost of these purchases? </t>
    </r>
    <r>
      <rPr>
        <sz val="11"/>
        <rFont val="Calibri"/>
        <family val="2"/>
      </rPr>
      <t>[enter value] _____________</t>
    </r>
  </si>
  <si>
    <t>Suits</t>
  </si>
  <si>
    <t>•  When I say "Other types of vehicles" what comes to mind? What are some examples of "other vehicles?"</t>
  </si>
  <si>
    <r>
      <rPr>
        <b/>
        <sz val="11"/>
        <rFont val="Calibri"/>
        <family val="2"/>
      </rPr>
      <t xml:space="preserve">* IF YES - </t>
    </r>
    <r>
      <rPr>
        <sz val="11"/>
        <rFont val="Calibri"/>
        <family val="2"/>
      </rPr>
      <t xml:space="preserve">
Do you own any -
2. Motor home 
3. Trailer-type camper 
4. Other attachable-type camper 
5. Motorcycle, motor scooter, or moped (motorized bicycle) 
6. Boat, with motor 
7. Boat, without a motor 
8. Trailer other than a camper type, such as for a boat or cycle 
9. Private plane
10. Any other vehicle 
</t>
    </r>
  </si>
  <si>
    <r>
      <rPr>
        <b/>
        <sz val="11"/>
        <rFont val="Calibri"/>
        <family val="2"/>
      </rPr>
      <t xml:space="preserve">^CU_DoDoes ^YOU_YRCU own any other types of vehicles </t>
    </r>
    <r>
      <rPr>
        <b/>
        <sz val="11"/>
        <color rgb="FFFF0000"/>
        <rFont val="Calibri"/>
        <family val="2"/>
      </rPr>
      <t>including boats and planes</t>
    </r>
    <r>
      <rPr>
        <b/>
        <sz val="11"/>
        <rFont val="Calibri"/>
        <family val="2"/>
      </rPr>
      <t xml:space="preserve"> which are not used entirely for business?
</t>
    </r>
    <r>
      <rPr>
        <sz val="11"/>
        <rFont val="Calibri"/>
        <family val="2"/>
      </rPr>
      <t>1. Yes
2. No</t>
    </r>
    <r>
      <rPr>
        <b/>
        <sz val="11"/>
        <rFont val="Calibri"/>
        <family val="2"/>
      </rPr>
      <t xml:space="preserve">
</t>
    </r>
  </si>
  <si>
    <t>• When I say “parking garage” what comes to mind?</t>
  </si>
  <si>
    <t xml:space="preserve">• You said you spent ____ on parking. Was any of this expense for parking in a garage?  </t>
  </si>
  <si>
    <t>• (if yes) is this a regular fee each month or do you pay each time you use the garage?</t>
  </si>
  <si>
    <t>• Is this a multi-level parking structure or an individual garage?</t>
  </si>
  <si>
    <t>• (if multi-level) Do you have an assigned spot in the garage?</t>
  </si>
  <si>
    <t>Parking</t>
  </si>
  <si>
    <t>• What comes to mind when I say "Any vehicle or engine repairs?" What type of repairs do you think this question is referring to?</t>
  </si>
  <si>
    <t>•  I asked if you have had an expense for “Any vehicle or engine repairs.” Did you find this question easy or difficult to answer?</t>
  </si>
  <si>
    <t xml:space="preserve">•  How often do you have repairs done on your vehicle (aside from regular maintenance like oil changes)? </t>
  </si>
  <si>
    <t>•  Many times you will receive an itemized receipt, do you read the individual items on the receipt?</t>
  </si>
  <si>
    <t>•  When you have your vehicle repaired do you talk to someone at the repair shop about exactly what was done or do you just want to know your vehicle is repaired?</t>
  </si>
  <si>
    <t>•  Do you consider yourself knowledgeable about vehicle repairs?</t>
  </si>
  <si>
    <t>• (if yes to #7) You said you had repairs done to your vehicle or engine.  What repairs were done?</t>
  </si>
  <si>
    <t>Oil Change</t>
  </si>
  <si>
    <t>Other Regular</t>
  </si>
  <si>
    <t>Battery</t>
  </si>
  <si>
    <t>Tire Purchase</t>
  </si>
  <si>
    <t>Tire repair</t>
  </si>
  <si>
    <t>Body Work</t>
  </si>
  <si>
    <t>Any Vehicle</t>
  </si>
  <si>
    <t>Vehicle Accessories</t>
  </si>
  <si>
    <t>Other Vehicle Services</t>
  </si>
  <si>
    <t>Vehicle Cleaning</t>
  </si>
  <si>
    <t>•  What do you think of when I say "services such as OnStar or LoJack?" How would you classify these services?</t>
  </si>
  <si>
    <t>•  Have you ever heard of OnStar before? LoJack?</t>
  </si>
  <si>
    <t>•  Do you pay for any GPS services for your vehicle (other than OnStar or LoJack)? For any GPS services for your phone? Did you include those costs here?</t>
  </si>
  <si>
    <t xml:space="preserve">• Which of these services do you have? </t>
  </si>
  <si>
    <t>•  (if both) Was it easy or difficult to report the cost of these items together?</t>
  </si>
  <si>
    <t xml:space="preserve">• (if 1) Do you pay all or part of your health insurance premiums? (if part) Who pays the rest? Does your employer reimburse you for any of the costs? </t>
  </si>
  <si>
    <t xml:space="preserve">• (if 2) Is money withdrawn from your paycheck to pay any part of the insurance premium? </t>
  </si>
  <si>
    <r>
      <rPr>
        <b/>
        <sz val="11"/>
        <rFont val="Calibri"/>
        <family val="2"/>
      </rPr>
      <t>***Do you have a health insurance plan?</t>
    </r>
    <r>
      <rPr>
        <sz val="11"/>
        <rFont val="Calibri"/>
        <family val="2"/>
      </rPr>
      <t xml:space="preserve">
1. Yes
2. No
</t>
    </r>
    <r>
      <rPr>
        <sz val="11"/>
        <rFont val="Calibri"/>
        <family val="2"/>
      </rPr>
      <t xml:space="preserve">
</t>
    </r>
  </si>
  <si>
    <r>
      <rPr>
        <b/>
        <sz val="11"/>
        <rFont val="Calibri"/>
        <family val="2"/>
      </rPr>
      <t>Are the policy premiums paid -</t>
    </r>
    <r>
      <rPr>
        <sz val="11"/>
        <rFont val="Calibri"/>
        <family val="2"/>
      </rPr>
      <t xml:space="preserve">
1. Entirely or partially by YOU_YRCU?
2 Entirely by an employer or union? 
3. Entirely by another group or persons outside your household? </t>
    </r>
  </si>
  <si>
    <r>
      <rPr>
        <b/>
        <sz val="11"/>
        <rFont val="Calibri"/>
        <family val="2"/>
      </rPr>
      <t>Was the policy obtained on an individual or group basis?</t>
    </r>
    <r>
      <rPr>
        <sz val="11"/>
        <rFont val="Calibri"/>
        <family val="2"/>
      </rPr>
      <t xml:space="preserve">
1. Individually obtained
2. Group through place of employment 
3. Group through other organization </t>
    </r>
  </si>
  <si>
    <r>
      <rPr>
        <b/>
        <sz val="11"/>
        <rFont val="Calibri"/>
        <family val="2"/>
      </rPr>
      <t>What type of insurance plan is it?</t>
    </r>
    <r>
      <rPr>
        <sz val="11"/>
        <rFont val="Calibri"/>
        <family val="2"/>
      </rPr>
      <t xml:space="preserve">
1. Health Maintenance Organization
2. Fee for Service Plan 
3. Commercial Medicare Supplement 
4. Other special purpose plan 
</t>
    </r>
  </si>
  <si>
    <t>•  Are you familiar with the term "convalescent home"? Can you please explain in your own words what a convalescent home is?</t>
  </si>
  <si>
    <t>• Is a convalescent home the same thing or different than a rehabilitation center?</t>
  </si>
  <si>
    <t>•  I said "By payments I mean any co-pays and out-of-pocket expenses. Include all payments, even those for persons who are outside your household." Can you tell me in your own words what these instructions are saying?</t>
  </si>
  <si>
    <t>•  What does the term "Co-pay" in reference to medical payments mean to you?</t>
  </si>
  <si>
    <t xml:space="preserve">•  What does the term "out-of-pocket expenses" mean to you? </t>
  </si>
  <si>
    <t>•  Are these terms you regularly use? What terms do you normally use?</t>
  </si>
  <si>
    <t xml:space="preserve">•  (if yes to #14) What type of supportive or convalescent equipment did you purchase/rent?  Did you return the item after it was no longer needed? </t>
  </si>
  <si>
    <t>• (if yes to #15) What type of medical or surgical equipment did you purchase/rent? Did you return the item after it was no longer needed?</t>
  </si>
  <si>
    <t xml:space="preserve">• Have you had any medical expenses during the last 3 months?  (if no) When was the last time you had a medical expense? I don’t need to know what it was for. </t>
  </si>
  <si>
    <t>• Was any of that expense reimbursed?</t>
  </si>
  <si>
    <t xml:space="preserve">• (show list) Are you familiar with these types of plans? Are there any you’ve never heard of?  </t>
  </si>
  <si>
    <t>• (show list) Are you currently enrolled in any of these types of plans?  (if yes) Was any of the reimbursement you received from these programs?</t>
  </si>
  <si>
    <t>Eye Exam</t>
  </si>
  <si>
    <t>Dental Care</t>
  </si>
  <si>
    <t>Physician Services</t>
  </si>
  <si>
    <t>Lab tests or x-rays</t>
  </si>
  <si>
    <r>
      <t xml:space="preserve">Now I am going to ask some questions about medical payments and reimbursements. I will begin with your payments.
By payments I mean any </t>
    </r>
    <r>
      <rPr>
        <b/>
        <sz val="11"/>
        <rFont val="Calibri"/>
        <family val="2"/>
      </rPr>
      <t>co-pays and out-of-pocket expenses</t>
    </r>
    <r>
      <rPr>
        <sz val="11"/>
        <rFont val="Calibri"/>
        <family val="2"/>
      </rPr>
      <t>. Include all payments, even those for persons who are outside your household.</t>
    </r>
    <r>
      <rPr>
        <b/>
        <sz val="11"/>
        <rFont val="Calibri"/>
        <family val="2"/>
      </rPr>
      <t xml:space="preserve">
Since the first of the reference month, have you or any members of your household made any payments for the following?</t>
    </r>
    <r>
      <rPr>
        <sz val="11"/>
        <rFont val="Calibri"/>
        <family val="2"/>
      </rPr>
      <t xml:space="preserve">
1. Eye examinations, treatment, or surgery 
3. Dental care 
6. Physician services 
7. Lab tests or x-rays 
</t>
    </r>
    <r>
      <rPr>
        <b/>
        <sz val="11"/>
        <rFont val="Calibri"/>
        <family val="2"/>
      </rPr>
      <t xml:space="preserve">8. Care in rehabilitation centers or nursing homes 
9. Care for invalids, persons undergoing rehabilitation, handicapped, or elderly persons in the home
</t>
    </r>
    <r>
      <rPr>
        <b/>
        <sz val="11"/>
        <rFont val="Calibri"/>
        <family val="2"/>
      </rPr>
      <t xml:space="preserve">
14. Supportive or convalescent equipment
15. Medical or surgical equipment for general use
Was this item – 
</t>
    </r>
    <r>
      <rPr>
        <sz val="11"/>
        <rFont val="Calibri"/>
        <family val="2"/>
      </rPr>
      <t>1. Purchased for someone inside the household?
2. Rented?
3. Purchased for someone outside the household?</t>
    </r>
    <r>
      <rPr>
        <b/>
        <sz val="11"/>
        <rFont val="Calibri"/>
        <family val="2"/>
      </rPr>
      <t xml:space="preserve">
What was the total amount paid in the above month?/ What is your monthly expense? [enter value] _____________ 
</t>
    </r>
  </si>
  <si>
    <t>• I asked if you had any expenses for memberships in “sports and recreational organizations.” What are some examples of sports and recreational organizations?</t>
  </si>
  <si>
    <t>• I also asked you about “social organizations.” What are some examples of social organizations?</t>
  </si>
  <si>
    <t>•  (if Yes to #6) Which ones? Golf courses, country clubs, health clubs, fitness centers, swimming pools, weight loss centers, or other sports and recreational organizations?</t>
  </si>
  <si>
    <t>•  (if multiple) Did you find it easy or difficult to answer this question? How easy or difficult was it to report the overall cost for these memberships?  Do you pay the dues for these organizations on different schedules?</t>
  </si>
  <si>
    <t>•  (if Yes to #8) What type of organization (civic, service, fraternal, or other)? How often do you pay your dues?</t>
  </si>
  <si>
    <t xml:space="preserve">How much of the total amount was paid this month? [enter value] ________ </t>
  </si>
  <si>
    <t xml:space="preserve">What is the name of the golf courses, country clubs, health clubs, fitness centers, swimming pools, weight loss centers, or other sports and recreational organizations? [enter text] ______ </t>
  </si>
  <si>
    <t xml:space="preserve">What is the name of the civic, service, fraternal, and other social organizations? [enter text] _______ </t>
  </si>
  <si>
    <t>Golf Courses</t>
  </si>
  <si>
    <t>Civic</t>
  </si>
  <si>
    <r>
      <rPr>
        <b/>
        <sz val="11"/>
        <rFont val="Calibri"/>
        <family val="2"/>
      </rPr>
      <t xml:space="preserve">Have you had any membership costs or other expenses related to any of the following? </t>
    </r>
    <r>
      <rPr>
        <sz val="11"/>
        <rFont val="Calibri"/>
        <family val="2"/>
      </rPr>
      <t xml:space="preserve">
6. Golf courses, country clubs, health clubs, fitness centers, swimming pools, weight loss centers, or other sports and recreational organizations
8. Civic, service, fraternal, and other social organizations
</t>
    </r>
    <r>
      <rPr>
        <b/>
        <sz val="11"/>
        <rFont val="Calibri"/>
        <family val="2"/>
      </rPr>
      <t/>
    </r>
  </si>
  <si>
    <t>•  What types of books do you think this question is referring to? Are there any types of books you think this question is not referring to?</t>
  </si>
  <si>
    <t>•  Have you purchased any digital books? Were these included in your report of the price?</t>
  </si>
  <si>
    <t xml:space="preserve">• Did you include the cost of a digital book reader in this report? </t>
  </si>
  <si>
    <r>
      <rPr>
        <b/>
        <sz val="11"/>
        <rFont val="Calibri"/>
        <family val="2"/>
      </rPr>
      <t xml:space="preserve">Since the first the reference month, have you or any members of your household ....
Bought any books, </t>
    </r>
    <r>
      <rPr>
        <b/>
        <sz val="11"/>
        <color rgb="FFFF0000"/>
        <rFont val="Calibri"/>
        <family val="2"/>
      </rPr>
      <t>including digital books,</t>
    </r>
    <r>
      <rPr>
        <b/>
        <sz val="11"/>
        <rFont val="Calibri"/>
        <family val="2"/>
      </rPr>
      <t xml:space="preserve"> which were not purchased through a book club? Do not include school books or reference books.</t>
    </r>
    <r>
      <rPr>
        <sz val="11"/>
        <rFont val="Calibri"/>
        <family val="2"/>
      </rPr>
      <t xml:space="preserve">
1. Yes 
2. No 
</t>
    </r>
    <r>
      <rPr>
        <b/>
        <sz val="11"/>
        <rFont val="Calibri"/>
        <family val="2"/>
      </rPr>
      <t xml:space="preserve">What was the total expense? </t>
    </r>
    <r>
      <rPr>
        <sz val="11"/>
        <rFont val="Calibri"/>
        <family val="2"/>
      </rPr>
      <t xml:space="preserve">[enter value] ________ </t>
    </r>
  </si>
  <si>
    <t>Books</t>
  </si>
  <si>
    <t>• When I ask whether you paid fees for sports or exercise while on vacation what comes to mind?</t>
  </si>
  <si>
    <t>• When I ask whether you rented any sports equipment while on vacation what comes to mind? What sorts of sports equipment might someone rent while on vacation?</t>
  </si>
  <si>
    <t>• You reported an expense to play sports or to rent sports equipment. What was this expense for?</t>
  </si>
  <si>
    <t>• (if fees for sports) Were you furnished with sports equipment after paying the fee to participate in sports or did you have to bring your own?</t>
  </si>
  <si>
    <t xml:space="preserve">• Was this part of a health club or other organization membership? </t>
  </si>
  <si>
    <t>• I asked what your “usual expense” is for meals purchased at school. What does usual expense mean to you?</t>
  </si>
  <si>
    <t>• How often do you make payments for this child's meals? Do you make daily, weekly, monthly payments or some other period of time?</t>
  </si>
  <si>
    <t xml:space="preserve">•  Did you realize that you do not have to report a monthly cost for this question? That you could report daily, weekly, or yearly cost? Would you have preferred any of those? </t>
  </si>
  <si>
    <t>• Would any other time period have made this question easier to answer?</t>
  </si>
  <si>
    <r>
      <rPr>
        <b/>
        <sz val="11"/>
        <rFont val="Calibri"/>
        <family val="2"/>
      </rPr>
      <t>Since the first of the reference month, not including the current month, have you or any members of your household purchased any meals at school for preschool through high school age children?</t>
    </r>
    <r>
      <rPr>
        <sz val="11"/>
        <rFont val="Calibri"/>
        <family val="2"/>
      </rPr>
      <t xml:space="preserve">
1. Yes 
2. No </t>
    </r>
    <r>
      <rPr>
        <b/>
        <sz val="11"/>
        <rFont val="Calibri"/>
        <family val="2"/>
      </rPr>
      <t/>
    </r>
  </si>
  <si>
    <r>
      <t xml:space="preserve">
</t>
    </r>
    <r>
      <rPr>
        <b/>
        <sz val="11"/>
        <rFont val="Calibri"/>
        <family val="2"/>
      </rPr>
      <t xml:space="preserve">Since the first of ^REF_MONTH, not including ^CUR_MONTH, what has been the usual expense for the meals ^NAME purchased at school? [enter value] _____________
</t>
    </r>
    <r>
      <rPr>
        <sz val="11"/>
        <rFont val="Calibri"/>
        <family val="2"/>
      </rPr>
      <t xml:space="preserve">
SCHLMLPD
* Specify time period
1. Days
2. Weeks
3. Months
4. Percent
5. Half school year
6. School Year
7. Other, specify</t>
    </r>
  </si>
  <si>
    <t>•  Do you rent a safe deposit box? How often do you make rental payments?</t>
  </si>
  <si>
    <t>•  How did you arrive at your answer to this question?</t>
  </si>
  <si>
    <t>•  Do you consider this to be a sensitive topic?</t>
  </si>
  <si>
    <t>Bank Fees</t>
  </si>
  <si>
    <t>• I asked if you had any expense for “preschool or child day care centers.” Are there any terms you would use other than “preschool?”</t>
  </si>
  <si>
    <t>• I also asked if you had expenses for “babysitting, nanny services, or other child care.” What other types of child care arrangements are there other than babysitting and nanny service?</t>
  </si>
  <si>
    <t>• You said you had an expense for babysitting or other child care. Was the child care done in your home, someone else's home, or at a daycare facility?</t>
  </si>
  <si>
    <t>•  (opposite of what they say in previous) Did you have any expense for child care (inside/outside) your home?</t>
  </si>
  <si>
    <r>
      <rPr>
        <b/>
        <sz val="11"/>
        <color theme="1"/>
        <rFont val="Calibri"/>
        <family val="2"/>
        <scheme val="minor"/>
      </rPr>
      <t xml:space="preserve">Since the first of the reference month, have you or any members of your household paid for - </t>
    </r>
    <r>
      <rPr>
        <sz val="11"/>
        <color theme="1"/>
        <rFont val="Calibri"/>
        <family val="2"/>
        <scheme val="minor"/>
      </rPr>
      <t xml:space="preserve">
2. Preschool or child day care centers? </t>
    </r>
    <r>
      <rPr>
        <b/>
        <sz val="11"/>
        <color theme="1"/>
        <rFont val="Calibri"/>
        <family val="2"/>
        <scheme val="minor"/>
      </rPr>
      <t xml:space="preserve">
What was the total amount of this expense?/What is your monthly expense?[enter value] _____________ </t>
    </r>
  </si>
  <si>
    <t>Preschool</t>
  </si>
  <si>
    <t>Babysitting</t>
  </si>
  <si>
    <r>
      <rPr>
        <b/>
        <sz val="11"/>
        <color theme="1"/>
        <rFont val="Calibri"/>
        <family val="2"/>
        <scheme val="minor"/>
      </rPr>
      <t>Since the first of the reference month, have you or any members of your household had expenses for any of the following, either for you or any members of your household or for someone outside your household?</t>
    </r>
    <r>
      <rPr>
        <sz val="11"/>
        <color theme="1"/>
        <rFont val="Calibri"/>
        <family val="2"/>
        <scheme val="minor"/>
      </rPr>
      <t xml:space="preserve">
13. Babysitting, nanny services, or other child care
</t>
    </r>
    <r>
      <rPr>
        <b/>
        <sz val="11"/>
        <color theme="1"/>
        <rFont val="Calibri"/>
        <family val="2"/>
        <scheme val="minor"/>
      </rPr>
      <t xml:space="preserve">
What was the total amount of this expense?/What is your monthly expense?[enter value] _____________ </t>
    </r>
  </si>
  <si>
    <t>Debriefing Response</t>
  </si>
  <si>
    <t>What is your gender?</t>
  </si>
  <si>
    <t>How old are you?</t>
  </si>
  <si>
    <t>How many of those people are under the age of 18?</t>
  </si>
  <si>
    <t>Do you own a car?</t>
  </si>
  <si>
    <t>Male</t>
  </si>
  <si>
    <t>Female</t>
  </si>
  <si>
    <t>Yes</t>
  </si>
  <si>
    <t>No</t>
  </si>
  <si>
    <t>EITC</t>
  </si>
  <si>
    <t>Assets &amp; Liabilities</t>
  </si>
  <si>
    <t>Phone &amp; Internet</t>
  </si>
  <si>
    <t>Utilities</t>
  </si>
  <si>
    <t>Electronics &amp; Hunting</t>
  </si>
  <si>
    <t>AV Maintenance</t>
  </si>
  <si>
    <t>Clothes</t>
  </si>
  <si>
    <t>Vehicle</t>
  </si>
  <si>
    <t>Memberships</t>
  </si>
  <si>
    <t>Trips</t>
  </si>
  <si>
    <t>School Meals</t>
  </si>
  <si>
    <t>Banking</t>
  </si>
  <si>
    <t>Childcare</t>
  </si>
  <si>
    <t>How many people are in your household (including yourself)?</t>
  </si>
  <si>
    <t>Section</t>
  </si>
  <si>
    <t>Time Est.</t>
  </si>
  <si>
    <t>Do It?</t>
  </si>
  <si>
    <t>Test Instrument</t>
  </si>
  <si>
    <r>
      <rPr>
        <b/>
        <sz val="11"/>
        <rFont val="Calibri"/>
        <family val="2"/>
      </rPr>
      <t>Since the first of the reference month, have you or any members of your household had any expenses for:</t>
    </r>
    <r>
      <rPr>
        <sz val="11"/>
        <rFont val="Calibri"/>
        <family val="2"/>
      </rPr>
      <t xml:space="preserve">
1. Cable or satellite TV, not already reported?
2. Satellite radio services, not already reported?
3. Internet service at home or at places such as hotels and airports?
99. None/No more entries 
</t>
    </r>
    <r>
      <rPr>
        <b/>
        <sz val="11"/>
        <rFont val="Calibri"/>
        <family val="2"/>
      </rPr>
      <t>How much were you billed for in last month (of the reference period)?</t>
    </r>
    <r>
      <rPr>
        <sz val="11"/>
        <rFont val="Calibri"/>
        <family val="2"/>
      </rPr>
      <t xml:space="preserve"> [enter value] _____________ </t>
    </r>
  </si>
  <si>
    <r>
      <t>•</t>
    </r>
    <r>
      <rPr>
        <b/>
        <sz val="11"/>
        <rFont val="Calibri"/>
        <family val="2"/>
      </rPr>
      <t xml:space="preserve"> </t>
    </r>
    <r>
      <rPr>
        <b/>
        <sz val="11"/>
        <color rgb="FFFF0000"/>
        <rFont val="Calibri"/>
        <family val="2"/>
      </rPr>
      <t xml:space="preserve">(give list) </t>
    </r>
    <r>
      <rPr>
        <sz val="11"/>
        <rFont val="Calibri"/>
        <family val="2"/>
      </rPr>
      <t>Please circle the items you think should be included with "Any vehicle or engine repairs." Place an X over any items you believe do not count as vehicle repair.</t>
    </r>
  </si>
  <si>
    <r>
      <t xml:space="preserve">•  </t>
    </r>
    <r>
      <rPr>
        <b/>
        <sz val="11"/>
        <color rgb="FFFF0000"/>
        <rFont val="Calibri"/>
        <family val="2"/>
      </rPr>
      <t>(show list)</t>
    </r>
    <r>
      <rPr>
        <sz val="11"/>
        <rFont val="Calibri"/>
        <family val="2"/>
      </rPr>
      <t xml:space="preserve"> circle the items you consider part of the category "type of vehicle"</t>
    </r>
  </si>
  <si>
    <r>
      <t>•</t>
    </r>
    <r>
      <rPr>
        <b/>
        <sz val="11"/>
        <color rgb="FFFF0000"/>
        <rFont val="Calibri"/>
        <family val="2"/>
      </rPr>
      <t xml:space="preserve"> (Give list)</t>
    </r>
    <r>
      <rPr>
        <sz val="11"/>
        <rFont val="Calibri"/>
        <family val="2"/>
      </rPr>
      <t xml:space="preserve"> Please circle the items that definitely belong in the category “hunting and fishing equipment”.</t>
    </r>
  </si>
  <si>
    <r>
      <t xml:space="preserve">• </t>
    </r>
    <r>
      <rPr>
        <b/>
        <sz val="11"/>
        <color rgb="FFFF0000"/>
        <rFont val="Calibri"/>
        <family val="2"/>
      </rPr>
      <t>(Give list)</t>
    </r>
    <r>
      <rPr>
        <sz val="11"/>
        <rFont val="Calibri"/>
        <family val="2"/>
      </rPr>
      <t xml:space="preserve"> Please circle the items that definitely belong in the category “other household appliances”.</t>
    </r>
  </si>
  <si>
    <r>
      <t xml:space="preserve">• </t>
    </r>
    <r>
      <rPr>
        <b/>
        <sz val="11"/>
        <color rgb="FFFF0000"/>
        <rFont val="Calibri"/>
        <family val="2"/>
      </rPr>
      <t xml:space="preserve">(Give list) </t>
    </r>
    <r>
      <rPr>
        <sz val="11"/>
        <rFont val="Calibri"/>
        <family val="2"/>
      </rPr>
      <t xml:space="preserve">Please circle the items that definitely belong in this category. </t>
    </r>
  </si>
  <si>
    <t>Service Clubs</t>
  </si>
  <si>
    <t>Small electrical kitchen appliances</t>
  </si>
  <si>
    <t>Electrical personal care appliances</t>
  </si>
  <si>
    <t xml:space="preserve"> Electrical floor cleaning equipment</t>
  </si>
  <si>
    <t>Other household appliances including smoke detectors</t>
  </si>
  <si>
    <t>Digital book readers and tablets</t>
  </si>
  <si>
    <t>Computer software including computer games, for non-business use</t>
  </si>
  <si>
    <t xml:space="preserve">Telephones or accessories including answering machines </t>
  </si>
  <si>
    <t>Televisions, all types including those installed in vehicles</t>
  </si>
  <si>
    <t>Stereos, radios, speakers, and sound components including those installed in vehicles</t>
  </si>
  <si>
    <t>Health and exercise equipment</t>
  </si>
  <si>
    <t>Camping equipment</t>
  </si>
  <si>
    <t xml:space="preserve"> Hunting and fishing equipment including all guns</t>
  </si>
  <si>
    <t>Have you heard of the Earned Income Tax Credit before? Can you please tell me what it is (describe it for me)?</t>
  </si>
  <si>
    <t xml:space="preserve">
• What do you think is meant by “Major credit cards”? 
</t>
  </si>
  <si>
    <t xml:space="preserve">Are there any types of cards you think this question doesn’t refer to? </t>
  </si>
  <si>
    <t>Do you have any credit cards you did not include in your answer to this question?</t>
  </si>
  <si>
    <t xml:space="preserve">• What do you think is meant by “any other debt such as medical loans and personal loans?” </t>
  </si>
  <si>
    <t xml:space="preserve">What does “personal loans” mean to you? </t>
  </si>
  <si>
    <t>What are some examples of personal loans?</t>
  </si>
  <si>
    <r>
      <t xml:space="preserve">•  </t>
    </r>
    <r>
      <rPr>
        <b/>
        <sz val="11"/>
        <color rgb="FFFF0000"/>
        <rFont val="Calibri"/>
        <family val="2"/>
      </rPr>
      <t>(Give List)</t>
    </r>
    <r>
      <rPr>
        <sz val="11"/>
        <rFont val="Calibri"/>
        <family val="2"/>
      </rPr>
      <t xml:space="preserve"> Please circle the items that definitely belong in this category.</t>
    </r>
  </si>
  <si>
    <r>
      <t>•</t>
    </r>
    <r>
      <rPr>
        <b/>
        <sz val="11"/>
        <color rgb="FFFF0000"/>
        <rFont val="Calibri"/>
        <family val="2"/>
      </rPr>
      <t xml:space="preserve"> (Give List)</t>
    </r>
    <r>
      <rPr>
        <sz val="11"/>
        <rFont val="Calibri"/>
        <family val="2"/>
      </rPr>
      <t xml:space="preserve"> Please circle the items that definitely belong in the category “Shirts, blouses, and tops.”</t>
    </r>
  </si>
  <si>
    <t>Yes/No</t>
  </si>
  <si>
    <t>Amount</t>
  </si>
  <si>
    <t>Sport package on Vacation</t>
  </si>
  <si>
    <t xml:space="preserve"> Supportive or convalescent equipment</t>
  </si>
  <si>
    <t>Medical or surgical equipment for general use</t>
  </si>
  <si>
    <t>Care for invalids, persons undergoing rehabilitation, handicapped, or elderly persons in the home</t>
  </si>
  <si>
    <t xml:space="preserve">Care in rehabilitation centers or nursing homes </t>
  </si>
  <si>
    <r>
      <t xml:space="preserve">• </t>
    </r>
    <r>
      <rPr>
        <b/>
        <sz val="11"/>
        <rFont val="Calibri"/>
        <family val="2"/>
      </rPr>
      <t xml:space="preserve"> (if no, ask second question during debriefing)</t>
    </r>
    <r>
      <rPr>
        <sz val="11"/>
        <rFont val="Calibri"/>
        <family val="2"/>
      </rPr>
      <t xml:space="preserve"> Do you have any of these types of vehicles?</t>
    </r>
  </si>
  <si>
    <t>•  Did you purchase any guns that you do not use for hunting (e.g., for protection or sport shooting)? Did you include those guns in your answer to this question?</t>
  </si>
  <si>
    <t>• Hi! Thank you for coming in today.  
• I am …... [This is my colleague (    ) who will be taking notes for us today]
• Have you participated in any of our studies before? (if yes, Which ones?)
• Consent Form/Permission to audiotape
• Explanation: 
o We are going to be working with some questions from the Consumer Expenditure Survey, an ongoing survey that provides information about the buying habits of American consumers.  This information is used for a lot of things but its primary purpose is to help calculate inflation.  Are you familiar with the inflation rate?
o What we are going to do today is go through a few questions from the survey and get your reactions to them. The purpose of this session is to help us find out more about how people respond to these questions.  Basically, we’re trying to find out what you think a question is asking and how hard it is to answer.  We are not here to evaluate you, we are looking to improve the questions, so there are no wrong answers. All the information you give us will be kept completely confidential, and will be used to improve the survey questions. 
• Any questions before we begin?</t>
  </si>
  <si>
    <t>Introduction</t>
  </si>
  <si>
    <t>I'll begin by asking you a few questions about your household.</t>
  </si>
  <si>
    <t>Screening &amp; Demographics</t>
  </si>
</sst>
</file>

<file path=xl/styles.xml><?xml version="1.0" encoding="utf-8"?>
<styleSheet xmlns="http://schemas.openxmlformats.org/spreadsheetml/2006/main">
  <fonts count="11">
    <font>
      <sz val="11"/>
      <color theme="1"/>
      <name val="Calibri"/>
      <family val="2"/>
      <scheme val="minor"/>
    </font>
    <font>
      <b/>
      <sz val="11"/>
      <color theme="1"/>
      <name val="Calibri"/>
      <family val="2"/>
      <scheme val="minor"/>
    </font>
    <font>
      <b/>
      <sz val="18"/>
      <color theme="1"/>
      <name val="Calibri"/>
      <family val="2"/>
      <scheme val="minor"/>
    </font>
    <font>
      <u/>
      <sz val="11"/>
      <color theme="10"/>
      <name val="Calibri"/>
      <family val="2"/>
    </font>
    <font>
      <sz val="11"/>
      <name val="Calibri"/>
      <family val="2"/>
    </font>
    <font>
      <b/>
      <sz val="11"/>
      <name val="Calibri"/>
      <family val="2"/>
    </font>
    <font>
      <b/>
      <sz val="11"/>
      <color rgb="FFFF0000"/>
      <name val="Calibri"/>
      <family val="2"/>
    </font>
    <font>
      <b/>
      <sz val="22"/>
      <color theme="1"/>
      <name val="Calibri"/>
      <family val="2"/>
      <scheme val="minor"/>
    </font>
    <font>
      <b/>
      <sz val="26"/>
      <color theme="1"/>
      <name val="Calibri"/>
      <family val="2"/>
      <scheme val="minor"/>
    </font>
    <font>
      <b/>
      <sz val="18"/>
      <name val="Calibri"/>
      <family val="2"/>
    </font>
    <font>
      <b/>
      <u/>
      <sz val="11"/>
      <color theme="10"/>
      <name val="Calibri"/>
      <family val="2"/>
    </font>
  </fonts>
  <fills count="10">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6"/>
        <bgColor indexed="64"/>
      </patternFill>
    </fill>
    <fill>
      <patternFill patternType="solid">
        <fgColor theme="4" tint="0.79998168889431442"/>
        <bgColor indexed="64"/>
      </patternFill>
    </fill>
    <fill>
      <patternFill patternType="solid">
        <fgColor rgb="FFFF0000"/>
        <bgColor indexed="64"/>
      </patternFill>
    </fill>
  </fills>
  <borders count="70">
    <border>
      <left/>
      <right/>
      <top/>
      <bottom/>
      <diagonal/>
    </border>
    <border>
      <left/>
      <right style="thin">
        <color theme="0"/>
      </right>
      <top style="medium">
        <color indexed="64"/>
      </top>
      <bottom/>
      <diagonal/>
    </border>
    <border>
      <left/>
      <right style="medium">
        <color indexed="64"/>
      </right>
      <top style="medium">
        <color indexed="64"/>
      </top>
      <bottom/>
      <diagonal/>
    </border>
    <border>
      <left/>
      <right style="thin">
        <color theme="0"/>
      </right>
      <top/>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theme="0"/>
      </right>
      <top/>
      <bottom style="thin">
        <color theme="0"/>
      </bottom>
      <diagonal/>
    </border>
    <border>
      <left style="thin">
        <color theme="0"/>
      </left>
      <right style="thin">
        <color theme="0"/>
      </right>
      <top/>
      <bottom/>
      <diagonal/>
    </border>
    <border>
      <left/>
      <right/>
      <top style="medium">
        <color indexed="64"/>
      </top>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theme="0"/>
      </left>
      <right style="thin">
        <color indexed="64"/>
      </right>
      <top/>
      <bottom/>
      <diagonal/>
    </border>
    <border>
      <left style="thin">
        <color theme="0"/>
      </left>
      <right style="thin">
        <color indexed="64"/>
      </right>
      <top/>
      <bottom style="medium">
        <color indexed="64"/>
      </bottom>
      <diagonal/>
    </border>
    <border>
      <left/>
      <right/>
      <top style="medium">
        <color indexed="64"/>
      </top>
      <bottom style="thin">
        <color indexed="64"/>
      </bottom>
      <diagonal/>
    </border>
    <border>
      <left style="thin">
        <color theme="0"/>
      </left>
      <right/>
      <top/>
      <bottom style="thin">
        <color theme="0"/>
      </bottom>
      <diagonal/>
    </border>
    <border>
      <left style="thin">
        <color theme="0"/>
      </left>
      <right/>
      <top style="thin">
        <color theme="0"/>
      </top>
      <bottom/>
      <diagonal/>
    </border>
    <border>
      <left style="thin">
        <color theme="0"/>
      </left>
      <right style="thin">
        <color indexed="64"/>
      </right>
      <top style="medium">
        <color indexed="64"/>
      </top>
      <bottom/>
      <diagonal/>
    </border>
    <border>
      <left style="medium">
        <color indexed="64"/>
      </left>
      <right style="medium">
        <color indexed="64"/>
      </right>
      <top/>
      <bottom style="thin">
        <color theme="0"/>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bottom style="thin">
        <color indexed="64"/>
      </bottom>
      <diagonal/>
    </border>
    <border>
      <left style="thin">
        <color theme="0"/>
      </left>
      <right style="medium">
        <color indexed="64"/>
      </right>
      <top style="thin">
        <color theme="0"/>
      </top>
      <bottom/>
      <diagonal/>
    </border>
    <border>
      <left style="thin">
        <color theme="0"/>
      </left>
      <right style="medium">
        <color indexed="64"/>
      </right>
      <top/>
      <bottom style="thin">
        <color theme="0"/>
      </bottom>
      <diagonal/>
    </border>
  </borders>
  <cellStyleXfs count="2">
    <xf numFmtId="0" fontId="0" fillId="0" borderId="0"/>
    <xf numFmtId="0" fontId="3" fillId="0" borderId="0" applyNumberFormat="0" applyFill="0" applyBorder="0" applyAlignment="0" applyProtection="0">
      <alignment vertical="top"/>
      <protection locked="0"/>
    </xf>
  </cellStyleXfs>
  <cellXfs count="266">
    <xf numFmtId="0" fontId="0" fillId="0" borderId="0" xfId="0"/>
    <xf numFmtId="0" fontId="0" fillId="0" borderId="0" xfId="0" applyFill="1"/>
    <xf numFmtId="0" fontId="4" fillId="2" borderId="3" xfId="1" applyFont="1" applyFill="1" applyBorder="1" applyAlignment="1" applyProtection="1">
      <alignment vertical="center" wrapText="1"/>
    </xf>
    <xf numFmtId="0" fontId="0" fillId="2" borderId="0" xfId="0" applyFill="1"/>
    <xf numFmtId="0" fontId="0" fillId="0" borderId="5" xfId="0" applyFill="1" applyBorder="1"/>
    <xf numFmtId="0" fontId="0" fillId="0" borderId="8" xfId="0" applyFill="1" applyBorder="1"/>
    <xf numFmtId="0" fontId="4" fillId="2" borderId="12" xfId="1" applyFont="1" applyFill="1" applyBorder="1" applyAlignment="1" applyProtection="1">
      <alignment vertical="center" wrapText="1"/>
    </xf>
    <xf numFmtId="0" fontId="0" fillId="2" borderId="0" xfId="0" applyFill="1" applyBorder="1"/>
    <xf numFmtId="0" fontId="4" fillId="2" borderId="12" xfId="1" applyFont="1" applyFill="1" applyBorder="1" applyAlignment="1" applyProtection="1">
      <alignment horizontal="left" vertical="center" wrapText="1"/>
    </xf>
    <xf numFmtId="0" fontId="0" fillId="0" borderId="13" xfId="0" applyFill="1" applyBorder="1"/>
    <xf numFmtId="0" fontId="4" fillId="2" borderId="3" xfId="1" applyFont="1" applyFill="1" applyBorder="1" applyAlignment="1" applyProtection="1">
      <alignment horizontal="left" vertical="center" wrapText="1"/>
    </xf>
    <xf numFmtId="0" fontId="4" fillId="2" borderId="11" xfId="1" applyFont="1" applyFill="1" applyBorder="1" applyAlignment="1" applyProtection="1">
      <alignment vertical="center" wrapText="1"/>
    </xf>
    <xf numFmtId="0" fontId="4" fillId="2" borderId="14" xfId="1" applyFont="1" applyFill="1" applyBorder="1" applyAlignment="1" applyProtection="1">
      <alignment vertical="center" wrapText="1"/>
    </xf>
    <xf numFmtId="0" fontId="4" fillId="2" borderId="15" xfId="1" applyFont="1" applyFill="1" applyBorder="1" applyAlignment="1" applyProtection="1">
      <alignment vertical="center" wrapText="1"/>
    </xf>
    <xf numFmtId="0" fontId="4" fillId="0" borderId="16" xfId="1" applyFont="1" applyFill="1" applyBorder="1" applyAlignment="1" applyProtection="1">
      <alignment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left" vertical="center" wrapText="1"/>
    </xf>
    <xf numFmtId="0" fontId="4" fillId="0" borderId="17" xfId="1" applyFont="1" applyFill="1" applyBorder="1" applyAlignment="1" applyProtection="1">
      <alignment vertical="center" wrapText="1"/>
    </xf>
    <xf numFmtId="0" fontId="4" fillId="2" borderId="17" xfId="1" applyFont="1" applyFill="1" applyBorder="1" applyAlignment="1" applyProtection="1">
      <alignment vertical="center" wrapText="1"/>
    </xf>
    <xf numFmtId="0" fontId="4" fillId="2" borderId="18" xfId="1" applyFont="1" applyFill="1" applyBorder="1" applyAlignment="1" applyProtection="1">
      <alignment vertical="center" wrapText="1"/>
    </xf>
    <xf numFmtId="0" fontId="4" fillId="2" borderId="19" xfId="1" applyFont="1" applyFill="1" applyBorder="1" applyAlignment="1" applyProtection="1">
      <alignment vertical="center" wrapText="1"/>
    </xf>
    <xf numFmtId="0" fontId="1" fillId="0" borderId="0" xfId="0" applyFont="1" applyFill="1" applyAlignment="1">
      <alignment horizontal="center"/>
    </xf>
    <xf numFmtId="0" fontId="0" fillId="0" borderId="0" xfId="0" applyFill="1" applyBorder="1"/>
    <xf numFmtId="0" fontId="0" fillId="0" borderId="26" xfId="0" applyFill="1" applyBorder="1"/>
    <xf numFmtId="0" fontId="4" fillId="0" borderId="8" xfId="1" applyFont="1" applyFill="1" applyBorder="1" applyAlignment="1" applyProtection="1">
      <alignment vertical="center" wrapText="1"/>
    </xf>
    <xf numFmtId="0" fontId="4" fillId="0" borderId="30" xfId="1" applyFont="1" applyFill="1" applyBorder="1" applyAlignment="1" applyProtection="1">
      <alignment horizontal="left" vertical="center" wrapText="1"/>
    </xf>
    <xf numFmtId="0" fontId="4" fillId="0" borderId="45" xfId="1" applyFont="1" applyFill="1" applyBorder="1" applyAlignment="1" applyProtection="1">
      <alignment horizontal="left" vertical="center" wrapText="1"/>
    </xf>
    <xf numFmtId="0" fontId="5" fillId="0" borderId="0" xfId="1" applyFont="1" applyFill="1" applyBorder="1" applyAlignment="1" applyProtection="1">
      <alignment vertical="center" wrapText="1"/>
    </xf>
    <xf numFmtId="0" fontId="4" fillId="0" borderId="30" xfId="1" applyFont="1" applyFill="1" applyBorder="1" applyAlignment="1" applyProtection="1">
      <alignment vertical="center" wrapText="1"/>
    </xf>
    <xf numFmtId="0" fontId="5" fillId="0" borderId="30" xfId="1" applyFont="1" applyFill="1" applyBorder="1" applyAlignment="1" applyProtection="1">
      <alignment vertical="center" wrapText="1"/>
    </xf>
    <xf numFmtId="0" fontId="4" fillId="0" borderId="48" xfId="1" applyFont="1" applyFill="1" applyBorder="1" applyAlignment="1" applyProtection="1">
      <alignment vertical="center" wrapText="1"/>
    </xf>
    <xf numFmtId="0" fontId="5" fillId="0" borderId="50" xfId="1" applyFont="1" applyFill="1" applyBorder="1" applyAlignment="1" applyProtection="1">
      <alignment vertical="center" wrapText="1"/>
    </xf>
    <xf numFmtId="0" fontId="4" fillId="4" borderId="0" xfId="1" applyFont="1" applyFill="1" applyBorder="1" applyAlignment="1" applyProtection="1">
      <alignment vertical="center" wrapText="1"/>
    </xf>
    <xf numFmtId="0" fontId="4" fillId="0" borderId="37" xfId="1" applyFont="1" applyFill="1" applyBorder="1" applyAlignment="1" applyProtection="1">
      <alignment horizontal="left" vertical="center" wrapText="1"/>
    </xf>
    <xf numFmtId="0" fontId="1" fillId="0" borderId="0" xfId="0" applyFont="1" applyFill="1" applyBorder="1" applyAlignment="1">
      <alignment horizontal="center"/>
    </xf>
    <xf numFmtId="0" fontId="4" fillId="0" borderId="37" xfId="1" applyFont="1" applyFill="1" applyBorder="1" applyAlignment="1" applyProtection="1">
      <alignment vertical="center" wrapText="1"/>
    </xf>
    <xf numFmtId="0" fontId="4" fillId="0" borderId="48" xfId="1" applyFont="1" applyFill="1" applyBorder="1" applyAlignment="1" applyProtection="1">
      <alignment horizontal="left" vertical="center" wrapText="1"/>
    </xf>
    <xf numFmtId="0" fontId="4" fillId="0" borderId="41" xfId="1" applyFont="1" applyFill="1" applyBorder="1" applyAlignment="1" applyProtection="1">
      <alignment horizontal="left" vertical="center" wrapText="1"/>
    </xf>
    <xf numFmtId="0" fontId="0" fillId="0" borderId="56" xfId="0" applyFill="1" applyBorder="1"/>
    <xf numFmtId="0" fontId="4" fillId="0" borderId="20" xfId="1" applyFont="1" applyFill="1" applyBorder="1" applyAlignment="1" applyProtection="1">
      <alignment vertical="center" wrapText="1"/>
    </xf>
    <xf numFmtId="0" fontId="4" fillId="0" borderId="22" xfId="1" applyFont="1" applyFill="1" applyBorder="1" applyAlignment="1" applyProtection="1">
      <alignment vertical="center" wrapText="1"/>
    </xf>
    <xf numFmtId="0" fontId="4" fillId="0" borderId="50" xfId="1" applyFont="1" applyFill="1" applyBorder="1" applyAlignment="1" applyProtection="1">
      <alignment vertical="center" wrapText="1"/>
    </xf>
    <xf numFmtId="0" fontId="4" fillId="0" borderId="50" xfId="1" applyFont="1" applyFill="1" applyBorder="1" applyAlignment="1" applyProtection="1">
      <alignment horizontal="left" vertical="center" wrapText="1"/>
    </xf>
    <xf numFmtId="0" fontId="4" fillId="4" borderId="39" xfId="1" applyFont="1" applyFill="1" applyBorder="1" applyAlignment="1" applyProtection="1">
      <alignment horizontal="left" vertical="center" wrapText="1"/>
    </xf>
    <xf numFmtId="0" fontId="0" fillId="2" borderId="0" xfId="0" applyFill="1" applyBorder="1" applyAlignment="1">
      <alignment horizontal="left" vertical="center"/>
    </xf>
    <xf numFmtId="0" fontId="4" fillId="0" borderId="55" xfId="1" applyFont="1" applyFill="1" applyBorder="1" applyAlignment="1" applyProtection="1">
      <alignment vertical="center" wrapText="1"/>
    </xf>
    <xf numFmtId="0" fontId="4" fillId="0" borderId="39" xfId="1" applyFont="1" applyFill="1" applyBorder="1" applyAlignment="1" applyProtection="1">
      <alignment vertical="center" wrapText="1"/>
    </xf>
    <xf numFmtId="0" fontId="4" fillId="2" borderId="13" xfId="1" applyFont="1" applyFill="1" applyBorder="1" applyAlignment="1" applyProtection="1">
      <alignment vertical="center" wrapText="1"/>
    </xf>
    <xf numFmtId="0" fontId="0" fillId="0" borderId="0" xfId="0" applyFill="1" applyBorder="1" applyAlignment="1">
      <alignment horizontal="left" vertical="center"/>
    </xf>
    <xf numFmtId="0" fontId="4" fillId="4" borderId="55" xfId="1" applyFont="1" applyFill="1" applyBorder="1" applyAlignment="1" applyProtection="1">
      <alignment horizontal="left" vertical="center" wrapText="1"/>
    </xf>
    <xf numFmtId="0" fontId="4" fillId="4" borderId="56" xfId="1" applyFont="1" applyFill="1" applyBorder="1" applyAlignment="1" applyProtection="1">
      <alignment vertical="center" wrapText="1"/>
    </xf>
    <xf numFmtId="0" fontId="4" fillId="0" borderId="41" xfId="1" applyFont="1" applyFill="1" applyBorder="1" applyAlignment="1" applyProtection="1">
      <alignment vertical="center" wrapText="1"/>
    </xf>
    <xf numFmtId="0" fontId="4" fillId="0" borderId="63" xfId="1" applyFont="1" applyFill="1" applyBorder="1" applyAlignment="1" applyProtection="1">
      <alignment vertical="center" wrapText="1"/>
    </xf>
    <xf numFmtId="0" fontId="4" fillId="2" borderId="1" xfId="1" applyFont="1" applyFill="1" applyBorder="1" applyAlignment="1" applyProtection="1">
      <alignment vertical="center" wrapText="1"/>
    </xf>
    <xf numFmtId="0" fontId="0" fillId="2" borderId="13" xfId="0" applyFill="1" applyBorder="1"/>
    <xf numFmtId="0" fontId="0" fillId="0" borderId="0" xfId="0" applyAlignment="1">
      <alignment horizontal="center"/>
    </xf>
    <xf numFmtId="0" fontId="1" fillId="0" borderId="6" xfId="0" applyFont="1" applyFill="1" applyBorder="1" applyAlignment="1">
      <alignment horizontal="center"/>
    </xf>
    <xf numFmtId="0" fontId="2" fillId="2" borderId="33" xfId="0" applyNumberFormat="1" applyFont="1" applyFill="1" applyBorder="1" applyAlignment="1">
      <alignment horizontal="center" vertical="center"/>
    </xf>
    <xf numFmtId="0" fontId="2" fillId="2" borderId="6" xfId="0" applyNumberFormat="1" applyFont="1" applyFill="1" applyBorder="1" applyAlignment="1">
      <alignment horizontal="center" vertical="center"/>
    </xf>
    <xf numFmtId="0" fontId="2" fillId="2" borderId="64" xfId="0" applyNumberFormat="1" applyFont="1" applyFill="1" applyBorder="1" applyAlignment="1">
      <alignment horizontal="center" vertical="center"/>
    </xf>
    <xf numFmtId="0" fontId="2" fillId="2" borderId="66" xfId="0" applyNumberFormat="1" applyFont="1" applyFill="1" applyBorder="1" applyAlignment="1">
      <alignment horizontal="center" vertical="center"/>
    </xf>
    <xf numFmtId="0" fontId="2" fillId="2" borderId="65" xfId="0" applyNumberFormat="1" applyFont="1" applyFill="1" applyBorder="1" applyAlignment="1">
      <alignment horizontal="center" vertical="center"/>
    </xf>
    <xf numFmtId="0" fontId="0" fillId="0" borderId="33" xfId="0" applyFill="1" applyBorder="1"/>
    <xf numFmtId="0" fontId="0" fillId="0" borderId="0" xfId="0" applyAlignment="1"/>
    <xf numFmtId="0" fontId="0" fillId="5" borderId="33" xfId="0" applyFill="1" applyBorder="1"/>
    <xf numFmtId="0" fontId="0" fillId="7" borderId="0" xfId="0" applyFill="1" applyAlignment="1"/>
    <xf numFmtId="0" fontId="0" fillId="5" borderId="0" xfId="0" applyFill="1" applyAlignment="1"/>
    <xf numFmtId="0" fontId="1" fillId="6" borderId="21" xfId="0" applyFont="1" applyFill="1" applyBorder="1" applyAlignment="1">
      <alignment horizontal="center" vertical="center"/>
    </xf>
    <xf numFmtId="0" fontId="1" fillId="3" borderId="21" xfId="0" applyFont="1" applyFill="1" applyBorder="1" applyAlignment="1">
      <alignment horizontal="center"/>
    </xf>
    <xf numFmtId="0" fontId="1" fillId="6" borderId="21" xfId="0" applyFont="1" applyFill="1" applyBorder="1" applyAlignment="1">
      <alignment horizontal="center"/>
    </xf>
    <xf numFmtId="0" fontId="0" fillId="8" borderId="0" xfId="0" applyFill="1" applyBorder="1"/>
    <xf numFmtId="0" fontId="0" fillId="8" borderId="0" xfId="0" applyFill="1"/>
    <xf numFmtId="0" fontId="0" fillId="0" borderId="34" xfId="0" applyFill="1" applyBorder="1"/>
    <xf numFmtId="0" fontId="0" fillId="0" borderId="35" xfId="0" applyFill="1" applyBorder="1"/>
    <xf numFmtId="0" fontId="5" fillId="0" borderId="37" xfId="1" applyFont="1" applyFill="1" applyBorder="1" applyAlignment="1" applyProtection="1">
      <alignment vertical="center" wrapText="1"/>
    </xf>
    <xf numFmtId="0" fontId="0" fillId="0" borderId="27" xfId="0" applyFill="1" applyBorder="1"/>
    <xf numFmtId="0" fontId="5" fillId="0" borderId="48" xfId="1" applyFont="1" applyFill="1" applyBorder="1" applyAlignment="1" applyProtection="1">
      <alignment vertical="center" wrapText="1"/>
    </xf>
    <xf numFmtId="0" fontId="4" fillId="3" borderId="50" xfId="1" applyFont="1" applyFill="1" applyBorder="1" applyAlignment="1" applyProtection="1">
      <alignment vertical="center" wrapText="1"/>
    </xf>
    <xf numFmtId="0" fontId="0" fillId="0" borderId="24" xfId="0" applyBorder="1" applyAlignment="1">
      <alignment horizontal="center"/>
    </xf>
    <xf numFmtId="0" fontId="0" fillId="0" borderId="0" xfId="0" applyBorder="1"/>
    <xf numFmtId="0" fontId="1" fillId="0" borderId="0" xfId="0" applyFont="1" applyBorder="1" applyAlignment="1">
      <alignment horizontal="center"/>
    </xf>
    <xf numFmtId="0" fontId="0" fillId="0" borderId="4" xfId="0" applyBorder="1"/>
    <xf numFmtId="0" fontId="0" fillId="0" borderId="0" xfId="0" applyBorder="1" applyAlignment="1">
      <alignment horizontal="center"/>
    </xf>
    <xf numFmtId="0" fontId="1" fillId="0" borderId="24" xfId="0" applyFont="1" applyBorder="1" applyAlignment="1">
      <alignment horizontal="center"/>
    </xf>
    <xf numFmtId="0" fontId="0" fillId="0" borderId="0" xfId="0" applyBorder="1" applyAlignment="1"/>
    <xf numFmtId="0" fontId="0" fillId="0" borderId="25" xfId="0" applyBorder="1" applyAlignment="1">
      <alignment horizontal="center"/>
    </xf>
    <xf numFmtId="0" fontId="0" fillId="0" borderId="8" xfId="0" applyBorder="1"/>
    <xf numFmtId="0" fontId="0" fillId="0" borderId="8" xfId="0" applyBorder="1" applyAlignment="1"/>
    <xf numFmtId="0" fontId="0" fillId="0" borderId="10" xfId="0" applyBorder="1"/>
    <xf numFmtId="0" fontId="0" fillId="0" borderId="6" xfId="0" applyBorder="1" applyAlignment="1">
      <alignment horizontal="center"/>
    </xf>
    <xf numFmtId="0" fontId="0" fillId="0" borderId="33" xfId="0" applyBorder="1" applyAlignment="1">
      <alignment horizontal="center"/>
    </xf>
    <xf numFmtId="0" fontId="0" fillId="0" borderId="9" xfId="0" applyBorder="1" applyAlignment="1">
      <alignment horizontal="center"/>
    </xf>
    <xf numFmtId="0" fontId="0" fillId="0" borderId="33" xfId="0" applyFill="1" applyBorder="1" applyAlignment="1">
      <alignment horizontal="center"/>
    </xf>
    <xf numFmtId="0" fontId="0" fillId="0" borderId="9" xfId="0" applyFill="1" applyBorder="1" applyAlignment="1">
      <alignment horizontal="center"/>
    </xf>
    <xf numFmtId="0" fontId="0" fillId="7" borderId="6" xfId="0" applyFill="1" applyBorder="1" applyAlignment="1"/>
    <xf numFmtId="0" fontId="0" fillId="7" borderId="33" xfId="0" applyFill="1" applyBorder="1" applyAlignment="1"/>
    <xf numFmtId="0" fontId="0" fillId="5" borderId="33" xfId="0" applyFill="1" applyBorder="1" applyAlignment="1"/>
    <xf numFmtId="0" fontId="0" fillId="5" borderId="9" xfId="0" applyFill="1" applyBorder="1" applyAlignment="1"/>
    <xf numFmtId="0" fontId="4" fillId="0" borderId="41" xfId="1" applyFont="1" applyFill="1" applyBorder="1" applyAlignment="1" applyProtection="1">
      <alignment horizontal="left" vertical="center" wrapText="1"/>
    </xf>
    <xf numFmtId="0" fontId="4" fillId="0" borderId="30" xfId="1" applyFont="1" applyFill="1" applyBorder="1" applyAlignment="1" applyProtection="1">
      <alignment horizontal="left" vertical="center" wrapText="1"/>
    </xf>
    <xf numFmtId="0" fontId="4" fillId="0" borderId="41" xfId="1" applyFont="1" applyFill="1" applyBorder="1" applyAlignment="1" applyProtection="1">
      <alignment horizontal="left" vertical="center" wrapText="1"/>
    </xf>
    <xf numFmtId="0" fontId="4" fillId="0" borderId="30" xfId="1" applyFont="1" applyFill="1" applyBorder="1" applyAlignment="1" applyProtection="1">
      <alignment horizontal="left" vertical="center" wrapText="1"/>
    </xf>
    <xf numFmtId="0" fontId="7" fillId="8" borderId="57" xfId="0" applyFont="1" applyFill="1" applyBorder="1" applyAlignment="1">
      <alignment horizontal="center"/>
    </xf>
    <xf numFmtId="0" fontId="7" fillId="8" borderId="5" xfId="0" applyFont="1" applyFill="1" applyBorder="1" applyAlignment="1">
      <alignment horizontal="center"/>
    </xf>
    <xf numFmtId="0" fontId="7" fillId="8" borderId="7" xfId="0" applyFont="1" applyFill="1" applyBorder="1" applyAlignment="1">
      <alignment horizontal="center"/>
    </xf>
    <xf numFmtId="0" fontId="0" fillId="0" borderId="60" xfId="0" applyFill="1" applyBorder="1" applyAlignment="1">
      <alignment horizontal="left" vertical="center"/>
    </xf>
    <xf numFmtId="0" fontId="0" fillId="0" borderId="49" xfId="0" applyFill="1" applyBorder="1" applyAlignment="1">
      <alignment horizontal="left" vertical="center"/>
    </xf>
    <xf numFmtId="0" fontId="0" fillId="0" borderId="0" xfId="0" applyFill="1" applyBorder="1" applyAlignment="1">
      <alignment horizontal="left" vertical="center"/>
    </xf>
    <xf numFmtId="0" fontId="4" fillId="0" borderId="20" xfId="1" applyFont="1" applyFill="1" applyBorder="1" applyAlignment="1" applyProtection="1">
      <alignment horizontal="left" vertical="center" wrapText="1"/>
    </xf>
    <xf numFmtId="0" fontId="4" fillId="0" borderId="16" xfId="1" applyFont="1" applyFill="1" applyBorder="1" applyAlignment="1" applyProtection="1">
      <alignment horizontal="left" vertical="center" wrapText="1"/>
    </xf>
    <xf numFmtId="0" fontId="4" fillId="0" borderId="22" xfId="1" applyFont="1" applyFill="1" applyBorder="1" applyAlignment="1" applyProtection="1">
      <alignment horizontal="left" vertical="center" wrapText="1"/>
    </xf>
    <xf numFmtId="0" fontId="2" fillId="5" borderId="6" xfId="0" applyNumberFormat="1" applyFont="1" applyFill="1" applyBorder="1" applyAlignment="1">
      <alignment horizontal="center" vertical="center"/>
    </xf>
    <xf numFmtId="0" fontId="2" fillId="5" borderId="33" xfId="0" applyNumberFormat="1" applyFont="1" applyFill="1" applyBorder="1" applyAlignment="1">
      <alignment horizontal="center" vertical="center"/>
    </xf>
    <xf numFmtId="0" fontId="2" fillId="5" borderId="9" xfId="0" applyNumberFormat="1" applyFont="1" applyFill="1" applyBorder="1" applyAlignment="1">
      <alignment horizontal="center" vertical="center"/>
    </xf>
    <xf numFmtId="0" fontId="0" fillId="0" borderId="31" xfId="0" applyFill="1" applyBorder="1" applyAlignment="1">
      <alignment horizontal="left" vertical="center"/>
    </xf>
    <xf numFmtId="0" fontId="0" fillId="0" borderId="32" xfId="0" applyFill="1" applyBorder="1" applyAlignment="1">
      <alignment horizontal="left" vertical="center"/>
    </xf>
    <xf numFmtId="0" fontId="2" fillId="5" borderId="67" xfId="0" applyNumberFormat="1" applyFont="1" applyFill="1" applyBorder="1" applyAlignment="1">
      <alignment horizontal="center" vertical="center"/>
    </xf>
    <xf numFmtId="0" fontId="4" fillId="0" borderId="12" xfId="1" applyFont="1" applyFill="1" applyBorder="1" applyAlignment="1" applyProtection="1">
      <alignment horizontal="left" vertical="center" wrapText="1"/>
    </xf>
    <xf numFmtId="0" fontId="0" fillId="0" borderId="13" xfId="0" applyFill="1" applyBorder="1" applyAlignment="1">
      <alignment horizontal="left" vertical="center"/>
    </xf>
    <xf numFmtId="0" fontId="0" fillId="0" borderId="54" xfId="0" applyFill="1" applyBorder="1" applyAlignment="1">
      <alignment horizontal="left" vertical="center"/>
    </xf>
    <xf numFmtId="0" fontId="0" fillId="0" borderId="51" xfId="0" applyFill="1" applyBorder="1" applyAlignment="1">
      <alignment horizontal="left" vertical="center"/>
    </xf>
    <xf numFmtId="0" fontId="4" fillId="0" borderId="13"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wrapText="1"/>
    </xf>
    <xf numFmtId="0" fontId="4" fillId="0" borderId="8" xfId="1" applyFont="1" applyFill="1" applyBorder="1" applyAlignment="1" applyProtection="1">
      <alignment horizontal="left" vertical="center" wrapText="1"/>
    </xf>
    <xf numFmtId="0" fontId="4" fillId="0" borderId="23" xfId="1" applyFont="1" applyFill="1" applyBorder="1" applyAlignment="1" applyProtection="1">
      <alignment horizontal="left" vertical="center" wrapText="1"/>
    </xf>
    <xf numFmtId="0" fontId="4" fillId="0" borderId="24" xfId="1" applyFont="1" applyFill="1" applyBorder="1" applyAlignment="1" applyProtection="1">
      <alignment horizontal="left" vertical="center" wrapText="1"/>
    </xf>
    <xf numFmtId="0" fontId="4" fillId="0" borderId="43" xfId="1" applyFont="1" applyFill="1" applyBorder="1" applyAlignment="1" applyProtection="1">
      <alignment horizontal="left" vertical="center" wrapText="1"/>
    </xf>
    <xf numFmtId="0" fontId="4" fillId="0" borderId="44" xfId="1" applyFont="1" applyFill="1" applyBorder="1" applyAlignment="1" applyProtection="1">
      <alignment horizontal="left" vertical="center" wrapText="1"/>
    </xf>
    <xf numFmtId="0" fontId="0" fillId="0" borderId="53" xfId="0" applyFill="1" applyBorder="1" applyAlignment="1">
      <alignment horizontal="left" vertical="center"/>
    </xf>
    <xf numFmtId="0" fontId="0" fillId="0" borderId="38" xfId="0" applyFill="1" applyBorder="1" applyAlignment="1">
      <alignment horizontal="left" vertical="center"/>
    </xf>
    <xf numFmtId="0" fontId="0" fillId="0" borderId="8" xfId="0" applyFill="1" applyBorder="1" applyAlignment="1">
      <alignment horizontal="left" vertical="center"/>
    </xf>
    <xf numFmtId="0" fontId="4" fillId="0" borderId="55" xfId="1" applyFont="1" applyFill="1" applyBorder="1" applyAlignment="1" applyProtection="1">
      <alignment horizontal="left" vertical="center" wrapText="1"/>
    </xf>
    <xf numFmtId="0" fontId="4" fillId="0" borderId="41" xfId="1" applyFont="1" applyFill="1" applyBorder="1" applyAlignment="1" applyProtection="1">
      <alignment horizontal="left" vertical="center" wrapText="1"/>
    </xf>
    <xf numFmtId="0" fontId="4" fillId="0" borderId="37" xfId="1" applyFont="1" applyFill="1" applyBorder="1" applyAlignment="1" applyProtection="1">
      <alignment horizontal="left" vertical="center" wrapText="1"/>
    </xf>
    <xf numFmtId="0" fontId="4" fillId="0" borderId="56" xfId="1" applyFont="1" applyFill="1" applyBorder="1" applyAlignment="1" applyProtection="1">
      <alignment horizontal="left" vertical="center" wrapText="1"/>
    </xf>
    <xf numFmtId="0" fontId="0" fillId="0" borderId="52" xfId="0" applyFill="1" applyBorder="1" applyAlignment="1">
      <alignment horizontal="left" vertical="center"/>
    </xf>
    <xf numFmtId="0" fontId="0" fillId="0" borderId="42" xfId="0" applyFill="1" applyBorder="1" applyAlignment="1">
      <alignment horizontal="left" vertical="center"/>
    </xf>
    <xf numFmtId="0" fontId="4" fillId="0" borderId="39" xfId="1" applyFont="1" applyFill="1" applyBorder="1" applyAlignment="1" applyProtection="1">
      <alignment horizontal="left" vertical="center" wrapText="1"/>
    </xf>
    <xf numFmtId="0" fontId="4" fillId="0" borderId="37" xfId="1" applyFont="1" applyFill="1" applyBorder="1" applyAlignment="1" applyProtection="1">
      <alignment horizontal="center" vertical="center" wrapText="1"/>
    </xf>
    <xf numFmtId="0" fontId="4" fillId="0" borderId="41" xfId="1" applyFont="1" applyFill="1" applyBorder="1" applyAlignment="1" applyProtection="1">
      <alignment horizontal="center" vertical="center" wrapText="1"/>
    </xf>
    <xf numFmtId="0" fontId="4" fillId="0" borderId="58" xfId="1" applyFont="1" applyFill="1" applyBorder="1" applyAlignment="1" applyProtection="1">
      <alignment horizontal="left" vertical="center" wrapText="1"/>
    </xf>
    <xf numFmtId="0" fontId="4" fillId="0" borderId="59" xfId="1" applyFont="1" applyFill="1" applyBorder="1" applyAlignment="1" applyProtection="1">
      <alignment horizontal="left" vertical="center" wrapText="1"/>
    </xf>
    <xf numFmtId="0" fontId="0" fillId="0" borderId="46" xfId="0" applyFill="1" applyBorder="1" applyAlignment="1">
      <alignment horizontal="left" vertical="center"/>
    </xf>
    <xf numFmtId="0" fontId="0" fillId="0" borderId="47" xfId="0" applyFill="1" applyBorder="1" applyAlignment="1">
      <alignment horizontal="left" vertical="center"/>
    </xf>
    <xf numFmtId="0" fontId="4" fillId="0" borderId="55" xfId="1" applyFont="1" applyFill="1" applyBorder="1" applyAlignment="1" applyProtection="1">
      <alignment horizontal="center" vertical="center" wrapText="1"/>
    </xf>
    <xf numFmtId="0" fontId="4" fillId="0" borderId="39" xfId="1" applyFont="1" applyFill="1" applyBorder="1" applyAlignment="1" applyProtection="1">
      <alignment horizontal="center" vertical="center" wrapText="1"/>
    </xf>
    <xf numFmtId="0" fontId="4" fillId="0" borderId="56" xfId="1" applyFont="1" applyFill="1" applyBorder="1" applyAlignment="1" applyProtection="1">
      <alignment horizontal="center" vertical="center" wrapText="1"/>
    </xf>
    <xf numFmtId="0" fontId="5" fillId="0" borderId="16" xfId="1" applyFont="1" applyFill="1" applyBorder="1" applyAlignment="1" applyProtection="1">
      <alignment horizontal="left" vertical="center" wrapText="1"/>
    </xf>
    <xf numFmtId="0" fontId="4" fillId="0" borderId="30" xfId="1" applyFont="1" applyFill="1" applyBorder="1" applyAlignment="1" applyProtection="1">
      <alignment horizontal="left" vertical="center" wrapText="1"/>
    </xf>
    <xf numFmtId="0" fontId="4" fillId="0" borderId="31" xfId="1" applyFont="1" applyFill="1" applyBorder="1" applyAlignment="1" applyProtection="1">
      <alignment horizontal="left" vertical="center" wrapText="1"/>
    </xf>
    <xf numFmtId="0" fontId="4" fillId="0" borderId="32" xfId="1" applyFont="1" applyFill="1" applyBorder="1" applyAlignment="1" applyProtection="1">
      <alignment horizontal="left" vertical="center" wrapText="1"/>
    </xf>
    <xf numFmtId="0" fontId="2" fillId="5" borderId="65" xfId="0" applyNumberFormat="1" applyFont="1" applyFill="1" applyBorder="1" applyAlignment="1">
      <alignment horizontal="center" vertical="center"/>
    </xf>
    <xf numFmtId="0" fontId="2" fillId="5" borderId="64" xfId="0" applyNumberFormat="1" applyFont="1" applyFill="1" applyBorder="1" applyAlignment="1">
      <alignment horizontal="center" vertical="center"/>
    </xf>
    <xf numFmtId="0" fontId="4" fillId="0" borderId="62" xfId="1" applyFont="1" applyFill="1" applyBorder="1" applyAlignment="1" applyProtection="1">
      <alignment horizontal="left" vertical="center" wrapText="1"/>
    </xf>
    <xf numFmtId="0" fontId="4" fillId="0" borderId="61" xfId="1" applyFont="1" applyFill="1" applyBorder="1" applyAlignment="1" applyProtection="1">
      <alignment horizontal="left" vertical="center" wrapText="1"/>
    </xf>
    <xf numFmtId="0" fontId="1" fillId="0" borderId="0" xfId="0" applyFont="1" applyFill="1" applyBorder="1" applyAlignment="1">
      <alignment horizontal="center" vertical="center"/>
    </xf>
    <xf numFmtId="0" fontId="8" fillId="8" borderId="24" xfId="0" applyFont="1" applyFill="1" applyBorder="1" applyAlignment="1">
      <alignment horizontal="center"/>
    </xf>
    <xf numFmtId="0" fontId="8" fillId="8" borderId="0" xfId="0" applyFont="1" applyFill="1" applyBorder="1" applyAlignment="1">
      <alignment horizontal="center"/>
    </xf>
    <xf numFmtId="0" fontId="0" fillId="0" borderId="55" xfId="0"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29" xfId="0" applyFill="1" applyBorder="1" applyAlignment="1">
      <alignment horizontal="left" vertical="center" wrapText="1"/>
    </xf>
    <xf numFmtId="0" fontId="0" fillId="0" borderId="28" xfId="0" applyFill="1" applyBorder="1" applyAlignment="1">
      <alignment horizontal="left" vertical="center" wrapText="1"/>
    </xf>
    <xf numFmtId="0" fontId="0" fillId="0" borderId="28" xfId="0" applyFill="1" applyBorder="1" applyAlignment="1">
      <alignment horizontal="left" wrapText="1"/>
    </xf>
    <xf numFmtId="0" fontId="0" fillId="0" borderId="36" xfId="0" applyFill="1" applyBorder="1" applyAlignment="1">
      <alignment horizontal="left" wrapText="1"/>
    </xf>
    <xf numFmtId="0" fontId="0" fillId="0" borderId="37" xfId="0" applyFill="1" applyBorder="1" applyAlignment="1">
      <alignment horizontal="left" vertical="center"/>
    </xf>
    <xf numFmtId="0" fontId="0" fillId="0" borderId="56" xfId="0" applyFill="1" applyBorder="1" applyAlignment="1">
      <alignment horizontal="left" vertical="center"/>
    </xf>
    <xf numFmtId="0" fontId="0" fillId="5" borderId="33" xfId="0" applyFill="1" applyBorder="1"/>
    <xf numFmtId="0" fontId="0" fillId="5" borderId="64" xfId="0" applyFill="1" applyBorder="1"/>
    <xf numFmtId="0" fontId="0" fillId="0" borderId="31" xfId="0" applyFill="1" applyBorder="1" applyAlignment="1">
      <alignment horizontal="left" vertical="center" wrapText="1"/>
    </xf>
    <xf numFmtId="0" fontId="4" fillId="9" borderId="50" xfId="1" applyFont="1" applyFill="1" applyBorder="1" applyAlignment="1" applyProtection="1">
      <alignment vertical="center" wrapText="1"/>
    </xf>
    <xf numFmtId="0" fontId="4" fillId="9" borderId="30" xfId="1" applyFont="1" applyFill="1" applyBorder="1" applyAlignment="1" applyProtection="1">
      <alignment vertical="center" wrapText="1"/>
    </xf>
    <xf numFmtId="0" fontId="9" fillId="0" borderId="48" xfId="1" applyFont="1" applyFill="1" applyBorder="1" applyAlignment="1" applyProtection="1">
      <alignment horizontal="center" vertical="center" wrapText="1"/>
    </xf>
    <xf numFmtId="0" fontId="9" fillId="0" borderId="30" xfId="1" applyFont="1" applyFill="1" applyBorder="1" applyAlignment="1" applyProtection="1">
      <alignment horizontal="center" vertical="center" wrapText="1"/>
    </xf>
    <xf numFmtId="0" fontId="9" fillId="0" borderId="50" xfId="1" applyFont="1" applyFill="1" applyBorder="1" applyAlignment="1" applyProtection="1">
      <alignment horizontal="center" vertical="center" wrapText="1"/>
    </xf>
    <xf numFmtId="0" fontId="9" fillId="0" borderId="60" xfId="1" applyFont="1" applyFill="1" applyBorder="1" applyAlignment="1" applyProtection="1">
      <alignment horizontal="center" vertical="center" wrapText="1"/>
    </xf>
    <xf numFmtId="0" fontId="9" fillId="0" borderId="49" xfId="1" applyFont="1" applyFill="1" applyBorder="1" applyAlignment="1" applyProtection="1">
      <alignment horizontal="center" vertical="center" wrapText="1"/>
    </xf>
    <xf numFmtId="0" fontId="9" fillId="0" borderId="31" xfId="1" applyFont="1" applyFill="1" applyBorder="1" applyAlignment="1" applyProtection="1">
      <alignment horizontal="center" vertical="center" wrapText="1"/>
    </xf>
    <xf numFmtId="0" fontId="9" fillId="0" borderId="32" xfId="1" applyFont="1" applyFill="1" applyBorder="1" applyAlignment="1" applyProtection="1">
      <alignment horizontal="center" vertical="center" wrapText="1"/>
    </xf>
    <xf numFmtId="0" fontId="9" fillId="0" borderId="54" xfId="1" applyFont="1" applyFill="1" applyBorder="1" applyAlignment="1" applyProtection="1">
      <alignment horizontal="center" vertical="center" wrapText="1"/>
    </xf>
    <xf numFmtId="0" fontId="9" fillId="0" borderId="51" xfId="1" applyFont="1" applyFill="1" applyBorder="1" applyAlignment="1" applyProtection="1">
      <alignment horizontal="center" vertical="center" wrapText="1"/>
    </xf>
    <xf numFmtId="0" fontId="9" fillId="0" borderId="13" xfId="1" applyFont="1" applyFill="1" applyBorder="1" applyAlignment="1" applyProtection="1">
      <alignment horizontal="center" vertical="center" wrapText="1"/>
    </xf>
    <xf numFmtId="0" fontId="9" fillId="0" borderId="46"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40" xfId="1" applyFont="1" applyFill="1" applyBorder="1" applyAlignment="1" applyProtection="1">
      <alignment horizontal="center" vertical="center" wrapText="1"/>
    </xf>
    <xf numFmtId="0" fontId="9" fillId="0" borderId="8" xfId="1" applyFont="1" applyFill="1" applyBorder="1" applyAlignment="1" applyProtection="1">
      <alignment horizontal="center" vertical="center" wrapText="1"/>
    </xf>
    <xf numFmtId="0" fontId="9" fillId="0" borderId="47" xfId="1" applyFont="1" applyFill="1" applyBorder="1" applyAlignment="1" applyProtection="1">
      <alignment horizontal="center" vertical="center" wrapText="1"/>
    </xf>
    <xf numFmtId="0" fontId="9" fillId="0" borderId="53" xfId="1" applyFont="1" applyFill="1" applyBorder="1" applyAlignment="1" applyProtection="1">
      <alignment horizontal="center" vertical="center" wrapText="1"/>
    </xf>
    <xf numFmtId="0" fontId="9" fillId="0" borderId="38" xfId="1" applyFont="1" applyFill="1" applyBorder="1" applyAlignment="1" applyProtection="1">
      <alignment horizontal="center" vertical="center" wrapText="1"/>
    </xf>
    <xf numFmtId="0" fontId="9" fillId="0" borderId="52" xfId="1" applyFont="1" applyFill="1" applyBorder="1" applyAlignment="1" applyProtection="1">
      <alignment horizontal="center" vertical="center" wrapText="1"/>
    </xf>
    <xf numFmtId="0" fontId="9" fillId="0" borderId="42" xfId="1" applyFont="1" applyFill="1" applyBorder="1" applyAlignment="1" applyProtection="1">
      <alignment horizontal="center" vertical="center" wrapText="1"/>
    </xf>
    <xf numFmtId="0" fontId="9" fillId="0" borderId="52" xfId="1" applyFont="1" applyFill="1" applyBorder="1" applyAlignment="1" applyProtection="1">
      <alignment horizontal="center" vertical="center" wrapText="1"/>
    </xf>
    <xf numFmtId="0" fontId="9" fillId="0" borderId="4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9" fillId="0" borderId="25" xfId="1" applyFont="1" applyFill="1" applyBorder="1" applyAlignment="1" applyProtection="1">
      <alignment horizontal="center" vertical="center" wrapText="1"/>
    </xf>
    <xf numFmtId="0" fontId="5" fillId="0" borderId="0" xfId="1" applyFont="1" applyFill="1" applyBorder="1" applyAlignment="1" applyProtection="1">
      <alignment vertical="center" wrapText="1"/>
    </xf>
    <xf numFmtId="0" fontId="2" fillId="0" borderId="13"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0" xfId="0" applyFont="1" applyFill="1" applyBorder="1" applyAlignment="1">
      <alignment horizontal="center"/>
    </xf>
    <xf numFmtId="0" fontId="9" fillId="4" borderId="13" xfId="1" applyFont="1" applyFill="1" applyBorder="1" applyAlignment="1" applyProtection="1">
      <alignment horizontal="center" vertical="center" wrapText="1"/>
    </xf>
    <xf numFmtId="0" fontId="9" fillId="4" borderId="0" xfId="1" applyFont="1" applyFill="1" applyBorder="1" applyAlignment="1" applyProtection="1">
      <alignment horizontal="center" vertical="center" wrapText="1"/>
    </xf>
    <xf numFmtId="0" fontId="9" fillId="4" borderId="8" xfId="1" applyFont="1" applyFill="1" applyBorder="1" applyAlignment="1" applyProtection="1">
      <alignment horizontal="center" vertical="center" wrapText="1"/>
    </xf>
    <xf numFmtId="0" fontId="9" fillId="4" borderId="13" xfId="1" applyFont="1" applyFill="1" applyBorder="1" applyAlignment="1" applyProtection="1">
      <alignment horizontal="center" vertical="center" wrapText="1"/>
    </xf>
    <xf numFmtId="0" fontId="9" fillId="4" borderId="2" xfId="1" applyFont="1" applyFill="1" applyBorder="1" applyAlignment="1" applyProtection="1">
      <alignment horizontal="center" vertical="center" wrapText="1"/>
    </xf>
    <xf numFmtId="0" fontId="9" fillId="4" borderId="0" xfId="1" applyFont="1" applyFill="1" applyBorder="1" applyAlignment="1" applyProtection="1">
      <alignment horizontal="center" vertical="center" wrapText="1"/>
    </xf>
    <xf numFmtId="0" fontId="9" fillId="4" borderId="4" xfId="1" applyFont="1" applyFill="1" applyBorder="1" applyAlignment="1" applyProtection="1">
      <alignment horizontal="center" vertical="center" wrapText="1"/>
    </xf>
    <xf numFmtId="0" fontId="9" fillId="4" borderId="8" xfId="1" applyFont="1" applyFill="1" applyBorder="1" applyAlignment="1" applyProtection="1">
      <alignment horizontal="center" vertical="center" wrapText="1"/>
    </xf>
    <xf numFmtId="0" fontId="9" fillId="4" borderId="10" xfId="1" applyFont="1" applyFill="1" applyBorder="1" applyAlignment="1" applyProtection="1">
      <alignment horizontal="center" vertical="center" wrapText="1"/>
    </xf>
    <xf numFmtId="0" fontId="9" fillId="4" borderId="46" xfId="1" applyFont="1" applyFill="1" applyBorder="1" applyAlignment="1" applyProtection="1">
      <alignment horizontal="center" vertical="center" wrapText="1"/>
    </xf>
    <xf numFmtId="0" fontId="9" fillId="4" borderId="40" xfId="1" applyFont="1" applyFill="1" applyBorder="1" applyAlignment="1" applyProtection="1">
      <alignment horizontal="center" vertical="center" wrapText="1"/>
    </xf>
    <xf numFmtId="0" fontId="9" fillId="4" borderId="47"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0" borderId="53" xfId="1" applyFont="1" applyFill="1" applyBorder="1" applyAlignment="1" applyProtection="1">
      <alignment horizontal="center" vertical="center" wrapText="1"/>
    </xf>
    <xf numFmtId="0" fontId="9" fillId="0" borderId="38" xfId="1" applyFont="1" applyFill="1" applyBorder="1" applyAlignment="1" applyProtection="1">
      <alignment horizontal="center" vertical="center" wrapText="1"/>
    </xf>
    <xf numFmtId="0" fontId="9" fillId="4" borderId="53" xfId="1" applyFont="1" applyFill="1" applyBorder="1" applyAlignment="1" applyProtection="1">
      <alignment horizontal="center" vertical="center" wrapText="1"/>
    </xf>
    <xf numFmtId="0" fontId="9" fillId="4" borderId="38" xfId="1" applyFont="1" applyFill="1" applyBorder="1" applyAlignment="1" applyProtection="1">
      <alignment horizontal="center" vertical="center" wrapText="1"/>
    </xf>
    <xf numFmtId="0" fontId="9" fillId="4" borderId="52" xfId="1" applyFont="1" applyFill="1" applyBorder="1" applyAlignment="1" applyProtection="1">
      <alignment horizontal="center" vertical="center" wrapText="1"/>
    </xf>
    <xf numFmtId="0" fontId="9" fillId="4" borderId="42" xfId="1" applyFont="1" applyFill="1" applyBorder="1" applyAlignment="1" applyProtection="1">
      <alignment horizontal="center" vertical="center" wrapText="1"/>
    </xf>
    <xf numFmtId="0" fontId="9" fillId="4" borderId="60" xfId="1" applyFont="1" applyFill="1" applyBorder="1" applyAlignment="1" applyProtection="1">
      <alignment horizontal="center" vertical="center" wrapText="1"/>
    </xf>
    <xf numFmtId="0" fontId="9" fillId="4" borderId="49" xfId="1" applyFont="1" applyFill="1" applyBorder="1" applyAlignment="1" applyProtection="1">
      <alignment horizontal="center" vertical="center" wrapText="1"/>
    </xf>
    <xf numFmtId="0" fontId="9" fillId="4" borderId="31" xfId="1" applyFont="1" applyFill="1" applyBorder="1" applyAlignment="1" applyProtection="1">
      <alignment horizontal="center" vertical="center" wrapText="1"/>
    </xf>
    <xf numFmtId="0" fontId="9" fillId="4" borderId="32" xfId="1" applyFont="1" applyFill="1" applyBorder="1" applyAlignment="1" applyProtection="1">
      <alignment horizontal="center" vertical="center" wrapText="1"/>
    </xf>
    <xf numFmtId="0" fontId="9" fillId="4" borderId="54" xfId="1" applyFont="1" applyFill="1" applyBorder="1" applyAlignment="1" applyProtection="1">
      <alignment horizontal="center" vertical="center" wrapText="1"/>
    </xf>
    <xf numFmtId="0" fontId="9" fillId="4" borderId="51" xfId="1" applyFont="1" applyFill="1" applyBorder="1" applyAlignment="1" applyProtection="1">
      <alignment horizontal="center" vertical="center" wrapText="1"/>
    </xf>
    <xf numFmtId="0" fontId="9" fillId="4" borderId="5" xfId="1" applyFont="1" applyFill="1" applyBorder="1" applyAlignment="1" applyProtection="1">
      <alignment horizontal="center" vertical="center" wrapText="1"/>
    </xf>
    <xf numFmtId="0" fontId="9" fillId="4" borderId="7" xfId="1" applyFont="1" applyFill="1" applyBorder="1" applyAlignment="1" applyProtection="1">
      <alignment horizontal="center" vertical="center" wrapText="1"/>
    </xf>
    <xf numFmtId="0" fontId="9" fillId="0" borderId="34" xfId="1" applyFont="1" applyFill="1" applyBorder="1" applyAlignment="1" applyProtection="1">
      <alignment horizontal="center" vertical="center" wrapText="1"/>
    </xf>
    <xf numFmtId="0" fontId="9" fillId="0" borderId="26" xfId="1" applyFont="1" applyFill="1" applyBorder="1" applyAlignment="1" applyProtection="1">
      <alignment horizontal="center" vertical="center" wrapText="1"/>
    </xf>
    <xf numFmtId="0" fontId="9" fillId="0" borderId="35" xfId="1" applyFont="1" applyFill="1" applyBorder="1" applyAlignment="1" applyProtection="1">
      <alignment horizontal="center" vertical="center" wrapText="1"/>
    </xf>
    <xf numFmtId="0" fontId="4" fillId="9" borderId="55" xfId="1" applyFont="1" applyFill="1" applyBorder="1" applyAlignment="1" applyProtection="1">
      <alignment horizontal="left" vertical="center" wrapText="1"/>
    </xf>
    <xf numFmtId="0" fontId="4" fillId="9" borderId="41" xfId="1" applyFont="1" applyFill="1" applyBorder="1" applyAlignment="1" applyProtection="1">
      <alignment horizontal="left" vertical="center" wrapText="1"/>
    </xf>
    <xf numFmtId="0" fontId="4" fillId="9" borderId="37" xfId="1" applyFont="1" applyFill="1" applyBorder="1" applyAlignment="1" applyProtection="1">
      <alignment horizontal="left" vertical="center" wrapText="1"/>
    </xf>
    <xf numFmtId="0" fontId="4" fillId="9" borderId="56" xfId="1" applyFont="1" applyFill="1" applyBorder="1" applyAlignment="1" applyProtection="1">
      <alignment horizontal="left" vertical="center" wrapText="1"/>
    </xf>
    <xf numFmtId="0" fontId="0" fillId="9" borderId="41" xfId="0" applyFill="1" applyBorder="1" applyAlignment="1">
      <alignment vertical="center" wrapText="1"/>
    </xf>
    <xf numFmtId="0" fontId="0" fillId="9" borderId="50" xfId="0" applyFill="1" applyBorder="1" applyAlignment="1">
      <alignment vertical="center" wrapText="1"/>
    </xf>
    <xf numFmtId="0" fontId="0" fillId="9" borderId="30" xfId="0" applyFill="1" applyBorder="1" applyAlignment="1">
      <alignment vertical="center" wrapText="1"/>
    </xf>
    <xf numFmtId="0" fontId="2" fillId="0" borderId="53"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7" xfId="0" applyFont="1" applyFill="1" applyBorder="1" applyAlignment="1">
      <alignment horizontal="center" vertical="center"/>
    </xf>
    <xf numFmtId="0" fontId="4" fillId="0" borderId="68" xfId="1" applyFont="1" applyFill="1" applyBorder="1" applyAlignment="1" applyProtection="1">
      <alignment horizontal="left" vertical="center" wrapText="1"/>
    </xf>
    <xf numFmtId="0" fontId="4" fillId="0" borderId="69" xfId="1" applyFont="1" applyFill="1" applyBorder="1" applyAlignment="1" applyProtection="1">
      <alignment horizontal="left" vertical="center" wrapText="1"/>
    </xf>
    <xf numFmtId="0" fontId="0" fillId="0" borderId="57"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1" fillId="0" borderId="57"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0" fillId="0" borderId="0" xfId="1" applyFont="1" applyFill="1" applyBorder="1" applyAlignment="1" applyProtection="1">
      <alignment vertical="center" wrapText="1"/>
    </xf>
    <xf numFmtId="0" fontId="10" fillId="2" borderId="3" xfId="1" applyFont="1" applyFill="1" applyBorder="1" applyAlignment="1" applyProtection="1">
      <alignment vertical="center" wrapText="1"/>
    </xf>
    <xf numFmtId="0" fontId="10" fillId="0" borderId="3" xfId="1" applyFont="1" applyFill="1" applyBorder="1" applyAlignment="1" applyProtection="1">
      <alignment vertical="center" wrapText="1"/>
    </xf>
    <xf numFmtId="0" fontId="10" fillId="2" borderId="1" xfId="1" applyFont="1" applyFill="1" applyBorder="1" applyAlignment="1" applyProtection="1">
      <alignment vertical="center" wrapText="1"/>
    </xf>
    <xf numFmtId="0" fontId="10" fillId="2" borderId="11" xfId="1" applyFont="1" applyFill="1" applyBorder="1" applyAlignment="1" applyProtection="1">
      <alignment vertical="center" wrapText="1"/>
    </xf>
    <xf numFmtId="0" fontId="10" fillId="2" borderId="14" xfId="1" applyFont="1" applyFill="1" applyBorder="1" applyAlignment="1" applyProtection="1">
      <alignment vertical="center" wrapText="1"/>
    </xf>
    <xf numFmtId="0" fontId="10" fillId="2" borderId="15" xfId="1" applyFont="1" applyFill="1" applyBorder="1" applyAlignment="1" applyProtection="1">
      <alignment vertical="center" wrapText="1"/>
    </xf>
    <xf numFmtId="0" fontId="1" fillId="0" borderId="0" xfId="0" applyFont="1" applyFill="1" applyAlignment="1">
      <alignment vertical="center" wrapText="1"/>
    </xf>
    <xf numFmtId="0" fontId="1" fillId="0" borderId="0" xfId="0" applyFont="1" applyAlignment="1">
      <alignment vertical="center" wrapText="1"/>
    </xf>
    <xf numFmtId="0" fontId="1" fillId="0" borderId="0" xfId="0" applyFont="1" applyFill="1" applyBorder="1" applyAlignment="1">
      <alignment vertical="center" wrapText="1"/>
    </xf>
    <xf numFmtId="0" fontId="1" fillId="6" borderId="9" xfId="0" applyFont="1" applyFill="1" applyBorder="1" applyAlignment="1">
      <alignment vertical="center" wrapText="1"/>
    </xf>
    <xf numFmtId="0" fontId="1" fillId="6" borderId="21" xfId="0" applyFont="1" applyFill="1" applyBorder="1" applyAlignment="1">
      <alignment vertical="center" wrapText="1"/>
    </xf>
    <xf numFmtId="0" fontId="1" fillId="6" borderId="6" xfId="0" applyFont="1" applyFill="1" applyBorder="1" applyAlignment="1">
      <alignment vertical="center" wrapText="1"/>
    </xf>
    <xf numFmtId="0" fontId="5" fillId="0" borderId="13" xfId="1" applyFont="1" applyFill="1" applyBorder="1" applyAlignment="1" applyProtection="1">
      <alignment vertical="center" wrapText="1"/>
    </xf>
    <xf numFmtId="0" fontId="5" fillId="0" borderId="8" xfId="1" applyFont="1" applyFill="1" applyBorder="1" applyAlignment="1" applyProtection="1">
      <alignment vertical="center" wrapText="1"/>
    </xf>
    <xf numFmtId="0" fontId="1" fillId="0" borderId="0" xfId="0" applyFont="1" applyFill="1" applyAlignment="1">
      <alignment horizontal="center" vertical="center" wrapText="1"/>
    </xf>
  </cellXfs>
  <cellStyles count="2">
    <cellStyle name="Hyperlink" xfId="1" builtinId="8"/>
    <cellStyle name="Normal" xfId="0" builtinId="0"/>
  </cellStyles>
  <dxfs count="10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rgb="FF92D050"/>
        </patternFill>
      </fill>
    </dxf>
    <dxf>
      <fill>
        <patternFill>
          <bgColor theme="6" tint="0.59996337778862885"/>
        </patternFill>
      </fill>
    </dxf>
    <dxf>
      <fill>
        <patternFill>
          <bgColor theme="5" tint="0.39994506668294322"/>
        </patternFill>
      </fill>
    </dxf>
    <dxf>
      <fill>
        <patternFill>
          <bgColor rgb="FFFFFF99"/>
        </patternFill>
      </fill>
    </dxf>
    <dxf>
      <fill>
        <patternFill>
          <bgColor rgb="FFFF0000"/>
        </patternFill>
      </fill>
    </dxf>
    <dxf>
      <fill>
        <patternFill>
          <bgColor theme="6"/>
        </patternFill>
      </fill>
    </dxf>
    <dxf>
      <fill>
        <patternFill>
          <bgColor theme="6"/>
        </patternFill>
      </fill>
    </dxf>
    <dxf>
      <fill>
        <patternFill>
          <bgColor theme="6"/>
        </patternFill>
      </fill>
    </dxf>
  </dxfs>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oplc.sp.bls.gov/CE/Questionnaire_Changes/2013/Proposals/Reword%20audio%20video%20items%20in%20Section%207%20to%20include%20vehicles.docx" TargetMode="External"/></Relationships>
</file>

<file path=xl/worksheets/sheet1.xml><?xml version="1.0" encoding="utf-8"?>
<worksheet xmlns="http://schemas.openxmlformats.org/spreadsheetml/2006/main" xmlns:r="http://schemas.openxmlformats.org/officeDocument/2006/relationships">
  <dimension ref="A1:K2"/>
  <sheetViews>
    <sheetView zoomScale="130" zoomScaleNormal="130" workbookViewId="0">
      <selection activeCell="I7" sqref="I7"/>
    </sheetView>
  </sheetViews>
  <sheetFormatPr defaultRowHeight="15"/>
  <sheetData>
    <row r="1" spans="1:11" ht="29.25" thickBot="1">
      <c r="A1" s="102" t="s">
        <v>293</v>
      </c>
      <c r="B1" s="103"/>
      <c r="C1" s="103"/>
      <c r="D1" s="103"/>
      <c r="E1" s="103"/>
      <c r="F1" s="103"/>
      <c r="G1" s="103"/>
      <c r="H1" s="103"/>
      <c r="I1" s="103"/>
      <c r="J1" s="103"/>
      <c r="K1" s="104"/>
    </row>
    <row r="2" spans="1:11" ht="344.25" customHeight="1" thickBot="1">
      <c r="A2" s="244" t="s">
        <v>292</v>
      </c>
      <c r="B2" s="245"/>
      <c r="C2" s="245"/>
      <c r="D2" s="245"/>
      <c r="E2" s="245"/>
      <c r="F2" s="245"/>
      <c r="G2" s="245"/>
      <c r="H2" s="245"/>
      <c r="I2" s="245"/>
      <c r="J2" s="245"/>
      <c r="K2" s="246"/>
    </row>
  </sheetData>
  <mergeCells count="2">
    <mergeCell ref="A1:K1"/>
    <mergeCell ref="A2:K2"/>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K22"/>
  <sheetViews>
    <sheetView zoomScale="120" zoomScaleNormal="120" workbookViewId="0">
      <pane ySplit="2" topLeftCell="A3" activePane="bottomLeft" state="frozen"/>
      <selection pane="bottomLeft" activeCell="A16" sqref="A16"/>
    </sheetView>
  </sheetViews>
  <sheetFormatPr defaultRowHeight="15"/>
  <cols>
    <col min="1" max="1" width="17" style="55" customWidth="1"/>
    <col min="2" max="2" width="17.7109375" customWidth="1"/>
    <col min="6" max="6" width="12" customWidth="1"/>
    <col min="7" max="7" width="20.140625" bestFit="1" customWidth="1"/>
    <col min="8" max="8" width="8.7109375" style="63" customWidth="1"/>
  </cols>
  <sheetData>
    <row r="1" spans="1:11" ht="64.5" customHeight="1" thickBot="1">
      <c r="A1" s="247" t="s">
        <v>294</v>
      </c>
      <c r="B1" s="248"/>
      <c r="C1" s="248"/>
      <c r="D1" s="248"/>
      <c r="E1" s="248"/>
      <c r="F1" s="248"/>
      <c r="G1" s="248"/>
      <c r="H1" s="248"/>
      <c r="I1" s="248"/>
      <c r="J1" s="248"/>
      <c r="K1" s="249"/>
    </row>
    <row r="2" spans="1:11" ht="29.25" thickBot="1">
      <c r="A2" s="102" t="s">
        <v>295</v>
      </c>
      <c r="B2" s="103"/>
      <c r="C2" s="103"/>
      <c r="D2" s="103"/>
      <c r="E2" s="103"/>
      <c r="F2" s="103"/>
      <c r="G2" s="103"/>
      <c r="H2" s="103"/>
      <c r="I2" s="103"/>
      <c r="J2" s="103"/>
      <c r="K2" s="104"/>
    </row>
    <row r="3" spans="1:11" ht="15.75" thickBot="1">
      <c r="A3" s="78"/>
      <c r="B3" s="79"/>
      <c r="C3" s="79"/>
      <c r="D3" s="79"/>
      <c r="E3" s="79"/>
      <c r="F3" s="79"/>
      <c r="G3" s="80" t="s">
        <v>251</v>
      </c>
      <c r="H3" s="80" t="s">
        <v>252</v>
      </c>
      <c r="I3" s="80" t="s">
        <v>253</v>
      </c>
      <c r="J3" s="79"/>
      <c r="K3" s="81"/>
    </row>
    <row r="4" spans="1:11" ht="15.75" thickBot="1">
      <c r="A4" s="69"/>
      <c r="B4" s="79" t="s">
        <v>229</v>
      </c>
      <c r="C4" s="79"/>
      <c r="D4" s="79"/>
      <c r="E4" s="79"/>
      <c r="F4" s="79"/>
      <c r="G4" s="94" t="s">
        <v>237</v>
      </c>
      <c r="H4" s="89">
        <v>7</v>
      </c>
      <c r="I4" s="69"/>
      <c r="J4" s="89">
        <f>IF(I4="Yes",H4,0)</f>
        <v>0</v>
      </c>
      <c r="K4" s="81"/>
    </row>
    <row r="5" spans="1:11" ht="15.75" thickBot="1">
      <c r="A5" s="83"/>
      <c r="B5" s="79"/>
      <c r="C5" s="79"/>
      <c r="D5" s="79"/>
      <c r="E5" s="79"/>
      <c r="F5" s="79"/>
      <c r="G5" s="95" t="s">
        <v>238</v>
      </c>
      <c r="H5" s="90">
        <v>15</v>
      </c>
      <c r="I5" s="69"/>
      <c r="J5" s="90">
        <f t="shared" ref="J5:J19" si="0">IF(I5="Yes",H5,0)</f>
        <v>0</v>
      </c>
      <c r="K5" s="81"/>
    </row>
    <row r="6" spans="1:11" ht="15.75" thickBot="1">
      <c r="A6" s="68"/>
      <c r="B6" s="79" t="s">
        <v>230</v>
      </c>
      <c r="C6" s="79"/>
      <c r="D6" s="79"/>
      <c r="E6" s="79"/>
      <c r="F6" s="79"/>
      <c r="G6" s="95" t="s">
        <v>239</v>
      </c>
      <c r="H6" s="90">
        <v>7</v>
      </c>
      <c r="I6" s="69"/>
      <c r="J6" s="90">
        <f t="shared" si="0"/>
        <v>0</v>
      </c>
      <c r="K6" s="81"/>
    </row>
    <row r="7" spans="1:11" ht="15.75" thickBot="1">
      <c r="A7" s="78"/>
      <c r="B7" s="79"/>
      <c r="C7" s="79"/>
      <c r="D7" s="79"/>
      <c r="E7" s="79"/>
      <c r="F7" s="79"/>
      <c r="G7" s="95" t="s">
        <v>240</v>
      </c>
      <c r="H7" s="92">
        <v>5</v>
      </c>
      <c r="I7" s="69"/>
      <c r="J7" s="90">
        <f t="shared" si="0"/>
        <v>0</v>
      </c>
      <c r="K7" s="81"/>
    </row>
    <row r="8" spans="1:11" ht="15.75" thickBot="1">
      <c r="A8" s="68"/>
      <c r="B8" s="79" t="s">
        <v>250</v>
      </c>
      <c r="C8" s="79"/>
      <c r="D8" s="79"/>
      <c r="E8" s="79"/>
      <c r="F8" s="79"/>
      <c r="G8" s="95" t="s">
        <v>241</v>
      </c>
      <c r="H8" s="92">
        <v>10</v>
      </c>
      <c r="I8" s="69"/>
      <c r="J8" s="90">
        <f t="shared" si="0"/>
        <v>0</v>
      </c>
      <c r="K8" s="81"/>
    </row>
    <row r="9" spans="1:11" ht="15.75" thickBot="1">
      <c r="A9" s="83"/>
      <c r="B9" s="79"/>
      <c r="C9" s="79"/>
      <c r="D9" s="79"/>
      <c r="E9" s="79"/>
      <c r="F9" s="79"/>
      <c r="G9" s="95" t="s">
        <v>242</v>
      </c>
      <c r="H9" s="92">
        <v>4</v>
      </c>
      <c r="I9" s="69"/>
      <c r="J9" s="90">
        <f t="shared" si="0"/>
        <v>0</v>
      </c>
      <c r="K9" s="81"/>
    </row>
    <row r="10" spans="1:11" ht="15.75" thickBot="1">
      <c r="A10" s="68"/>
      <c r="B10" s="79" t="s">
        <v>231</v>
      </c>
      <c r="C10" s="79"/>
      <c r="D10" s="79"/>
      <c r="E10" s="79"/>
      <c r="F10" s="79"/>
      <c r="G10" s="95" t="s">
        <v>126</v>
      </c>
      <c r="H10" s="92">
        <v>4</v>
      </c>
      <c r="I10" s="69"/>
      <c r="J10" s="90">
        <f t="shared" si="0"/>
        <v>0</v>
      </c>
      <c r="K10" s="81"/>
    </row>
    <row r="11" spans="1:11" ht="15.75" thickBot="1">
      <c r="A11" s="83"/>
      <c r="B11" s="79"/>
      <c r="C11" s="79"/>
      <c r="D11" s="79"/>
      <c r="E11" s="79"/>
      <c r="F11" s="79"/>
      <c r="G11" s="95" t="s">
        <v>243</v>
      </c>
      <c r="H11" s="92">
        <v>4</v>
      </c>
      <c r="I11" s="69"/>
      <c r="J11" s="90">
        <f t="shared" si="0"/>
        <v>0</v>
      </c>
      <c r="K11" s="81"/>
    </row>
    <row r="12" spans="1:11" ht="15.75" thickBot="1">
      <c r="A12" s="67"/>
      <c r="B12" s="79" t="s">
        <v>232</v>
      </c>
      <c r="C12" s="79"/>
      <c r="D12" s="79"/>
      <c r="E12" s="79"/>
      <c r="F12" s="79"/>
      <c r="G12" s="96" t="s">
        <v>244</v>
      </c>
      <c r="H12" s="92">
        <v>15</v>
      </c>
      <c r="I12" s="69"/>
      <c r="J12" s="90">
        <f t="shared" si="0"/>
        <v>0</v>
      </c>
      <c r="K12" s="81"/>
    </row>
    <row r="13" spans="1:11" ht="15.75" thickBot="1">
      <c r="A13" s="78"/>
      <c r="B13" s="79"/>
      <c r="C13" s="79"/>
      <c r="D13" s="82"/>
      <c r="E13" s="79"/>
      <c r="F13" s="79"/>
      <c r="G13" s="95" t="s">
        <v>115</v>
      </c>
      <c r="H13" s="92">
        <v>15</v>
      </c>
      <c r="I13" s="69"/>
      <c r="J13" s="90">
        <f t="shared" si="0"/>
        <v>0</v>
      </c>
      <c r="K13" s="81"/>
    </row>
    <row r="14" spans="1:11" ht="15.75" thickBot="1">
      <c r="A14" s="78"/>
      <c r="B14" s="79"/>
      <c r="C14" s="79"/>
      <c r="D14" s="79"/>
      <c r="E14" s="79"/>
      <c r="F14" s="79"/>
      <c r="G14" s="95" t="s">
        <v>245</v>
      </c>
      <c r="H14" s="92">
        <v>7</v>
      </c>
      <c r="I14" s="69"/>
      <c r="J14" s="90">
        <f t="shared" si="0"/>
        <v>0</v>
      </c>
      <c r="K14" s="81"/>
    </row>
    <row r="15" spans="1:11" ht="15.75" thickBot="1">
      <c r="A15" s="78"/>
      <c r="B15" s="79"/>
      <c r="C15" s="79"/>
      <c r="D15" s="79"/>
      <c r="E15" s="79"/>
      <c r="F15" s="79"/>
      <c r="G15" s="95" t="s">
        <v>204</v>
      </c>
      <c r="H15" s="92">
        <v>3</v>
      </c>
      <c r="I15" s="69"/>
      <c r="J15" s="90">
        <f t="shared" si="0"/>
        <v>0</v>
      </c>
      <c r="K15" s="81"/>
    </row>
    <row r="16" spans="1:11" ht="15.75" thickBot="1">
      <c r="A16" s="78"/>
      <c r="B16" s="79"/>
      <c r="C16" s="79"/>
      <c r="D16" s="79"/>
      <c r="E16" s="79"/>
      <c r="F16" s="79"/>
      <c r="G16" s="95" t="s">
        <v>246</v>
      </c>
      <c r="H16" s="92">
        <v>3</v>
      </c>
      <c r="I16" s="69"/>
      <c r="J16" s="90">
        <f t="shared" si="0"/>
        <v>0</v>
      </c>
      <c r="K16" s="81"/>
    </row>
    <row r="17" spans="1:11" ht="15.75" thickBot="1">
      <c r="A17" s="78"/>
      <c r="B17" s="79"/>
      <c r="C17" s="79"/>
      <c r="D17" s="79"/>
      <c r="E17" s="79"/>
      <c r="F17" s="79"/>
      <c r="G17" s="96" t="s">
        <v>247</v>
      </c>
      <c r="H17" s="92">
        <v>5</v>
      </c>
      <c r="I17" s="69"/>
      <c r="J17" s="90">
        <f t="shared" si="0"/>
        <v>0</v>
      </c>
      <c r="K17" s="81"/>
    </row>
    <row r="18" spans="1:11" ht="15.75" thickBot="1">
      <c r="A18" s="78"/>
      <c r="B18" s="79"/>
      <c r="C18" s="79"/>
      <c r="D18" s="79"/>
      <c r="E18" s="79"/>
      <c r="F18" s="79"/>
      <c r="G18" s="95" t="s">
        <v>248</v>
      </c>
      <c r="H18" s="92">
        <v>4</v>
      </c>
      <c r="I18" s="69"/>
      <c r="J18" s="90">
        <f t="shared" si="0"/>
        <v>0</v>
      </c>
      <c r="K18" s="81"/>
    </row>
    <row r="19" spans="1:11" ht="15.75" thickBot="1">
      <c r="A19" s="78"/>
      <c r="B19" s="79"/>
      <c r="C19" s="79"/>
      <c r="D19" s="79"/>
      <c r="E19" s="79"/>
      <c r="F19" s="79"/>
      <c r="G19" s="97" t="s">
        <v>249</v>
      </c>
      <c r="H19" s="93">
        <v>5</v>
      </c>
      <c r="I19" s="69"/>
      <c r="J19" s="91">
        <f t="shared" si="0"/>
        <v>0</v>
      </c>
      <c r="K19" s="81"/>
    </row>
    <row r="20" spans="1:11">
      <c r="A20" s="78"/>
      <c r="B20" s="79"/>
      <c r="C20" s="79"/>
      <c r="D20" s="79"/>
      <c r="E20" s="79"/>
      <c r="F20" s="79"/>
      <c r="G20" s="79"/>
      <c r="H20" s="84"/>
      <c r="I20" s="79"/>
      <c r="J20" s="82">
        <f>SUM(J4:J19)</f>
        <v>0</v>
      </c>
      <c r="K20" s="81"/>
    </row>
    <row r="21" spans="1:11">
      <c r="A21" s="78"/>
      <c r="B21" s="79"/>
      <c r="C21" s="79"/>
      <c r="D21" s="79"/>
      <c r="E21" s="79"/>
      <c r="F21" s="79"/>
      <c r="G21" s="79"/>
      <c r="H21" s="84"/>
      <c r="I21" s="79"/>
      <c r="J21" s="79"/>
      <c r="K21" s="81"/>
    </row>
    <row r="22" spans="1:11" ht="15.75" thickBot="1">
      <c r="A22" s="85"/>
      <c r="B22" s="86"/>
      <c r="C22" s="86"/>
      <c r="D22" s="86"/>
      <c r="E22" s="86"/>
      <c r="F22" s="86"/>
      <c r="G22" s="86"/>
      <c r="H22" s="87"/>
      <c r="I22" s="86"/>
      <c r="J22" s="86"/>
      <c r="K22" s="88"/>
    </row>
  </sheetData>
  <mergeCells count="2">
    <mergeCell ref="A2:K2"/>
    <mergeCell ref="A1:K1"/>
  </mergeCells>
  <conditionalFormatting sqref="G12">
    <cfRule type="expression" dxfId="104" priority="9">
      <formula>A12="Yes"</formula>
    </cfRule>
  </conditionalFormatting>
  <conditionalFormatting sqref="G19">
    <cfRule type="expression" dxfId="103" priority="10">
      <formula>A10&gt;0</formula>
    </cfRule>
  </conditionalFormatting>
  <conditionalFormatting sqref="G17">
    <cfRule type="expression" dxfId="102" priority="11">
      <formula>A10&gt;0</formula>
    </cfRule>
  </conditionalFormatting>
  <conditionalFormatting sqref="A10">
    <cfRule type="expression" dxfId="101" priority="13">
      <formula>$A$8&lt;2</formula>
    </cfRule>
  </conditionalFormatting>
  <conditionalFormatting sqref="J20">
    <cfRule type="cellIs" dxfId="100" priority="3" operator="between">
      <formula>45</formula>
      <formula>49</formula>
    </cfRule>
    <cfRule type="cellIs" dxfId="99" priority="2" operator="greaterThan">
      <formula>50</formula>
    </cfRule>
    <cfRule type="cellIs" dxfId="98" priority="1" operator="lessThan">
      <formula>45</formula>
    </cfRule>
  </conditionalFormatting>
  <dataValidations count="2">
    <dataValidation type="list" allowBlank="1" showInputMessage="1" showErrorMessage="1" sqref="A4">
      <formula1>Gender</formula1>
    </dataValidation>
    <dataValidation type="list" allowBlank="1" showInputMessage="1" showErrorMessage="1" sqref="A12 I4:I19">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BK250"/>
  <sheetViews>
    <sheetView tabSelected="1" zoomScale="80" zoomScaleNormal="80" workbookViewId="0">
      <pane xSplit="2" ySplit="2" topLeftCell="C33" activePane="bottomRight" state="frozen"/>
      <selection pane="topRight" activeCell="C1" sqref="C1"/>
      <selection pane="bottomLeft" activeCell="A3" sqref="A3"/>
      <selection pane="bottomRight" activeCell="C30" sqref="C30:C32"/>
    </sheetView>
  </sheetViews>
  <sheetFormatPr defaultRowHeight="23.25"/>
  <cols>
    <col min="1" max="1" width="11.42578125" style="64" customWidth="1"/>
    <col min="2" max="2" width="27.42578125" style="257" customWidth="1"/>
    <col min="3" max="3" width="74.28515625" style="1" customWidth="1"/>
    <col min="4" max="4" width="21.140625" style="1" customWidth="1"/>
    <col min="5" max="5" width="10.7109375" style="200" customWidth="1"/>
    <col min="6" max="6" width="10.140625" style="200" customWidth="1"/>
    <col min="7" max="7" width="57.140625" style="22" customWidth="1"/>
    <col min="8" max="14" width="9.140625" style="48"/>
    <col min="15" max="63" width="9.140625" style="22"/>
    <col min="64" max="16384" width="9.140625" style="1"/>
  </cols>
  <sheetData>
    <row r="1" spans="1:63" s="71" customFormat="1" ht="34.5" thickBot="1">
      <c r="A1" s="156" t="s">
        <v>254</v>
      </c>
      <c r="B1" s="157"/>
      <c r="C1" s="157"/>
      <c r="D1" s="157"/>
      <c r="E1" s="157"/>
      <c r="F1" s="157"/>
      <c r="G1" s="157"/>
      <c r="H1" s="157"/>
      <c r="I1" s="157"/>
      <c r="J1" s="157"/>
      <c r="K1" s="157"/>
      <c r="L1" s="157"/>
      <c r="M1" s="157"/>
      <c r="N1" s="157"/>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row>
    <row r="2" spans="1:63" s="21" customFormat="1" ht="15.75" thickBot="1">
      <c r="A2" s="56" t="s">
        <v>39</v>
      </c>
      <c r="B2" s="265" t="s">
        <v>40</v>
      </c>
      <c r="C2" s="21" t="s">
        <v>41</v>
      </c>
      <c r="D2" s="21" t="s">
        <v>42</v>
      </c>
      <c r="E2" s="34" t="s">
        <v>283</v>
      </c>
      <c r="F2" s="34" t="s">
        <v>284</v>
      </c>
      <c r="G2" s="34" t="s">
        <v>43</v>
      </c>
      <c r="H2" s="155" t="s">
        <v>228</v>
      </c>
      <c r="I2" s="155"/>
      <c r="J2" s="155"/>
      <c r="K2" s="155"/>
      <c r="L2" s="155"/>
      <c r="M2" s="155"/>
      <c r="N2" s="155"/>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row>
    <row r="3" spans="1:63" s="9" customFormat="1" ht="34.5" customHeight="1" thickBot="1">
      <c r="A3" s="111">
        <v>1</v>
      </c>
      <c r="B3" s="258" t="s">
        <v>0</v>
      </c>
      <c r="C3" s="108" t="s">
        <v>1</v>
      </c>
      <c r="D3" s="228"/>
      <c r="E3" s="201"/>
      <c r="F3" s="201"/>
      <c r="G3" s="30" t="s">
        <v>274</v>
      </c>
      <c r="H3" s="105"/>
      <c r="I3" s="105"/>
      <c r="J3" s="105"/>
      <c r="K3" s="105"/>
      <c r="L3" s="105"/>
      <c r="M3" s="105"/>
      <c r="N3" s="106"/>
      <c r="O3" s="111" t="str">
        <f>IF(OR(ISTEXT(H3),ISTEXT(H4),ISTEXT(H5),ISTEXT(H6),ISTEXT(H7),ISTEXT(H8),ISTEXT(H9)),1,"")</f>
        <v/>
      </c>
    </row>
    <row r="4" spans="1:63" s="22" customFormat="1" ht="34.5" customHeight="1">
      <c r="A4" s="112"/>
      <c r="B4" s="258"/>
      <c r="C4" s="109"/>
      <c r="D4" s="229"/>
      <c r="E4" s="202"/>
      <c r="F4" s="202"/>
      <c r="G4" s="30" t="s">
        <v>44</v>
      </c>
      <c r="H4" s="114"/>
      <c r="I4" s="114"/>
      <c r="J4" s="114"/>
      <c r="K4" s="114"/>
      <c r="L4" s="114"/>
      <c r="M4" s="114"/>
      <c r="N4" s="115"/>
      <c r="O4" s="112"/>
    </row>
    <row r="5" spans="1:63" s="22" customFormat="1" ht="34.5" customHeight="1">
      <c r="A5" s="112"/>
      <c r="B5" s="258"/>
      <c r="C5" s="109"/>
      <c r="D5" s="229"/>
      <c r="E5" s="202"/>
      <c r="F5" s="202"/>
      <c r="G5" s="28" t="s">
        <v>45</v>
      </c>
      <c r="H5" s="114"/>
      <c r="I5" s="114"/>
      <c r="J5" s="114"/>
      <c r="K5" s="114"/>
      <c r="L5" s="114"/>
      <c r="M5" s="114"/>
      <c r="N5" s="115"/>
      <c r="O5" s="112"/>
    </row>
    <row r="6" spans="1:63" s="22" customFormat="1" ht="34.5" customHeight="1">
      <c r="A6" s="112"/>
      <c r="B6" s="258"/>
      <c r="C6" s="109"/>
      <c r="D6" s="229"/>
      <c r="E6" s="202"/>
      <c r="F6" s="202"/>
      <c r="G6" s="28" t="s">
        <v>46</v>
      </c>
      <c r="H6" s="114"/>
      <c r="I6" s="114"/>
      <c r="J6" s="114"/>
      <c r="K6" s="114"/>
      <c r="L6" s="114"/>
      <c r="M6" s="114"/>
      <c r="N6" s="115"/>
      <c r="O6" s="112"/>
    </row>
    <row r="7" spans="1:63" s="22" customFormat="1" ht="34.5" customHeight="1">
      <c r="A7" s="112"/>
      <c r="B7" s="258"/>
      <c r="C7" s="109"/>
      <c r="D7" s="229"/>
      <c r="E7" s="202"/>
      <c r="F7" s="202"/>
      <c r="G7" s="28" t="s">
        <v>47</v>
      </c>
      <c r="H7" s="114"/>
      <c r="I7" s="114"/>
      <c r="J7" s="114"/>
      <c r="K7" s="114"/>
      <c r="L7" s="114"/>
      <c r="M7" s="114"/>
      <c r="N7" s="115"/>
      <c r="O7" s="112"/>
    </row>
    <row r="8" spans="1:63" s="22" customFormat="1" ht="34.5" customHeight="1">
      <c r="A8" s="112"/>
      <c r="B8" s="258"/>
      <c r="C8" s="109"/>
      <c r="D8" s="229"/>
      <c r="E8" s="202"/>
      <c r="F8" s="202"/>
      <c r="G8" s="28" t="s">
        <v>48</v>
      </c>
      <c r="H8" s="114"/>
      <c r="I8" s="114"/>
      <c r="J8" s="114"/>
      <c r="K8" s="114"/>
      <c r="L8" s="114"/>
      <c r="M8" s="114"/>
      <c r="N8" s="115"/>
      <c r="O8" s="112"/>
    </row>
    <row r="9" spans="1:63" s="22" customFormat="1" ht="34.5" customHeight="1">
      <c r="A9" s="112"/>
      <c r="B9" s="258"/>
      <c r="C9" s="109"/>
      <c r="D9" s="229"/>
      <c r="E9" s="202"/>
      <c r="F9" s="202"/>
      <c r="G9" s="28" t="s">
        <v>49</v>
      </c>
      <c r="H9" s="114"/>
      <c r="I9" s="114"/>
      <c r="J9" s="114"/>
      <c r="K9" s="114"/>
      <c r="L9" s="114"/>
      <c r="M9" s="114"/>
      <c r="N9" s="115"/>
      <c r="O9" s="112"/>
    </row>
    <row r="10" spans="1:63" s="5" customFormat="1" ht="34.5" customHeight="1" thickBot="1">
      <c r="A10" s="113"/>
      <c r="B10" s="258"/>
      <c r="C10" s="110"/>
      <c r="D10" s="230"/>
      <c r="E10" s="203"/>
      <c r="F10" s="203"/>
      <c r="G10" s="28" t="s">
        <v>50</v>
      </c>
      <c r="H10" s="119"/>
      <c r="I10" s="119"/>
      <c r="J10" s="119"/>
      <c r="K10" s="119"/>
      <c r="L10" s="119"/>
      <c r="M10" s="119"/>
      <c r="N10" s="120"/>
      <c r="O10" s="113"/>
    </row>
    <row r="11" spans="1:63" s="72" customFormat="1" ht="153" customHeight="1">
      <c r="A11" s="111">
        <v>2</v>
      </c>
      <c r="B11" s="263" t="s">
        <v>2</v>
      </c>
      <c r="C11" s="30" t="s">
        <v>51</v>
      </c>
      <c r="D11" s="175"/>
      <c r="E11" s="201"/>
      <c r="F11" s="210"/>
      <c r="G11" s="30" t="s">
        <v>275</v>
      </c>
      <c r="H11" s="105"/>
      <c r="I11" s="105"/>
      <c r="J11" s="105"/>
      <c r="K11" s="105"/>
      <c r="L11" s="105"/>
      <c r="M11" s="105"/>
      <c r="N11" s="106"/>
      <c r="O11" s="111" t="str">
        <f>IF(OR(ISTEXT(H11),ISTEXT(H17),ISTEXT(H21),ISTEXT(H23),ISTEXT(H24),ISTEXT(H25)),2,"")</f>
        <v/>
      </c>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row>
    <row r="12" spans="1:63" s="23" customFormat="1" ht="36.75" customHeight="1">
      <c r="A12" s="112"/>
      <c r="B12" s="195"/>
      <c r="C12" s="29" t="s">
        <v>56</v>
      </c>
      <c r="D12" s="177"/>
      <c r="E12" s="202"/>
      <c r="F12" s="211"/>
      <c r="G12" s="46" t="s">
        <v>276</v>
      </c>
      <c r="H12" s="107"/>
      <c r="I12" s="107"/>
      <c r="J12" s="107"/>
      <c r="K12" s="107"/>
      <c r="L12" s="107"/>
      <c r="M12" s="107"/>
      <c r="N12" s="107"/>
      <c r="O12" s="11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row>
    <row r="13" spans="1:63" s="23" customFormat="1" ht="36.75" customHeight="1">
      <c r="A13" s="112"/>
      <c r="B13" s="195"/>
      <c r="C13" s="29" t="s">
        <v>52</v>
      </c>
      <c r="D13" s="177"/>
      <c r="E13" s="202"/>
      <c r="F13" s="211"/>
      <c r="G13" s="46" t="s">
        <v>277</v>
      </c>
      <c r="H13" s="107"/>
      <c r="I13" s="107"/>
      <c r="J13" s="107"/>
      <c r="K13" s="107"/>
      <c r="L13" s="107"/>
      <c r="M13" s="107"/>
      <c r="N13" s="107"/>
      <c r="O13" s="11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row>
    <row r="14" spans="1:63" s="23" customFormat="1" ht="47.25" customHeight="1">
      <c r="A14" s="112"/>
      <c r="B14" s="195"/>
      <c r="C14" s="29" t="s">
        <v>59</v>
      </c>
      <c r="D14" s="177"/>
      <c r="E14" s="202"/>
      <c r="F14" s="211"/>
      <c r="G14" s="46"/>
      <c r="H14" s="107"/>
      <c r="I14" s="107"/>
      <c r="J14" s="107"/>
      <c r="K14" s="107"/>
      <c r="L14" s="107"/>
      <c r="M14" s="107"/>
      <c r="N14" s="107"/>
      <c r="O14" s="11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row>
    <row r="15" spans="1:63" s="23" customFormat="1" ht="36.75" customHeight="1">
      <c r="A15" s="112"/>
      <c r="B15" s="195"/>
      <c r="C15" s="29" t="s">
        <v>57</v>
      </c>
      <c r="D15" s="177"/>
      <c r="E15" s="202"/>
      <c r="F15" s="211"/>
      <c r="G15" s="46"/>
      <c r="H15" s="107"/>
      <c r="I15" s="107"/>
      <c r="J15" s="107"/>
      <c r="K15" s="107"/>
      <c r="L15" s="107"/>
      <c r="M15" s="107"/>
      <c r="N15" s="107"/>
      <c r="O15" s="11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row>
    <row r="16" spans="1:63" s="23" customFormat="1" ht="42" customHeight="1">
      <c r="A16" s="112"/>
      <c r="B16" s="195"/>
      <c r="C16" s="29" t="s">
        <v>55</v>
      </c>
      <c r="D16" s="177"/>
      <c r="E16" s="202"/>
      <c r="F16" s="211"/>
      <c r="G16" s="46"/>
      <c r="H16" s="107"/>
      <c r="I16" s="107"/>
      <c r="J16" s="107"/>
      <c r="K16" s="107"/>
      <c r="L16" s="107"/>
      <c r="M16" s="107"/>
      <c r="N16" s="107"/>
      <c r="O16" s="11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row>
    <row r="17" spans="1:63" s="23" customFormat="1" ht="60.75" customHeight="1">
      <c r="A17" s="112"/>
      <c r="B17" s="195"/>
      <c r="C17" s="29" t="s">
        <v>58</v>
      </c>
      <c r="D17" s="177"/>
      <c r="E17" s="202"/>
      <c r="F17" s="211"/>
      <c r="G17" s="28" t="s">
        <v>278</v>
      </c>
      <c r="H17" s="114"/>
      <c r="I17" s="114"/>
      <c r="J17" s="114"/>
      <c r="K17" s="114"/>
      <c r="L17" s="114"/>
      <c r="M17" s="114"/>
      <c r="N17" s="115"/>
      <c r="O17" s="11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row>
    <row r="18" spans="1:63" s="23" customFormat="1" ht="33.75" customHeight="1">
      <c r="A18" s="112"/>
      <c r="B18" s="195"/>
      <c r="C18" s="29" t="s">
        <v>53</v>
      </c>
      <c r="D18" s="177"/>
      <c r="E18" s="202"/>
      <c r="F18" s="211"/>
      <c r="G18" s="46" t="s">
        <v>279</v>
      </c>
      <c r="H18" s="107"/>
      <c r="I18" s="107"/>
      <c r="J18" s="107"/>
      <c r="K18" s="107"/>
      <c r="L18" s="107"/>
      <c r="M18" s="107"/>
      <c r="N18" s="107"/>
      <c r="O18" s="11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row>
    <row r="19" spans="1:63" s="75" customFormat="1" ht="39" customHeight="1" thickBot="1">
      <c r="A19" s="112"/>
      <c r="B19" s="264"/>
      <c r="C19" s="74" t="s">
        <v>54</v>
      </c>
      <c r="D19" s="215"/>
      <c r="E19" s="202"/>
      <c r="F19" s="211"/>
      <c r="G19" s="46" t="s">
        <v>280</v>
      </c>
      <c r="H19" s="107"/>
      <c r="I19" s="107"/>
      <c r="J19" s="107"/>
      <c r="K19" s="107"/>
      <c r="L19" s="107"/>
      <c r="M19" s="107"/>
      <c r="N19" s="107"/>
      <c r="O19" s="11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row>
    <row r="20" spans="1:63" s="72" customFormat="1" ht="56.25" customHeight="1">
      <c r="A20" s="112"/>
      <c r="B20" s="263" t="s">
        <v>3</v>
      </c>
      <c r="C20" s="76" t="s">
        <v>62</v>
      </c>
      <c r="D20" s="175"/>
      <c r="E20" s="201"/>
      <c r="F20" s="210"/>
      <c r="G20" s="45"/>
      <c r="H20" s="118"/>
      <c r="I20" s="118"/>
      <c r="J20" s="118"/>
      <c r="K20" s="118"/>
      <c r="L20" s="118"/>
      <c r="M20" s="118"/>
      <c r="N20" s="118"/>
      <c r="O20" s="112"/>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row>
    <row r="21" spans="1:63" s="23" customFormat="1" ht="54" customHeight="1">
      <c r="A21" s="112"/>
      <c r="B21" s="195"/>
      <c r="C21" s="29" t="s">
        <v>63</v>
      </c>
      <c r="D21" s="177"/>
      <c r="E21" s="202"/>
      <c r="F21" s="211"/>
      <c r="G21" s="28" t="s">
        <v>60</v>
      </c>
      <c r="H21" s="114"/>
      <c r="I21" s="114"/>
      <c r="J21" s="114"/>
      <c r="K21" s="114"/>
      <c r="L21" s="114"/>
      <c r="M21" s="114"/>
      <c r="N21" s="115"/>
      <c r="O21" s="11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row>
    <row r="22" spans="1:63" s="23" customFormat="1" ht="66.75" customHeight="1">
      <c r="A22" s="112"/>
      <c r="B22" s="195"/>
      <c r="C22" s="29" t="s">
        <v>66</v>
      </c>
      <c r="D22" s="177"/>
      <c r="E22" s="202"/>
      <c r="F22" s="211"/>
      <c r="G22" s="46"/>
      <c r="H22" s="107"/>
      <c r="I22" s="107"/>
      <c r="J22" s="107"/>
      <c r="K22" s="107"/>
      <c r="L22" s="107"/>
      <c r="M22" s="107"/>
      <c r="N22" s="107"/>
      <c r="O22" s="11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row>
    <row r="23" spans="1:63" s="23" customFormat="1" ht="67.5" customHeight="1">
      <c r="A23" s="112"/>
      <c r="B23" s="195"/>
      <c r="C23" s="29" t="s">
        <v>69</v>
      </c>
      <c r="D23" s="177"/>
      <c r="E23" s="202"/>
      <c r="F23" s="211"/>
      <c r="G23" s="28" t="s">
        <v>67</v>
      </c>
      <c r="H23" s="168"/>
      <c r="I23" s="114"/>
      <c r="J23" s="114"/>
      <c r="K23" s="114"/>
      <c r="L23" s="114"/>
      <c r="M23" s="114"/>
      <c r="N23" s="115"/>
      <c r="O23" s="11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row>
    <row r="24" spans="1:63" s="23" customFormat="1" ht="51" customHeight="1">
      <c r="A24" s="112"/>
      <c r="B24" s="195"/>
      <c r="C24" s="29" t="s">
        <v>64</v>
      </c>
      <c r="D24" s="177"/>
      <c r="E24" s="202"/>
      <c r="F24" s="211"/>
      <c r="G24" s="28" t="s">
        <v>61</v>
      </c>
      <c r="H24" s="168"/>
      <c r="I24" s="114"/>
      <c r="J24" s="114"/>
      <c r="K24" s="114"/>
      <c r="L24" s="114"/>
      <c r="M24" s="114"/>
      <c r="N24" s="115"/>
      <c r="O24" s="11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row>
    <row r="25" spans="1:63" s="73" customFormat="1" ht="66.75" customHeight="1" thickBot="1">
      <c r="A25" s="116"/>
      <c r="B25" s="264"/>
      <c r="C25" s="31" t="s">
        <v>65</v>
      </c>
      <c r="D25" s="179"/>
      <c r="E25" s="203"/>
      <c r="F25" s="212"/>
      <c r="G25" s="77" t="s">
        <v>68</v>
      </c>
      <c r="H25" s="119"/>
      <c r="I25" s="119"/>
      <c r="J25" s="119"/>
      <c r="K25" s="119"/>
      <c r="L25" s="119"/>
      <c r="M25" s="119"/>
      <c r="N25" s="120"/>
      <c r="O25" s="116"/>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row>
    <row r="26" spans="1:63" s="3" customFormat="1" ht="11.25" customHeight="1" thickBot="1">
      <c r="A26" s="57"/>
      <c r="B26" s="251"/>
      <c r="C26" s="2"/>
      <c r="D26" s="15"/>
      <c r="E26" s="213"/>
      <c r="F26" s="213"/>
      <c r="G26" s="15"/>
      <c r="H26" s="44"/>
      <c r="I26" s="44"/>
      <c r="J26" s="44"/>
      <c r="K26" s="44"/>
      <c r="L26" s="44"/>
      <c r="M26" s="44"/>
      <c r="N26" s="44"/>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row>
    <row r="27" spans="1:63" s="9" customFormat="1" ht="29.25" customHeight="1">
      <c r="A27" s="111">
        <v>3</v>
      </c>
      <c r="B27" s="258" t="s">
        <v>4</v>
      </c>
      <c r="C27" s="124" t="s">
        <v>74</v>
      </c>
      <c r="D27" s="180"/>
      <c r="E27" s="201"/>
      <c r="F27" s="201"/>
      <c r="G27" s="30" t="s">
        <v>70</v>
      </c>
      <c r="H27" s="105"/>
      <c r="I27" s="105"/>
      <c r="J27" s="105"/>
      <c r="K27" s="105"/>
      <c r="L27" s="105"/>
      <c r="M27" s="105"/>
      <c r="N27" s="106"/>
      <c r="O27" s="111" t="str">
        <f>IF(OR(ISTEXT(H27),ISTEXT(H28),ISTEXT(H29),ISTEXT(H30)),3,"")</f>
        <v/>
      </c>
    </row>
    <row r="28" spans="1:63" s="22" customFormat="1" ht="25.5" customHeight="1">
      <c r="A28" s="112"/>
      <c r="B28" s="258"/>
      <c r="C28" s="125"/>
      <c r="D28" s="182"/>
      <c r="E28" s="202"/>
      <c r="F28" s="202"/>
      <c r="G28" s="28" t="s">
        <v>71</v>
      </c>
      <c r="H28" s="114"/>
      <c r="I28" s="114"/>
      <c r="J28" s="114"/>
      <c r="K28" s="114"/>
      <c r="L28" s="114"/>
      <c r="M28" s="114"/>
      <c r="N28" s="115"/>
      <c r="O28" s="112"/>
    </row>
    <row r="29" spans="1:63" s="22" customFormat="1" ht="42" customHeight="1">
      <c r="A29" s="112"/>
      <c r="B29" s="258"/>
      <c r="C29" s="126"/>
      <c r="D29" s="190"/>
      <c r="E29" s="202"/>
      <c r="F29" s="202"/>
      <c r="G29" s="28" t="s">
        <v>72</v>
      </c>
      <c r="H29" s="114"/>
      <c r="I29" s="114"/>
      <c r="J29" s="114"/>
      <c r="K29" s="114"/>
      <c r="L29" s="114"/>
      <c r="M29" s="114"/>
      <c r="N29" s="115"/>
      <c r="O29" s="112"/>
    </row>
    <row r="30" spans="1:63" s="22" customFormat="1" ht="36" customHeight="1" thickBot="1">
      <c r="A30" s="113"/>
      <c r="B30" s="258"/>
      <c r="C30" s="127" t="s">
        <v>78</v>
      </c>
      <c r="D30" s="186"/>
      <c r="E30" s="202"/>
      <c r="F30" s="202"/>
      <c r="G30" s="35" t="s">
        <v>73</v>
      </c>
      <c r="H30" s="128"/>
      <c r="I30" s="128"/>
      <c r="J30" s="128"/>
      <c r="K30" s="128"/>
      <c r="L30" s="128"/>
      <c r="M30" s="128"/>
      <c r="N30" s="129"/>
      <c r="O30" s="113"/>
    </row>
    <row r="31" spans="1:63" s="9" customFormat="1" ht="44.25" customHeight="1">
      <c r="A31" s="111">
        <v>4</v>
      </c>
      <c r="B31" s="258" t="s">
        <v>5</v>
      </c>
      <c r="C31" s="125"/>
      <c r="D31" s="182"/>
      <c r="E31" s="201"/>
      <c r="F31" s="201"/>
      <c r="G31" s="30" t="s">
        <v>75</v>
      </c>
      <c r="H31" s="105"/>
      <c r="I31" s="105"/>
      <c r="J31" s="105"/>
      <c r="K31" s="105"/>
      <c r="L31" s="105"/>
      <c r="M31" s="105"/>
      <c r="N31" s="106"/>
      <c r="O31" s="111" t="str">
        <f>IF(OR(ISTEXT(H31),ISTEXT(H32),ISTEXT(H33)),4,"")</f>
        <v/>
      </c>
    </row>
    <row r="32" spans="1:63" s="22" customFormat="1" ht="28.5" customHeight="1">
      <c r="A32" s="112"/>
      <c r="B32" s="258"/>
      <c r="C32" s="126"/>
      <c r="D32" s="190"/>
      <c r="E32" s="202"/>
      <c r="F32" s="202"/>
      <c r="G32" s="28" t="s">
        <v>76</v>
      </c>
      <c r="H32" s="114"/>
      <c r="I32" s="114"/>
      <c r="J32" s="114"/>
      <c r="K32" s="114"/>
      <c r="L32" s="114"/>
      <c r="M32" s="114"/>
      <c r="N32" s="115"/>
      <c r="O32" s="112"/>
    </row>
    <row r="33" spans="1:63" s="5" customFormat="1" ht="56.25" customHeight="1" thickBot="1">
      <c r="A33" s="113"/>
      <c r="B33" s="258"/>
      <c r="C33" s="26" t="s">
        <v>79</v>
      </c>
      <c r="D33" s="178"/>
      <c r="E33" s="203"/>
      <c r="F33" s="203"/>
      <c r="G33" s="41" t="s">
        <v>77</v>
      </c>
      <c r="H33" s="119"/>
      <c r="I33" s="119"/>
      <c r="J33" s="119"/>
      <c r="K33" s="119"/>
      <c r="L33" s="119"/>
      <c r="M33" s="119"/>
      <c r="N33" s="120"/>
      <c r="O33" s="113"/>
    </row>
    <row r="34" spans="1:63" s="9" customFormat="1" ht="49.5" customHeight="1">
      <c r="A34" s="111">
        <v>32</v>
      </c>
      <c r="B34" s="258" t="s">
        <v>6</v>
      </c>
      <c r="C34" s="121" t="s">
        <v>255</v>
      </c>
      <c r="D34" s="131" t="s">
        <v>85</v>
      </c>
      <c r="E34" s="180"/>
      <c r="F34" s="181"/>
      <c r="G34" s="30" t="s">
        <v>80</v>
      </c>
      <c r="H34" s="105"/>
      <c r="I34" s="105"/>
      <c r="J34" s="105"/>
      <c r="K34" s="105"/>
      <c r="L34" s="105"/>
      <c r="M34" s="105"/>
      <c r="N34" s="106"/>
      <c r="O34" s="111" t="str">
        <f>IF(OR(ISTEXT(H34),ISTEXT(H35),ISTEXT(H36),ISTEXT(H37),ISTEXT(H38),ISTEXT(H39)),32,"")</f>
        <v/>
      </c>
    </row>
    <row r="35" spans="1:63" s="22" customFormat="1" ht="60">
      <c r="A35" s="112"/>
      <c r="B35" s="258"/>
      <c r="C35" s="122"/>
      <c r="D35" s="132"/>
      <c r="E35" s="190"/>
      <c r="F35" s="191"/>
      <c r="G35" s="28" t="s">
        <v>81</v>
      </c>
      <c r="H35" s="114"/>
      <c r="I35" s="114"/>
      <c r="J35" s="114"/>
      <c r="K35" s="114"/>
      <c r="L35" s="114"/>
      <c r="M35" s="114"/>
      <c r="N35" s="115"/>
      <c r="O35" s="112"/>
    </row>
    <row r="36" spans="1:63" s="22" customFormat="1" ht="30">
      <c r="A36" s="112"/>
      <c r="B36" s="258"/>
      <c r="C36" s="122"/>
      <c r="D36" s="133" t="s">
        <v>86</v>
      </c>
      <c r="E36" s="186"/>
      <c r="F36" s="187"/>
      <c r="G36" s="28" t="s">
        <v>82</v>
      </c>
      <c r="H36" s="114"/>
      <c r="I36" s="114"/>
      <c r="J36" s="114"/>
      <c r="K36" s="114"/>
      <c r="L36" s="114"/>
      <c r="M36" s="114"/>
      <c r="N36" s="115"/>
      <c r="O36" s="112"/>
    </row>
    <row r="37" spans="1:63" s="22" customFormat="1" ht="30">
      <c r="A37" s="112"/>
      <c r="B37" s="258"/>
      <c r="C37" s="122"/>
      <c r="D37" s="132"/>
      <c r="E37" s="190"/>
      <c r="F37" s="191"/>
      <c r="G37" s="28" t="s">
        <v>83</v>
      </c>
      <c r="H37" s="114"/>
      <c r="I37" s="114"/>
      <c r="J37" s="114"/>
      <c r="K37" s="114"/>
      <c r="L37" s="114"/>
      <c r="M37" s="114"/>
      <c r="N37" s="115"/>
      <c r="O37" s="112"/>
    </row>
    <row r="38" spans="1:63" s="22" customFormat="1" ht="28.5" customHeight="1">
      <c r="A38" s="112"/>
      <c r="B38" s="258"/>
      <c r="C38" s="122"/>
      <c r="D38" s="133" t="s">
        <v>87</v>
      </c>
      <c r="E38" s="186"/>
      <c r="F38" s="187"/>
      <c r="G38" s="28" t="s">
        <v>84</v>
      </c>
      <c r="H38" s="114"/>
      <c r="I38" s="114"/>
      <c r="J38" s="114"/>
      <c r="K38" s="114"/>
      <c r="L38" s="114"/>
      <c r="M38" s="114"/>
      <c r="N38" s="115"/>
      <c r="O38" s="112"/>
    </row>
    <row r="39" spans="1:63" s="5" customFormat="1" ht="28.5" customHeight="1" thickBot="1">
      <c r="A39" s="113"/>
      <c r="B39" s="258"/>
      <c r="C39" s="123"/>
      <c r="D39" s="134"/>
      <c r="E39" s="184"/>
      <c r="F39" s="185"/>
      <c r="G39" s="24"/>
      <c r="H39" s="130"/>
      <c r="I39" s="130"/>
      <c r="J39" s="130"/>
      <c r="K39" s="130"/>
      <c r="L39" s="130"/>
      <c r="M39" s="130"/>
      <c r="N39" s="130"/>
      <c r="O39" s="113"/>
    </row>
    <row r="40" spans="1:63" s="7" customFormat="1" ht="12" customHeight="1" thickBot="1">
      <c r="A40" s="57"/>
      <c r="B40" s="251"/>
      <c r="C40" s="6"/>
      <c r="D40" s="15"/>
      <c r="E40" s="213"/>
      <c r="F40" s="213"/>
      <c r="H40" s="44"/>
      <c r="I40" s="44"/>
      <c r="J40" s="44"/>
      <c r="K40" s="44"/>
      <c r="L40" s="44"/>
      <c r="M40" s="44"/>
      <c r="N40" s="44"/>
    </row>
    <row r="41" spans="1:63" s="4" customFormat="1" ht="57" customHeight="1" thickBot="1">
      <c r="A41" s="111">
        <v>5</v>
      </c>
      <c r="B41" s="258" t="s">
        <v>7</v>
      </c>
      <c r="C41" s="108" t="s">
        <v>90</v>
      </c>
      <c r="D41" s="36" t="s">
        <v>91</v>
      </c>
      <c r="E41" s="174"/>
      <c r="F41" s="174"/>
      <c r="G41" s="30" t="s">
        <v>88</v>
      </c>
      <c r="H41" s="105"/>
      <c r="I41" s="105"/>
      <c r="J41" s="105"/>
      <c r="K41" s="105"/>
      <c r="L41" s="105"/>
      <c r="M41" s="105"/>
      <c r="N41" s="106"/>
      <c r="O41" s="111" t="str">
        <f>IF(OR(ISTEXT(H41),ISTEXT(H42)),5,"")</f>
        <v/>
      </c>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row>
    <row r="42" spans="1:63" s="22" customFormat="1" ht="47.25" customHeight="1" thickBot="1">
      <c r="A42" s="113"/>
      <c r="B42" s="258"/>
      <c r="C42" s="109"/>
      <c r="D42" s="33" t="s">
        <v>92</v>
      </c>
      <c r="E42" s="214"/>
      <c r="F42" s="214"/>
      <c r="G42" s="35" t="s">
        <v>89</v>
      </c>
      <c r="H42" s="128"/>
      <c r="I42" s="128"/>
      <c r="J42" s="128"/>
      <c r="K42" s="128"/>
      <c r="L42" s="128"/>
      <c r="M42" s="128"/>
      <c r="N42" s="129"/>
      <c r="O42" s="113"/>
    </row>
    <row r="43" spans="1:63" s="4" customFormat="1" ht="32.25" customHeight="1" thickBot="1">
      <c r="A43" s="111">
        <v>6</v>
      </c>
      <c r="B43" s="258" t="s">
        <v>8</v>
      </c>
      <c r="C43" s="109"/>
      <c r="D43" s="36" t="s">
        <v>93</v>
      </c>
      <c r="E43" s="174"/>
      <c r="F43" s="174"/>
      <c r="G43" s="30" t="s">
        <v>97</v>
      </c>
      <c r="H43" s="105"/>
      <c r="I43" s="105"/>
      <c r="J43" s="105"/>
      <c r="K43" s="105"/>
      <c r="L43" s="105"/>
      <c r="M43" s="105"/>
      <c r="N43" s="106"/>
      <c r="O43" s="111" t="str">
        <f>IF(OR(ISTEXT(H43),ISTEXT(H44),ISTEXT(H45),ISTEXT(H46),ISTEXT(H47)),6,"")</f>
        <v/>
      </c>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row>
    <row r="44" spans="1:63" s="5" customFormat="1" ht="30.75" customHeight="1" thickBot="1">
      <c r="A44" s="112"/>
      <c r="B44" s="258"/>
      <c r="C44" s="109"/>
      <c r="D44" s="25" t="s">
        <v>94</v>
      </c>
      <c r="E44" s="176"/>
      <c r="F44" s="176"/>
      <c r="G44" s="28" t="s">
        <v>98</v>
      </c>
      <c r="H44" s="114"/>
      <c r="I44" s="114"/>
      <c r="J44" s="114"/>
      <c r="K44" s="114"/>
      <c r="L44" s="114"/>
      <c r="M44" s="114"/>
      <c r="N44" s="115"/>
      <c r="O44" s="11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row>
    <row r="45" spans="1:63" s="5" customFormat="1" ht="46.5" customHeight="1" thickBot="1">
      <c r="A45" s="112"/>
      <c r="B45" s="258"/>
      <c r="C45" s="109"/>
      <c r="D45" s="133" t="s">
        <v>95</v>
      </c>
      <c r="E45" s="186"/>
      <c r="F45" s="186"/>
      <c r="G45" s="28" t="s">
        <v>99</v>
      </c>
      <c r="H45" s="114"/>
      <c r="I45" s="114"/>
      <c r="J45" s="114"/>
      <c r="K45" s="114"/>
      <c r="L45" s="114"/>
      <c r="M45" s="114"/>
      <c r="N45" s="115"/>
      <c r="O45" s="11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row>
    <row r="46" spans="1:63" s="5" customFormat="1" ht="39.75" customHeight="1" thickBot="1">
      <c r="A46" s="112"/>
      <c r="B46" s="258"/>
      <c r="C46" s="109"/>
      <c r="D46" s="137"/>
      <c r="E46" s="182"/>
      <c r="F46" s="182"/>
      <c r="G46" s="28" t="s">
        <v>100</v>
      </c>
      <c r="H46" s="114"/>
      <c r="I46" s="114"/>
      <c r="J46" s="114"/>
      <c r="K46" s="114"/>
      <c r="L46" s="114"/>
      <c r="M46" s="114"/>
      <c r="N46" s="115"/>
      <c r="O46" s="11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row>
    <row r="47" spans="1:63" s="5" customFormat="1" ht="31.5" customHeight="1" thickBot="1">
      <c r="A47" s="113"/>
      <c r="B47" s="258"/>
      <c r="C47" s="110"/>
      <c r="D47" s="134"/>
      <c r="E47" s="184"/>
      <c r="F47" s="184"/>
      <c r="G47" s="41" t="s">
        <v>96</v>
      </c>
      <c r="H47" s="119"/>
      <c r="I47" s="119"/>
      <c r="J47" s="119"/>
      <c r="K47" s="119"/>
      <c r="L47" s="119"/>
      <c r="M47" s="119"/>
      <c r="N47" s="120"/>
      <c r="O47" s="113"/>
    </row>
    <row r="48" spans="1:63" s="7" customFormat="1" ht="13.5" customHeight="1" thickBot="1">
      <c r="A48" s="57"/>
      <c r="B48" s="251"/>
      <c r="C48" s="8"/>
      <c r="D48" s="16"/>
      <c r="E48" s="213"/>
      <c r="F48" s="213"/>
      <c r="G48" s="15"/>
      <c r="H48" s="44"/>
      <c r="I48" s="44"/>
      <c r="J48" s="44"/>
      <c r="K48" s="44"/>
      <c r="L48" s="44"/>
      <c r="M48" s="44"/>
      <c r="N48" s="44"/>
    </row>
    <row r="49" spans="1:63" s="9" customFormat="1" ht="30.75" thickBot="1">
      <c r="A49" s="111">
        <v>7</v>
      </c>
      <c r="B49" s="258" t="s">
        <v>9</v>
      </c>
      <c r="C49" s="108" t="s">
        <v>114</v>
      </c>
      <c r="D49" s="36" t="s">
        <v>262</v>
      </c>
      <c r="E49" s="174"/>
      <c r="F49" s="175"/>
      <c r="G49" s="30" t="s">
        <v>260</v>
      </c>
      <c r="H49" s="105"/>
      <c r="I49" s="105"/>
      <c r="J49" s="105"/>
      <c r="K49" s="105"/>
      <c r="L49" s="105"/>
      <c r="M49" s="105"/>
      <c r="N49" s="106"/>
      <c r="O49" s="111" t="str">
        <f>IF(OR(ISTEXT(H49),ISTEXT(H50),ISTEXT(H51)),7,"")</f>
        <v/>
      </c>
    </row>
    <row r="50" spans="1:63" s="9" customFormat="1" ht="45.75" thickBot="1">
      <c r="A50" s="112"/>
      <c r="B50" s="258"/>
      <c r="C50" s="109"/>
      <c r="D50" s="99" t="s">
        <v>263</v>
      </c>
      <c r="E50" s="176"/>
      <c r="F50" s="177"/>
      <c r="G50" s="28" t="s">
        <v>101</v>
      </c>
      <c r="H50" s="114"/>
      <c r="I50" s="114"/>
      <c r="J50" s="114"/>
      <c r="K50" s="114"/>
      <c r="L50" s="114"/>
      <c r="M50" s="114"/>
      <c r="N50" s="115"/>
      <c r="O50" s="11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row>
    <row r="51" spans="1:63" s="4" customFormat="1" ht="30.75" thickBot="1">
      <c r="A51" s="113"/>
      <c r="B51" s="258"/>
      <c r="C51" s="109"/>
      <c r="D51" s="42" t="s">
        <v>264</v>
      </c>
      <c r="E51" s="178"/>
      <c r="F51" s="179"/>
      <c r="G51" s="41" t="s">
        <v>102</v>
      </c>
      <c r="H51" s="119"/>
      <c r="I51" s="119"/>
      <c r="J51" s="119"/>
      <c r="K51" s="119"/>
      <c r="L51" s="119"/>
      <c r="M51" s="119"/>
      <c r="N51" s="120"/>
      <c r="O51" s="113"/>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row>
    <row r="52" spans="1:63" s="22" customFormat="1" ht="60.75" customHeight="1">
      <c r="A52" s="111">
        <v>8</v>
      </c>
      <c r="B52" s="258" t="s">
        <v>10</v>
      </c>
      <c r="C52" s="109"/>
      <c r="D52" s="98" t="s">
        <v>265</v>
      </c>
      <c r="E52" s="188"/>
      <c r="F52" s="189"/>
      <c r="G52" s="51" t="s">
        <v>103</v>
      </c>
      <c r="H52" s="135"/>
      <c r="I52" s="135"/>
      <c r="J52" s="135"/>
      <c r="K52" s="135"/>
      <c r="L52" s="135"/>
      <c r="M52" s="135"/>
      <c r="N52" s="136"/>
      <c r="O52" s="111" t="str">
        <f>IF(OR(ISTEXT(H52),ISTEXT(H53),ISTEXT(H54),ISTEXT(H55)),8,"")</f>
        <v/>
      </c>
    </row>
    <row r="53" spans="1:63" s="22" customFormat="1" ht="30">
      <c r="A53" s="112"/>
      <c r="B53" s="258"/>
      <c r="C53" s="109"/>
      <c r="D53" s="99" t="s">
        <v>266</v>
      </c>
      <c r="E53" s="176"/>
      <c r="F53" s="177"/>
      <c r="G53" s="28" t="s">
        <v>259</v>
      </c>
      <c r="H53" s="114"/>
      <c r="I53" s="114"/>
      <c r="J53" s="114"/>
      <c r="K53" s="114"/>
      <c r="L53" s="114"/>
      <c r="M53" s="114"/>
      <c r="N53" s="115"/>
      <c r="O53" s="112"/>
    </row>
    <row r="54" spans="1:63" s="22" customFormat="1" ht="61.5" customHeight="1">
      <c r="A54" s="112"/>
      <c r="B54" s="258"/>
      <c r="C54" s="109"/>
      <c r="D54" s="99" t="s">
        <v>267</v>
      </c>
      <c r="E54" s="176"/>
      <c r="F54" s="177"/>
      <c r="G54" s="28" t="s">
        <v>104</v>
      </c>
      <c r="H54" s="114"/>
      <c r="I54" s="114"/>
      <c r="J54" s="114"/>
      <c r="K54" s="114"/>
      <c r="L54" s="114"/>
      <c r="M54" s="114"/>
      <c r="N54" s="115"/>
      <c r="O54" s="112"/>
    </row>
    <row r="55" spans="1:63" s="5" customFormat="1" ht="74.25" customHeight="1" thickBot="1">
      <c r="A55" s="113"/>
      <c r="B55" s="258"/>
      <c r="C55" s="109"/>
      <c r="D55" s="42" t="s">
        <v>268</v>
      </c>
      <c r="E55" s="178"/>
      <c r="F55" s="179"/>
      <c r="G55" s="169" t="s">
        <v>105</v>
      </c>
      <c r="H55" s="119"/>
      <c r="I55" s="119"/>
      <c r="J55" s="119"/>
      <c r="K55" s="119"/>
      <c r="L55" s="119"/>
      <c r="M55" s="119"/>
      <c r="N55" s="120"/>
      <c r="O55" s="113"/>
    </row>
    <row r="56" spans="1:63" s="22" customFormat="1" ht="48.75" customHeight="1">
      <c r="A56" s="111">
        <v>9</v>
      </c>
      <c r="B56" s="258" t="s">
        <v>11</v>
      </c>
      <c r="C56" s="109"/>
      <c r="D56" s="131" t="s">
        <v>269</v>
      </c>
      <c r="E56" s="180"/>
      <c r="F56" s="181"/>
      <c r="G56" s="51" t="s">
        <v>106</v>
      </c>
      <c r="H56" s="135"/>
      <c r="I56" s="135"/>
      <c r="J56" s="135"/>
      <c r="K56" s="135"/>
      <c r="L56" s="135"/>
      <c r="M56" s="135"/>
      <c r="N56" s="136"/>
      <c r="O56" s="111" t="str">
        <f>IF(OR(ISTEXT(H56),ISTEXT(H57),ISTEXT(H58),ISTEXT(H59)),9,"")</f>
        <v/>
      </c>
    </row>
    <row r="57" spans="1:63" s="22" customFormat="1" ht="36" customHeight="1">
      <c r="A57" s="112"/>
      <c r="B57" s="258"/>
      <c r="C57" s="109"/>
      <c r="D57" s="132"/>
      <c r="E57" s="190"/>
      <c r="F57" s="191"/>
      <c r="G57" s="28" t="s">
        <v>258</v>
      </c>
      <c r="H57" s="114"/>
      <c r="I57" s="114"/>
      <c r="J57" s="114"/>
      <c r="K57" s="114"/>
      <c r="L57" s="114"/>
      <c r="M57" s="114"/>
      <c r="N57" s="115"/>
      <c r="O57" s="112"/>
    </row>
    <row r="58" spans="1:63" s="22" customFormat="1" ht="48.75" customHeight="1">
      <c r="A58" s="112"/>
      <c r="B58" s="258"/>
      <c r="C58" s="109"/>
      <c r="D58" s="133" t="s">
        <v>270</v>
      </c>
      <c r="E58" s="186"/>
      <c r="F58" s="187"/>
      <c r="G58" s="28" t="s">
        <v>291</v>
      </c>
      <c r="H58" s="114"/>
      <c r="I58" s="114"/>
      <c r="J58" s="114"/>
      <c r="K58" s="114"/>
      <c r="L58" s="114"/>
      <c r="M58" s="114"/>
      <c r="N58" s="115"/>
      <c r="O58" s="112"/>
    </row>
    <row r="59" spans="1:63" s="5" customFormat="1" ht="48.75" customHeight="1" thickBot="1">
      <c r="A59" s="113"/>
      <c r="B59" s="258"/>
      <c r="C59" s="109"/>
      <c r="D59" s="134"/>
      <c r="E59" s="184"/>
      <c r="F59" s="185"/>
      <c r="G59" s="41" t="s">
        <v>107</v>
      </c>
      <c r="H59" s="119"/>
      <c r="I59" s="119"/>
      <c r="J59" s="119"/>
      <c r="K59" s="119"/>
      <c r="L59" s="119"/>
      <c r="M59" s="119"/>
      <c r="N59" s="120"/>
      <c r="O59" s="113"/>
    </row>
    <row r="60" spans="1:63" s="22" customFormat="1" ht="30">
      <c r="A60" s="111">
        <v>10</v>
      </c>
      <c r="B60" s="258" t="s">
        <v>12</v>
      </c>
      <c r="C60" s="109"/>
      <c r="D60" s="131" t="s">
        <v>271</v>
      </c>
      <c r="E60" s="180"/>
      <c r="F60" s="181"/>
      <c r="G60" s="51" t="s">
        <v>108</v>
      </c>
      <c r="H60" s="135"/>
      <c r="I60" s="135"/>
      <c r="J60" s="135"/>
      <c r="K60" s="135"/>
      <c r="L60" s="135"/>
      <c r="M60" s="135"/>
      <c r="N60" s="136"/>
      <c r="O60" s="111" t="str">
        <f>IF(OR(ISTEXT(H60),ISTEXT(H61),ISTEXT(H62)),10,"")</f>
        <v/>
      </c>
    </row>
    <row r="61" spans="1:63" s="22" customFormat="1" ht="24" customHeight="1">
      <c r="A61" s="112"/>
      <c r="B61" s="258"/>
      <c r="C61" s="109"/>
      <c r="D61" s="132"/>
      <c r="E61" s="190"/>
      <c r="F61" s="191"/>
      <c r="G61" s="28" t="s">
        <v>109</v>
      </c>
      <c r="H61" s="114"/>
      <c r="I61" s="114"/>
      <c r="J61" s="114"/>
      <c r="K61" s="114"/>
      <c r="L61" s="114"/>
      <c r="M61" s="114"/>
      <c r="N61" s="115"/>
      <c r="O61" s="112"/>
    </row>
    <row r="62" spans="1:63" s="5" customFormat="1" ht="30.75" thickBot="1">
      <c r="A62" s="113"/>
      <c r="B62" s="258"/>
      <c r="C62" s="109"/>
      <c r="D62" s="133" t="s">
        <v>272</v>
      </c>
      <c r="E62" s="186"/>
      <c r="F62" s="187"/>
      <c r="G62" s="41" t="s">
        <v>110</v>
      </c>
      <c r="H62" s="119"/>
      <c r="I62" s="119"/>
      <c r="J62" s="119"/>
      <c r="K62" s="119"/>
      <c r="L62" s="119"/>
      <c r="M62" s="119"/>
      <c r="N62" s="120"/>
      <c r="O62" s="113"/>
    </row>
    <row r="63" spans="1:63" s="22" customFormat="1" ht="48.75" customHeight="1">
      <c r="A63" s="111">
        <v>18</v>
      </c>
      <c r="B63" s="258" t="s">
        <v>13</v>
      </c>
      <c r="C63" s="109"/>
      <c r="D63" s="132"/>
      <c r="E63" s="190"/>
      <c r="F63" s="191"/>
      <c r="G63" s="51" t="s">
        <v>111</v>
      </c>
      <c r="H63" s="135"/>
      <c r="I63" s="135"/>
      <c r="J63" s="135"/>
      <c r="K63" s="135"/>
      <c r="L63" s="135"/>
      <c r="M63" s="135"/>
      <c r="N63" s="136"/>
      <c r="O63" s="111" t="str">
        <f>IF(OR(ISTEXT(H63),ISTEXT(H64),ISTEXT(H65)),18,"")</f>
        <v/>
      </c>
    </row>
    <row r="64" spans="1:63" s="22" customFormat="1" ht="56.25" customHeight="1">
      <c r="A64" s="112"/>
      <c r="B64" s="258"/>
      <c r="C64" s="109"/>
      <c r="D64" s="133" t="s">
        <v>273</v>
      </c>
      <c r="E64" s="186"/>
      <c r="F64" s="187"/>
      <c r="G64" s="28" t="s">
        <v>112</v>
      </c>
      <c r="H64" s="114"/>
      <c r="I64" s="114"/>
      <c r="J64" s="114"/>
      <c r="K64" s="114"/>
      <c r="L64" s="114"/>
      <c r="M64" s="114"/>
      <c r="N64" s="115"/>
      <c r="O64" s="112"/>
    </row>
    <row r="65" spans="1:63" s="5" customFormat="1" ht="30.75" thickBot="1">
      <c r="A65" s="113"/>
      <c r="B65" s="258"/>
      <c r="C65" s="110"/>
      <c r="D65" s="134"/>
      <c r="E65" s="184"/>
      <c r="F65" s="185"/>
      <c r="G65" s="169" t="s">
        <v>113</v>
      </c>
      <c r="H65" s="119"/>
      <c r="I65" s="119"/>
      <c r="J65" s="119"/>
      <c r="K65" s="119"/>
      <c r="L65" s="119"/>
      <c r="M65" s="119"/>
      <c r="N65" s="120"/>
      <c r="O65" s="113"/>
    </row>
    <row r="66" spans="1:63" s="7" customFormat="1" ht="12.75" customHeight="1" thickBot="1">
      <c r="A66" s="57"/>
      <c r="B66" s="251"/>
      <c r="C66" s="10"/>
      <c r="D66" s="16"/>
      <c r="E66" s="213"/>
      <c r="F66" s="213"/>
      <c r="G66" s="15"/>
      <c r="H66" s="44"/>
      <c r="I66" s="44"/>
      <c r="J66" s="44"/>
      <c r="K66" s="44"/>
      <c r="L66" s="44"/>
      <c r="M66" s="44"/>
      <c r="N66" s="44"/>
    </row>
    <row r="67" spans="1:63" s="22" customFormat="1" ht="62.25" hidden="1" customHeight="1">
      <c r="A67" s="112">
        <v>11</v>
      </c>
      <c r="B67" s="252" t="s">
        <v>14</v>
      </c>
      <c r="C67" s="109" t="s">
        <v>117</v>
      </c>
      <c r="D67" s="25" t="s">
        <v>118</v>
      </c>
      <c r="E67" s="176"/>
      <c r="F67" s="177"/>
      <c r="G67" s="28" t="s">
        <v>116</v>
      </c>
      <c r="H67" s="114"/>
      <c r="I67" s="114"/>
      <c r="J67" s="114"/>
      <c r="K67" s="114"/>
      <c r="L67" s="114"/>
      <c r="M67" s="114"/>
      <c r="N67" s="115"/>
      <c r="O67" s="112" t="str">
        <f>IF(OR(ISTEXT(H67),ISTEXT(H68),ISTEXT(H69),ISTEXT(H70),ISTEXT(H71)),11,"")</f>
        <v/>
      </c>
    </row>
    <row r="68" spans="1:63" s="22" customFormat="1" ht="54" hidden="1" customHeight="1">
      <c r="A68" s="112"/>
      <c r="B68" s="252"/>
      <c r="C68" s="109"/>
      <c r="D68" s="25" t="s">
        <v>119</v>
      </c>
      <c r="E68" s="176"/>
      <c r="F68" s="177"/>
      <c r="G68" s="28" t="s">
        <v>111</v>
      </c>
      <c r="H68" s="114"/>
      <c r="I68" s="114"/>
      <c r="J68" s="114"/>
      <c r="K68" s="114"/>
      <c r="L68" s="114"/>
      <c r="M68" s="114"/>
      <c r="N68" s="115"/>
      <c r="O68" s="112"/>
    </row>
    <row r="69" spans="1:63" s="22" customFormat="1" ht="77.25" hidden="1" customHeight="1">
      <c r="A69" s="112"/>
      <c r="B69" s="252"/>
      <c r="C69" s="109"/>
      <c r="D69" s="33" t="s">
        <v>120</v>
      </c>
      <c r="E69" s="214"/>
      <c r="F69" s="215"/>
      <c r="G69" s="28" t="s">
        <v>112</v>
      </c>
      <c r="H69" s="114"/>
      <c r="I69" s="114"/>
      <c r="J69" s="114"/>
      <c r="K69" s="114"/>
      <c r="L69" s="114"/>
      <c r="M69" s="114"/>
      <c r="N69" s="115"/>
      <c r="O69" s="112"/>
    </row>
    <row r="70" spans="1:63" s="22" customFormat="1" ht="47.25" hidden="1" customHeight="1">
      <c r="A70" s="112"/>
      <c r="B70" s="250"/>
      <c r="C70" s="133" t="s">
        <v>121</v>
      </c>
      <c r="D70" s="138"/>
      <c r="E70" s="216"/>
      <c r="F70" s="217"/>
      <c r="G70" s="28" t="s">
        <v>113</v>
      </c>
      <c r="H70" s="114"/>
      <c r="I70" s="114"/>
      <c r="J70" s="114"/>
      <c r="K70" s="114"/>
      <c r="L70" s="114"/>
      <c r="M70" s="114"/>
      <c r="N70" s="115"/>
      <c r="O70" s="112"/>
    </row>
    <row r="71" spans="1:63" s="22" customFormat="1" ht="27" hidden="1" customHeight="1">
      <c r="A71" s="112"/>
      <c r="B71" s="250"/>
      <c r="C71" s="132"/>
      <c r="D71" s="139"/>
      <c r="E71" s="218"/>
      <c r="F71" s="219"/>
      <c r="G71" s="28"/>
      <c r="H71" s="114"/>
      <c r="I71" s="114"/>
      <c r="J71" s="114"/>
      <c r="K71" s="114"/>
      <c r="L71" s="114"/>
      <c r="M71" s="114"/>
      <c r="N71" s="115"/>
      <c r="O71" s="112"/>
    </row>
    <row r="72" spans="1:63" s="3" customFormat="1" ht="8.25" hidden="1" customHeight="1" thickBot="1">
      <c r="A72" s="57"/>
      <c r="B72" s="251"/>
      <c r="C72" s="2"/>
      <c r="D72" s="15"/>
      <c r="E72" s="213"/>
      <c r="F72" s="213"/>
      <c r="G72" s="15"/>
      <c r="H72" s="44"/>
      <c r="I72" s="44"/>
      <c r="J72" s="44"/>
      <c r="K72" s="44"/>
      <c r="L72" s="44"/>
      <c r="M72" s="44"/>
      <c r="N72" s="44"/>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row>
    <row r="73" spans="1:63" s="9" customFormat="1" ht="53.25" customHeight="1">
      <c r="A73" s="111">
        <v>12</v>
      </c>
      <c r="B73" s="258" t="s">
        <v>15</v>
      </c>
      <c r="C73" s="108" t="s">
        <v>127</v>
      </c>
      <c r="D73" s="28" t="s">
        <v>124</v>
      </c>
      <c r="E73" s="176"/>
      <c r="F73" s="177"/>
      <c r="G73" s="28" t="s">
        <v>122</v>
      </c>
      <c r="H73" s="114"/>
      <c r="I73" s="114"/>
      <c r="J73" s="114"/>
      <c r="K73" s="114"/>
      <c r="L73" s="114"/>
      <c r="M73" s="114"/>
      <c r="N73" s="115"/>
      <c r="O73" s="111" t="str">
        <f>IF(OR(ISTEXT(H73),ISTEXT(H74),ISTEXT(H75),ISTEXT(H76)),12,"")</f>
        <v/>
      </c>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row>
    <row r="74" spans="1:63" s="22" customFormat="1" ht="32.25" customHeight="1">
      <c r="A74" s="112"/>
      <c r="B74" s="258"/>
      <c r="C74" s="109"/>
      <c r="D74" s="28" t="s">
        <v>125</v>
      </c>
      <c r="E74" s="176"/>
      <c r="F74" s="177"/>
      <c r="G74" s="28" t="s">
        <v>123</v>
      </c>
      <c r="H74" s="114"/>
      <c r="I74" s="114"/>
      <c r="J74" s="114"/>
      <c r="K74" s="114"/>
      <c r="L74" s="114"/>
      <c r="M74" s="114"/>
      <c r="N74" s="115"/>
      <c r="O74" s="112"/>
    </row>
    <row r="75" spans="1:63" s="22" customFormat="1" ht="30">
      <c r="A75" s="112"/>
      <c r="B75" s="258"/>
      <c r="C75" s="109"/>
      <c r="D75" s="133" t="s">
        <v>126</v>
      </c>
      <c r="E75" s="186"/>
      <c r="F75" s="187"/>
      <c r="G75" s="28" t="s">
        <v>281</v>
      </c>
      <c r="H75" s="114"/>
      <c r="I75" s="114"/>
      <c r="J75" s="114"/>
      <c r="K75" s="114"/>
      <c r="L75" s="114"/>
      <c r="M75" s="114"/>
      <c r="N75" s="115"/>
      <c r="O75" s="112"/>
    </row>
    <row r="76" spans="1:63" s="5" customFormat="1" ht="31.5" customHeight="1" thickBot="1">
      <c r="A76" s="113"/>
      <c r="B76" s="258"/>
      <c r="C76" s="110"/>
      <c r="D76" s="132"/>
      <c r="E76" s="190"/>
      <c r="F76" s="191"/>
      <c r="G76" s="28"/>
      <c r="H76" s="114"/>
      <c r="I76" s="114"/>
      <c r="J76" s="114"/>
      <c r="K76" s="114"/>
      <c r="L76" s="114"/>
      <c r="M76" s="114"/>
      <c r="N76" s="115"/>
      <c r="O76" s="113"/>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row>
    <row r="77" spans="1:63" s="54" customFormat="1" ht="10.5" customHeight="1" thickBot="1">
      <c r="A77" s="58"/>
      <c r="B77" s="253"/>
      <c r="C77" s="53"/>
      <c r="D77" s="15"/>
      <c r="E77" s="213"/>
      <c r="F77" s="213"/>
      <c r="G77" s="47"/>
      <c r="H77" s="44"/>
      <c r="I77" s="44"/>
      <c r="J77" s="44"/>
      <c r="K77" s="44"/>
      <c r="L77" s="44"/>
      <c r="M77" s="44"/>
      <c r="N77" s="44"/>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row>
    <row r="78" spans="1:63" s="9" customFormat="1" ht="56.25" customHeight="1">
      <c r="A78" s="111">
        <v>13</v>
      </c>
      <c r="B78" s="258" t="s">
        <v>16</v>
      </c>
      <c r="C78" s="108" t="s">
        <v>133</v>
      </c>
      <c r="D78" s="30" t="s">
        <v>129</v>
      </c>
      <c r="E78" s="174"/>
      <c r="F78" s="175"/>
      <c r="G78" s="30" t="s">
        <v>282</v>
      </c>
      <c r="H78" s="105"/>
      <c r="I78" s="105"/>
      <c r="J78" s="105"/>
      <c r="K78" s="105"/>
      <c r="L78" s="105"/>
      <c r="M78" s="105"/>
      <c r="N78" s="106"/>
      <c r="O78" s="111" t="str">
        <f>IF(OR(ISTEXT(H78),ISTEXT(H79),ISTEXT(H80),ISTEXT(H81),ISTEXT(H82)),13,"")</f>
        <v/>
      </c>
    </row>
    <row r="79" spans="1:63" s="22" customFormat="1" ht="30">
      <c r="A79" s="112"/>
      <c r="B79" s="258"/>
      <c r="C79" s="109"/>
      <c r="D79" s="28" t="s">
        <v>130</v>
      </c>
      <c r="E79" s="176"/>
      <c r="F79" s="177"/>
      <c r="G79" s="170" t="s">
        <v>128</v>
      </c>
      <c r="H79" s="114"/>
      <c r="I79" s="114"/>
      <c r="J79" s="114"/>
      <c r="K79" s="114"/>
      <c r="L79" s="114"/>
      <c r="M79" s="114"/>
      <c r="N79" s="115"/>
      <c r="O79" s="112"/>
    </row>
    <row r="80" spans="1:63" s="22" customFormat="1" ht="34.5" customHeight="1">
      <c r="A80" s="112"/>
      <c r="B80" s="258"/>
      <c r="C80" s="109"/>
      <c r="D80" s="28" t="s">
        <v>134</v>
      </c>
      <c r="E80" s="176"/>
      <c r="F80" s="177"/>
      <c r="G80" s="28"/>
      <c r="H80" s="114"/>
      <c r="I80" s="114"/>
      <c r="J80" s="114"/>
      <c r="K80" s="114"/>
      <c r="L80" s="114"/>
      <c r="M80" s="114"/>
      <c r="N80" s="115"/>
      <c r="O80" s="112"/>
    </row>
    <row r="81" spans="1:15" s="22" customFormat="1" ht="25.5" customHeight="1">
      <c r="A81" s="112"/>
      <c r="B81" s="258"/>
      <c r="C81" s="109"/>
      <c r="D81" s="28" t="s">
        <v>131</v>
      </c>
      <c r="E81" s="176"/>
      <c r="F81" s="177"/>
      <c r="G81" s="28"/>
      <c r="H81" s="114"/>
      <c r="I81" s="114"/>
      <c r="J81" s="114"/>
      <c r="K81" s="114"/>
      <c r="L81" s="114"/>
      <c r="M81" s="114"/>
      <c r="N81" s="115"/>
      <c r="O81" s="112"/>
    </row>
    <row r="82" spans="1:15" s="5" customFormat="1" ht="33.75" customHeight="1" thickBot="1">
      <c r="A82" s="113"/>
      <c r="B82" s="258"/>
      <c r="C82" s="110"/>
      <c r="D82" s="41" t="s">
        <v>132</v>
      </c>
      <c r="E82" s="178"/>
      <c r="F82" s="179"/>
      <c r="G82" s="41"/>
      <c r="H82" s="119"/>
      <c r="I82" s="119"/>
      <c r="J82" s="119"/>
      <c r="K82" s="119"/>
      <c r="L82" s="119"/>
      <c r="M82" s="119"/>
      <c r="N82" s="120"/>
      <c r="O82" s="113"/>
    </row>
    <row r="83" spans="1:15" s="7" customFormat="1" ht="10.5" customHeight="1" thickBot="1">
      <c r="A83" s="57"/>
      <c r="B83" s="251"/>
      <c r="C83" s="2"/>
      <c r="D83" s="15"/>
      <c r="E83" s="213"/>
      <c r="F83" s="213"/>
      <c r="G83" s="15"/>
      <c r="H83" s="44"/>
      <c r="I83" s="44"/>
      <c r="J83" s="44"/>
      <c r="K83" s="44"/>
      <c r="L83" s="44"/>
      <c r="M83" s="44"/>
      <c r="N83" s="44"/>
    </row>
    <row r="84" spans="1:15" s="9" customFormat="1" ht="68.25" customHeight="1">
      <c r="A84" s="111">
        <v>14</v>
      </c>
      <c r="B84" s="258" t="s">
        <v>17</v>
      </c>
      <c r="C84" s="52" t="s">
        <v>137</v>
      </c>
      <c r="D84" s="171"/>
      <c r="E84" s="220"/>
      <c r="F84" s="221"/>
      <c r="G84" s="30" t="s">
        <v>135</v>
      </c>
      <c r="H84" s="105"/>
      <c r="I84" s="105"/>
      <c r="J84" s="105"/>
      <c r="K84" s="105"/>
      <c r="L84" s="105"/>
      <c r="M84" s="105"/>
      <c r="N84" s="106"/>
      <c r="O84" s="111" t="str">
        <f>IF(OR(ISTEXT(H84),ISTEXT(H85),ISTEXT(H86)),14,"")</f>
        <v/>
      </c>
    </row>
    <row r="85" spans="1:15" s="22" customFormat="1" ht="93" customHeight="1">
      <c r="A85" s="112"/>
      <c r="B85" s="258"/>
      <c r="C85" s="140" t="s">
        <v>136</v>
      </c>
      <c r="D85" s="172"/>
      <c r="E85" s="222"/>
      <c r="F85" s="223"/>
      <c r="G85" s="170" t="s">
        <v>290</v>
      </c>
      <c r="H85" s="114"/>
      <c r="I85" s="114"/>
      <c r="J85" s="114"/>
      <c r="K85" s="114"/>
      <c r="L85" s="114"/>
      <c r="M85" s="114"/>
      <c r="N85" s="115"/>
      <c r="O85" s="112"/>
    </row>
    <row r="86" spans="1:15" s="5" customFormat="1" ht="81" customHeight="1" thickBot="1">
      <c r="A86" s="113"/>
      <c r="B86" s="258"/>
      <c r="C86" s="141"/>
      <c r="D86" s="173"/>
      <c r="E86" s="224"/>
      <c r="F86" s="225"/>
      <c r="G86" s="41" t="s">
        <v>257</v>
      </c>
      <c r="H86" s="119"/>
      <c r="I86" s="119"/>
      <c r="J86" s="119"/>
      <c r="K86" s="119"/>
      <c r="L86" s="119"/>
      <c r="M86" s="119"/>
      <c r="N86" s="120"/>
      <c r="O86" s="113"/>
    </row>
    <row r="87" spans="1:15" s="9" customFormat="1" ht="41.25" customHeight="1">
      <c r="A87" s="111">
        <v>15</v>
      </c>
      <c r="B87" s="258" t="s">
        <v>18</v>
      </c>
      <c r="C87" s="108" t="s">
        <v>19</v>
      </c>
      <c r="D87" s="131" t="s">
        <v>143</v>
      </c>
      <c r="E87" s="180"/>
      <c r="F87" s="181"/>
      <c r="G87" s="30" t="s">
        <v>138</v>
      </c>
      <c r="H87" s="105"/>
      <c r="I87" s="105"/>
      <c r="J87" s="105"/>
      <c r="K87" s="105"/>
      <c r="L87" s="105"/>
      <c r="M87" s="105"/>
      <c r="N87" s="106"/>
      <c r="O87" s="111" t="str">
        <f>IF(OR(ISTEXT(H87),ISTEXT(H88),ISTEXT(H89),ISTEXT(H90),ISTEXT(H91)),15,"")</f>
        <v/>
      </c>
    </row>
    <row r="88" spans="1:15" s="22" customFormat="1" ht="30">
      <c r="A88" s="112"/>
      <c r="B88" s="258"/>
      <c r="C88" s="109"/>
      <c r="D88" s="137"/>
      <c r="E88" s="182"/>
      <c r="F88" s="183"/>
      <c r="G88" s="28" t="s">
        <v>139</v>
      </c>
      <c r="H88" s="114"/>
      <c r="I88" s="114"/>
      <c r="J88" s="114"/>
      <c r="K88" s="114"/>
      <c r="L88" s="114"/>
      <c r="M88" s="114"/>
      <c r="N88" s="115"/>
      <c r="O88" s="112"/>
    </row>
    <row r="89" spans="1:15" s="22" customFormat="1" ht="30">
      <c r="A89" s="112"/>
      <c r="B89" s="258"/>
      <c r="C89" s="109"/>
      <c r="D89" s="137"/>
      <c r="E89" s="182"/>
      <c r="F89" s="183"/>
      <c r="G89" s="170" t="s">
        <v>140</v>
      </c>
      <c r="H89" s="114"/>
      <c r="I89" s="114"/>
      <c r="J89" s="114"/>
      <c r="K89" s="114"/>
      <c r="L89" s="114"/>
      <c r="M89" s="114"/>
      <c r="N89" s="115"/>
      <c r="O89" s="112"/>
    </row>
    <row r="90" spans="1:15" s="22" customFormat="1" ht="30">
      <c r="A90" s="112"/>
      <c r="B90" s="258"/>
      <c r="C90" s="109"/>
      <c r="D90" s="137"/>
      <c r="E90" s="182"/>
      <c r="F90" s="183"/>
      <c r="G90" s="170" t="s">
        <v>141</v>
      </c>
      <c r="H90" s="114"/>
      <c r="I90" s="114"/>
      <c r="J90" s="114"/>
      <c r="K90" s="114"/>
      <c r="L90" s="114"/>
      <c r="M90" s="114"/>
      <c r="N90" s="115"/>
      <c r="O90" s="112"/>
    </row>
    <row r="91" spans="1:15" s="5" customFormat="1" ht="36" customHeight="1" thickBot="1">
      <c r="A91" s="113"/>
      <c r="B91" s="258"/>
      <c r="C91" s="110"/>
      <c r="D91" s="134"/>
      <c r="E91" s="184"/>
      <c r="F91" s="185"/>
      <c r="G91" s="169" t="s">
        <v>142</v>
      </c>
      <c r="H91" s="119"/>
      <c r="I91" s="119"/>
      <c r="J91" s="119"/>
      <c r="K91" s="119"/>
      <c r="L91" s="119"/>
      <c r="M91" s="119"/>
      <c r="N91" s="120"/>
      <c r="O91" s="113"/>
    </row>
    <row r="92" spans="1:15" s="9" customFormat="1" ht="52.5" customHeight="1">
      <c r="A92" s="111">
        <v>16</v>
      </c>
      <c r="B92" s="258" t="s">
        <v>20</v>
      </c>
      <c r="C92" s="108" t="s">
        <v>21</v>
      </c>
      <c r="D92" s="36" t="s">
        <v>151</v>
      </c>
      <c r="E92" s="174"/>
      <c r="F92" s="175"/>
      <c r="G92" s="30" t="s">
        <v>145</v>
      </c>
      <c r="H92" s="105"/>
      <c r="I92" s="105"/>
      <c r="J92" s="105"/>
      <c r="K92" s="105"/>
      <c r="L92" s="105"/>
      <c r="M92" s="105"/>
      <c r="N92" s="106"/>
      <c r="O92" s="111" t="str">
        <f>IF(OR(ISTEXT(H92),ISTEXT(H93),ISTEXT(H94),ISTEXT(H95),ISTEXT(H96),ISTEXT(H97),ISTEXT(H98)),16,"")</f>
        <v/>
      </c>
    </row>
    <row r="93" spans="1:15" s="22" customFormat="1" ht="48" customHeight="1">
      <c r="A93" s="112"/>
      <c r="B93" s="258"/>
      <c r="C93" s="109"/>
      <c r="D93" s="25" t="s">
        <v>152</v>
      </c>
      <c r="E93" s="176"/>
      <c r="F93" s="177"/>
      <c r="G93" s="28" t="s">
        <v>144</v>
      </c>
      <c r="H93" s="114"/>
      <c r="I93" s="114"/>
      <c r="J93" s="114"/>
      <c r="K93" s="114"/>
      <c r="L93" s="114"/>
      <c r="M93" s="114"/>
      <c r="N93" s="115"/>
      <c r="O93" s="112"/>
    </row>
    <row r="94" spans="1:15" s="22" customFormat="1" ht="48" customHeight="1">
      <c r="A94" s="112"/>
      <c r="B94" s="258"/>
      <c r="C94" s="117"/>
      <c r="D94" s="25" t="s">
        <v>153</v>
      </c>
      <c r="E94" s="176"/>
      <c r="F94" s="177"/>
      <c r="G94" s="28" t="s">
        <v>256</v>
      </c>
      <c r="H94" s="114"/>
      <c r="I94" s="114"/>
      <c r="J94" s="114"/>
      <c r="K94" s="114"/>
      <c r="L94" s="114"/>
      <c r="M94" s="114"/>
      <c r="N94" s="115"/>
      <c r="O94" s="112"/>
    </row>
    <row r="95" spans="1:15" s="22" customFormat="1" ht="39.75" customHeight="1">
      <c r="A95" s="112"/>
      <c r="B95" s="258"/>
      <c r="C95" s="117"/>
      <c r="D95" s="25" t="s">
        <v>154</v>
      </c>
      <c r="E95" s="176"/>
      <c r="F95" s="177"/>
      <c r="G95" s="28" t="s">
        <v>146</v>
      </c>
      <c r="H95" s="114"/>
      <c r="I95" s="114"/>
      <c r="J95" s="114"/>
      <c r="K95" s="114"/>
      <c r="L95" s="114"/>
      <c r="M95" s="114"/>
      <c r="N95" s="115"/>
      <c r="O95" s="112"/>
    </row>
    <row r="96" spans="1:15" s="22" customFormat="1" ht="37.5" customHeight="1">
      <c r="A96" s="112"/>
      <c r="B96" s="258"/>
      <c r="C96" s="117"/>
      <c r="D96" s="25" t="s">
        <v>155</v>
      </c>
      <c r="E96" s="176"/>
      <c r="F96" s="177"/>
      <c r="G96" s="28" t="s">
        <v>147</v>
      </c>
      <c r="H96" s="114"/>
      <c r="I96" s="114"/>
      <c r="J96" s="114"/>
      <c r="K96" s="114"/>
      <c r="L96" s="114"/>
      <c r="M96" s="114"/>
      <c r="N96" s="115"/>
      <c r="O96" s="112"/>
    </row>
    <row r="97" spans="1:15" s="22" customFormat="1" ht="45">
      <c r="A97" s="112"/>
      <c r="B97" s="258"/>
      <c r="C97" s="117"/>
      <c r="D97" s="25" t="s">
        <v>156</v>
      </c>
      <c r="E97" s="176"/>
      <c r="F97" s="177"/>
      <c r="G97" s="28" t="s">
        <v>148</v>
      </c>
      <c r="H97" s="114"/>
      <c r="I97" s="114"/>
      <c r="J97" s="114"/>
      <c r="K97" s="114"/>
      <c r="L97" s="114"/>
      <c r="M97" s="114"/>
      <c r="N97" s="115"/>
      <c r="O97" s="112"/>
    </row>
    <row r="98" spans="1:15" s="22" customFormat="1" ht="30">
      <c r="A98" s="112"/>
      <c r="B98" s="258"/>
      <c r="C98" s="117"/>
      <c r="D98" s="25" t="s">
        <v>157</v>
      </c>
      <c r="E98" s="176"/>
      <c r="F98" s="177"/>
      <c r="G98" s="28" t="s">
        <v>149</v>
      </c>
      <c r="H98" s="114"/>
      <c r="I98" s="114"/>
      <c r="J98" s="114"/>
      <c r="K98" s="114"/>
      <c r="L98" s="114"/>
      <c r="M98" s="114"/>
      <c r="N98" s="115"/>
      <c r="O98" s="112"/>
    </row>
    <row r="99" spans="1:15" s="22" customFormat="1" ht="30">
      <c r="A99" s="112"/>
      <c r="B99" s="258"/>
      <c r="C99" s="117"/>
      <c r="D99" s="25" t="s">
        <v>158</v>
      </c>
      <c r="E99" s="176"/>
      <c r="F99" s="177"/>
      <c r="G99" s="170" t="s">
        <v>150</v>
      </c>
      <c r="H99" s="114"/>
      <c r="I99" s="114"/>
      <c r="J99" s="114"/>
      <c r="K99" s="114"/>
      <c r="L99" s="114"/>
      <c r="M99" s="114"/>
      <c r="N99" s="115"/>
      <c r="O99" s="112"/>
    </row>
    <row r="100" spans="1:15" s="22" customFormat="1" ht="32.25" customHeight="1">
      <c r="A100" s="112">
        <v>17</v>
      </c>
      <c r="B100" s="258" t="s">
        <v>22</v>
      </c>
      <c r="C100" s="117"/>
      <c r="D100" s="25" t="s">
        <v>159</v>
      </c>
      <c r="E100" s="176"/>
      <c r="F100" s="177"/>
      <c r="G100" s="28"/>
      <c r="H100" s="114"/>
      <c r="I100" s="114"/>
      <c r="J100" s="114"/>
      <c r="K100" s="114"/>
      <c r="L100" s="114"/>
      <c r="M100" s="114"/>
      <c r="N100" s="115"/>
      <c r="O100" s="112"/>
    </row>
    <row r="101" spans="1:15" s="22" customFormat="1" ht="22.5" customHeight="1">
      <c r="A101" s="112"/>
      <c r="B101" s="258"/>
      <c r="C101" s="117"/>
      <c r="D101" s="133" t="s">
        <v>160</v>
      </c>
      <c r="E101" s="186"/>
      <c r="F101" s="187"/>
      <c r="G101" s="133"/>
      <c r="H101" s="107"/>
      <c r="I101" s="107"/>
      <c r="J101" s="107"/>
      <c r="K101" s="107"/>
      <c r="L101" s="107"/>
      <c r="M101" s="107"/>
      <c r="N101" s="107"/>
      <c r="O101" s="112"/>
    </row>
    <row r="102" spans="1:15" s="5" customFormat="1" ht="16.5" customHeight="1" thickBot="1">
      <c r="A102" s="113"/>
      <c r="B102" s="258"/>
      <c r="C102" s="110"/>
      <c r="D102" s="134"/>
      <c r="E102" s="184"/>
      <c r="F102" s="185"/>
      <c r="G102" s="134"/>
      <c r="H102" s="130"/>
      <c r="I102" s="130"/>
      <c r="J102" s="130"/>
      <c r="K102" s="130"/>
      <c r="L102" s="130"/>
      <c r="M102" s="130"/>
      <c r="N102" s="130"/>
      <c r="O102" s="113"/>
    </row>
    <row r="103" spans="1:15" s="9" customFormat="1" ht="45" customHeight="1">
      <c r="A103" s="111">
        <v>19</v>
      </c>
      <c r="B103" s="258" t="s">
        <v>23</v>
      </c>
      <c r="C103" s="108" t="s">
        <v>24</v>
      </c>
      <c r="D103" s="144" t="s">
        <v>261</v>
      </c>
      <c r="E103" s="180"/>
      <c r="F103" s="181"/>
      <c r="G103" s="30" t="s">
        <v>161</v>
      </c>
      <c r="H103" s="105"/>
      <c r="I103" s="105"/>
      <c r="J103" s="105"/>
      <c r="K103" s="105"/>
      <c r="L103" s="105"/>
      <c r="M103" s="105"/>
      <c r="N103" s="106"/>
      <c r="O103" s="111" t="str">
        <f>IF(OR(ISTEXT(H103),ISTEXT(H104),ISTEXT(H105),ISTEXT(H106),ISTEXT(H107),ISTEXT(H108)),19,"")</f>
        <v/>
      </c>
    </row>
    <row r="104" spans="1:15" s="22" customFormat="1" ht="23.25" customHeight="1">
      <c r="A104" s="112"/>
      <c r="B104" s="258"/>
      <c r="C104" s="109"/>
      <c r="D104" s="145"/>
      <c r="E104" s="182"/>
      <c r="F104" s="183"/>
      <c r="G104" s="28" t="s">
        <v>162</v>
      </c>
      <c r="H104" s="114"/>
      <c r="I104" s="114"/>
      <c r="J104" s="114"/>
      <c r="K104" s="114"/>
      <c r="L104" s="114"/>
      <c r="M104" s="114"/>
      <c r="N104" s="115"/>
      <c r="O104" s="112"/>
    </row>
    <row r="105" spans="1:15" s="22" customFormat="1" ht="45">
      <c r="A105" s="112"/>
      <c r="B105" s="258"/>
      <c r="C105" s="109"/>
      <c r="D105" s="145"/>
      <c r="E105" s="182"/>
      <c r="F105" s="183"/>
      <c r="G105" s="28" t="s">
        <v>163</v>
      </c>
      <c r="H105" s="114"/>
      <c r="I105" s="114"/>
      <c r="J105" s="114"/>
      <c r="K105" s="114"/>
      <c r="L105" s="114"/>
      <c r="M105" s="114"/>
      <c r="N105" s="115"/>
      <c r="O105" s="112"/>
    </row>
    <row r="106" spans="1:15" s="22" customFormat="1" ht="23.25" customHeight="1">
      <c r="A106" s="112"/>
      <c r="B106" s="258"/>
      <c r="C106" s="109"/>
      <c r="D106" s="145"/>
      <c r="E106" s="182"/>
      <c r="F106" s="183"/>
      <c r="G106" s="170" t="s">
        <v>164</v>
      </c>
      <c r="H106" s="114"/>
      <c r="I106" s="114"/>
      <c r="J106" s="114"/>
      <c r="K106" s="114"/>
      <c r="L106" s="114"/>
      <c r="M106" s="114"/>
      <c r="N106" s="115"/>
      <c r="O106" s="112"/>
    </row>
    <row r="107" spans="1:15" s="22" customFormat="1" ht="30">
      <c r="A107" s="112"/>
      <c r="B107" s="258"/>
      <c r="C107" s="109"/>
      <c r="D107" s="145"/>
      <c r="E107" s="182"/>
      <c r="F107" s="183"/>
      <c r="G107" s="170" t="s">
        <v>165</v>
      </c>
      <c r="H107" s="114"/>
      <c r="I107" s="114"/>
      <c r="J107" s="114"/>
      <c r="K107" s="114"/>
      <c r="L107" s="114"/>
      <c r="M107" s="114"/>
      <c r="N107" s="115"/>
      <c r="O107" s="112"/>
    </row>
    <row r="108" spans="1:15" s="5" customFormat="1" ht="24" customHeight="1" thickBot="1">
      <c r="A108" s="113"/>
      <c r="B108" s="258"/>
      <c r="C108" s="110"/>
      <c r="D108" s="146"/>
      <c r="E108" s="184"/>
      <c r="F108" s="185"/>
      <c r="G108" s="38"/>
      <c r="H108" s="130"/>
      <c r="I108" s="130"/>
      <c r="J108" s="130"/>
      <c r="K108" s="130"/>
      <c r="L108" s="130"/>
      <c r="M108" s="130"/>
      <c r="N108" s="130"/>
      <c r="O108" s="113"/>
    </row>
    <row r="109" spans="1:15" s="7" customFormat="1" ht="11.25" customHeight="1" thickBot="1">
      <c r="A109" s="57"/>
      <c r="B109" s="251"/>
      <c r="C109" s="2"/>
      <c r="D109" s="15"/>
      <c r="E109" s="213"/>
      <c r="F109" s="213"/>
      <c r="G109" s="15"/>
      <c r="H109" s="44"/>
      <c r="I109" s="44"/>
      <c r="J109" s="44"/>
      <c r="K109" s="44"/>
      <c r="L109" s="44"/>
      <c r="M109" s="44"/>
      <c r="N109" s="44"/>
    </row>
    <row r="110" spans="1:15" s="9" customFormat="1" ht="53.25" customHeight="1">
      <c r="A110" s="111">
        <v>31</v>
      </c>
      <c r="B110" s="258" t="s">
        <v>25</v>
      </c>
      <c r="C110" s="39" t="s">
        <v>168</v>
      </c>
      <c r="D110" s="171"/>
      <c r="E110" s="220"/>
      <c r="F110" s="221"/>
      <c r="G110" s="231" t="s">
        <v>166</v>
      </c>
      <c r="H110" s="118"/>
      <c r="I110" s="118"/>
      <c r="J110" s="118"/>
      <c r="K110" s="118"/>
      <c r="L110" s="118"/>
      <c r="M110" s="118"/>
      <c r="N110" s="142"/>
      <c r="O110" s="111" t="str">
        <f>IF(OR(ISTEXT(H110),ISTEXT(H112)),31,"")</f>
        <v/>
      </c>
    </row>
    <row r="111" spans="1:15" s="22" customFormat="1" ht="80.25" customHeight="1">
      <c r="A111" s="112"/>
      <c r="B111" s="258"/>
      <c r="C111" s="14" t="s">
        <v>171</v>
      </c>
      <c r="D111" s="172"/>
      <c r="E111" s="222"/>
      <c r="F111" s="223"/>
      <c r="G111" s="232"/>
      <c r="H111" s="135"/>
      <c r="I111" s="135"/>
      <c r="J111" s="135"/>
      <c r="K111" s="135"/>
      <c r="L111" s="135"/>
      <c r="M111" s="135"/>
      <c r="N111" s="136"/>
      <c r="O111" s="112"/>
    </row>
    <row r="112" spans="1:15" s="22" customFormat="1" ht="65.25" customHeight="1">
      <c r="A112" s="112"/>
      <c r="B112" s="258"/>
      <c r="C112" s="14" t="s">
        <v>170</v>
      </c>
      <c r="D112" s="172"/>
      <c r="E112" s="222"/>
      <c r="F112" s="223"/>
      <c r="G112" s="233" t="s">
        <v>167</v>
      </c>
      <c r="H112" s="128"/>
      <c r="I112" s="128"/>
      <c r="J112" s="128"/>
      <c r="K112" s="128"/>
      <c r="L112" s="128"/>
      <c r="M112" s="128"/>
      <c r="N112" s="129"/>
      <c r="O112" s="112"/>
    </row>
    <row r="113" spans="1:63" s="5" customFormat="1" ht="65.25" customHeight="1" thickBot="1">
      <c r="A113" s="113"/>
      <c r="B113" s="258"/>
      <c r="C113" s="40" t="s">
        <v>169</v>
      </c>
      <c r="D113" s="173"/>
      <c r="E113" s="224"/>
      <c r="F113" s="225"/>
      <c r="G113" s="234"/>
      <c r="H113" s="130"/>
      <c r="I113" s="130"/>
      <c r="J113" s="130"/>
      <c r="K113" s="130"/>
      <c r="L113" s="130"/>
      <c r="M113" s="130"/>
      <c r="N113" s="143"/>
      <c r="O113" s="113"/>
    </row>
    <row r="114" spans="1:63" s="9" customFormat="1" ht="46.5" customHeight="1">
      <c r="A114" s="111">
        <v>21</v>
      </c>
      <c r="B114" s="258" t="s">
        <v>26</v>
      </c>
      <c r="C114" s="108" t="s">
        <v>188</v>
      </c>
      <c r="D114" s="36" t="s">
        <v>184</v>
      </c>
      <c r="E114" s="174"/>
      <c r="F114" s="175"/>
      <c r="G114" s="30" t="s">
        <v>172</v>
      </c>
      <c r="H114" s="105"/>
      <c r="I114" s="105"/>
      <c r="J114" s="105"/>
      <c r="K114" s="105"/>
      <c r="L114" s="105"/>
      <c r="M114" s="105"/>
      <c r="N114" s="106"/>
      <c r="O114" s="111" t="str">
        <f>IF(OR(ISTEXT(H114),ISTEXT(H115)),21,"")</f>
        <v/>
      </c>
    </row>
    <row r="115" spans="1:63" s="5" customFormat="1" ht="46.5" customHeight="1" thickBot="1">
      <c r="A115" s="113"/>
      <c r="B115" s="258"/>
      <c r="C115" s="109"/>
      <c r="D115" s="42" t="s">
        <v>185</v>
      </c>
      <c r="E115" s="178"/>
      <c r="F115" s="179"/>
      <c r="G115" s="41" t="s">
        <v>173</v>
      </c>
      <c r="H115" s="119"/>
      <c r="I115" s="119"/>
      <c r="J115" s="119"/>
      <c r="K115" s="119"/>
      <c r="L115" s="119"/>
      <c r="M115" s="119"/>
      <c r="N115" s="120"/>
      <c r="O115" s="113"/>
    </row>
    <row r="116" spans="1:63" s="22" customFormat="1" ht="45.75" customHeight="1">
      <c r="A116" s="111">
        <v>22</v>
      </c>
      <c r="B116" s="258" t="s">
        <v>27</v>
      </c>
      <c r="C116" s="109"/>
      <c r="D116" s="37" t="s">
        <v>186</v>
      </c>
      <c r="E116" s="188"/>
      <c r="F116" s="189"/>
      <c r="G116" s="51" t="s">
        <v>174</v>
      </c>
      <c r="H116" s="135"/>
      <c r="I116" s="135"/>
      <c r="J116" s="135"/>
      <c r="K116" s="135"/>
      <c r="L116" s="135"/>
      <c r="M116" s="135"/>
      <c r="N116" s="136"/>
      <c r="O116" s="111" t="str">
        <f>IF(OR(ISTEXT(H116),ISTEXT(H117),ISTEXT(H118),ISTEXT(H119)),22,"")</f>
        <v/>
      </c>
    </row>
    <row r="117" spans="1:63" s="22" customFormat="1" ht="45.75" customHeight="1">
      <c r="A117" s="112"/>
      <c r="B117" s="258"/>
      <c r="C117" s="109"/>
      <c r="D117" s="25" t="s">
        <v>187</v>
      </c>
      <c r="E117" s="176"/>
      <c r="F117" s="177"/>
      <c r="G117" s="28" t="s">
        <v>175</v>
      </c>
      <c r="H117" s="114"/>
      <c r="I117" s="114"/>
      <c r="J117" s="114"/>
      <c r="K117" s="114"/>
      <c r="L117" s="114"/>
      <c r="M117" s="114"/>
      <c r="N117" s="115"/>
      <c r="O117" s="112"/>
    </row>
    <row r="118" spans="1:63" s="22" customFormat="1" ht="45.75" customHeight="1">
      <c r="A118" s="112"/>
      <c r="B118" s="258"/>
      <c r="C118" s="109"/>
      <c r="D118" s="101" t="s">
        <v>289</v>
      </c>
      <c r="E118" s="176"/>
      <c r="F118" s="177"/>
      <c r="G118" s="28" t="s">
        <v>176</v>
      </c>
      <c r="H118" s="114"/>
      <c r="I118" s="114"/>
      <c r="J118" s="114"/>
      <c r="K118" s="114"/>
      <c r="L118" s="114"/>
      <c r="M118" s="114"/>
      <c r="N118" s="115"/>
      <c r="O118" s="112"/>
    </row>
    <row r="119" spans="1:63" s="5" customFormat="1" ht="45.75" customHeight="1" thickBot="1">
      <c r="A119" s="113"/>
      <c r="B119" s="258"/>
      <c r="C119" s="109"/>
      <c r="D119" s="42" t="s">
        <v>288</v>
      </c>
      <c r="E119" s="178"/>
      <c r="F119" s="179"/>
      <c r="G119" s="41" t="s">
        <v>177</v>
      </c>
      <c r="H119" s="119"/>
      <c r="I119" s="119"/>
      <c r="J119" s="119"/>
      <c r="K119" s="119"/>
      <c r="L119" s="119"/>
      <c r="M119" s="119"/>
      <c r="N119" s="120"/>
      <c r="O119" s="113"/>
    </row>
    <row r="120" spans="1:63" s="22" customFormat="1" ht="53.25" customHeight="1">
      <c r="A120" s="111">
        <v>24</v>
      </c>
      <c r="B120" s="258" t="s">
        <v>28</v>
      </c>
      <c r="C120" s="109"/>
      <c r="D120" s="100" t="s">
        <v>286</v>
      </c>
      <c r="E120" s="188"/>
      <c r="F120" s="189"/>
      <c r="G120" s="235" t="s">
        <v>178</v>
      </c>
      <c r="H120" s="135"/>
      <c r="I120" s="135"/>
      <c r="J120" s="135"/>
      <c r="K120" s="135"/>
      <c r="L120" s="135"/>
      <c r="M120" s="135"/>
      <c r="N120" s="136"/>
      <c r="O120" s="111" t="str">
        <f>IF(OR(ISTEXT(H120),ISTEXT(H121)),24,"")</f>
        <v/>
      </c>
    </row>
    <row r="121" spans="1:63" s="5" customFormat="1" ht="68.25" customHeight="1" thickBot="1">
      <c r="A121" s="113"/>
      <c r="B121" s="258"/>
      <c r="C121" s="110"/>
      <c r="D121" s="42" t="s">
        <v>287</v>
      </c>
      <c r="E121" s="178"/>
      <c r="F121" s="179"/>
      <c r="G121" s="236" t="s">
        <v>179</v>
      </c>
      <c r="H121" s="119"/>
      <c r="I121" s="119"/>
      <c r="J121" s="119"/>
      <c r="K121" s="119"/>
      <c r="L121" s="119"/>
      <c r="M121" s="119"/>
      <c r="N121" s="120"/>
      <c r="O121" s="113"/>
    </row>
    <row r="122" spans="1:63" s="9" customFormat="1" ht="65.25" customHeight="1">
      <c r="A122" s="111">
        <v>23</v>
      </c>
      <c r="B122" s="258" t="s">
        <v>29</v>
      </c>
      <c r="C122" s="108" t="s">
        <v>30</v>
      </c>
      <c r="D122" s="49"/>
      <c r="E122" s="201"/>
      <c r="F122" s="210"/>
      <c r="G122" s="30" t="s">
        <v>180</v>
      </c>
      <c r="H122" s="105"/>
      <c r="I122" s="105"/>
      <c r="J122" s="105"/>
      <c r="K122" s="105"/>
      <c r="L122" s="105"/>
      <c r="M122" s="105"/>
      <c r="N122" s="106"/>
      <c r="O122" s="111" t="str">
        <f>IF(OR(ISTEXT(H122),ISTEXT(H123),ISTEXT(H124),ISTEXT(H125)),23,"")</f>
        <v/>
      </c>
    </row>
    <row r="123" spans="1:63" s="22" customFormat="1" ht="15" customHeight="1">
      <c r="A123" s="112"/>
      <c r="B123" s="258"/>
      <c r="C123" s="109"/>
      <c r="D123" s="43"/>
      <c r="E123" s="202"/>
      <c r="F123" s="211"/>
      <c r="G123" s="28" t="s">
        <v>181</v>
      </c>
      <c r="H123" s="114"/>
      <c r="I123" s="114"/>
      <c r="J123" s="114"/>
      <c r="K123" s="114"/>
      <c r="L123" s="114"/>
      <c r="M123" s="114"/>
      <c r="N123" s="115"/>
      <c r="O123" s="112"/>
    </row>
    <row r="124" spans="1:63" s="22" customFormat="1" ht="30">
      <c r="A124" s="112"/>
      <c r="B124" s="258"/>
      <c r="C124" s="109"/>
      <c r="D124" s="43"/>
      <c r="E124" s="202"/>
      <c r="F124" s="211"/>
      <c r="G124" s="28" t="s">
        <v>182</v>
      </c>
      <c r="H124" s="114"/>
      <c r="I124" s="114"/>
      <c r="J124" s="114"/>
      <c r="K124" s="114"/>
      <c r="L124" s="114"/>
      <c r="M124" s="114"/>
      <c r="N124" s="115"/>
      <c r="O124" s="112"/>
    </row>
    <row r="125" spans="1:63" s="5" customFormat="1" ht="45.75" thickBot="1">
      <c r="A125" s="113"/>
      <c r="B125" s="258"/>
      <c r="C125" s="110"/>
      <c r="D125" s="50"/>
      <c r="E125" s="203"/>
      <c r="F125" s="212"/>
      <c r="G125" s="41" t="s">
        <v>183</v>
      </c>
      <c r="H125" s="119"/>
      <c r="I125" s="119"/>
      <c r="J125" s="119"/>
      <c r="K125" s="119"/>
      <c r="L125" s="119"/>
      <c r="M125" s="119"/>
      <c r="N125" s="120"/>
      <c r="O125" s="113"/>
    </row>
    <row r="126" spans="1:63" s="7" customFormat="1" ht="9.75" customHeight="1" thickBot="1">
      <c r="A126" s="57"/>
      <c r="B126" s="251"/>
      <c r="C126" s="2"/>
      <c r="D126" s="15"/>
      <c r="E126" s="213"/>
      <c r="F126" s="213"/>
      <c r="G126" s="15"/>
      <c r="H126" s="44"/>
      <c r="I126" s="44"/>
      <c r="J126" s="44"/>
      <c r="K126" s="44"/>
      <c r="L126" s="44"/>
      <c r="M126" s="44"/>
      <c r="N126" s="44"/>
    </row>
    <row r="127" spans="1:63" s="9" customFormat="1" ht="60" customHeight="1">
      <c r="A127" s="111">
        <v>25</v>
      </c>
      <c r="B127" s="258" t="s">
        <v>31</v>
      </c>
      <c r="C127" s="108" t="s">
        <v>199</v>
      </c>
      <c r="D127" s="28" t="s">
        <v>197</v>
      </c>
      <c r="E127" s="176"/>
      <c r="F127" s="177"/>
      <c r="G127" s="28" t="s">
        <v>189</v>
      </c>
      <c r="H127" s="114"/>
      <c r="I127" s="114"/>
      <c r="J127" s="114"/>
      <c r="K127" s="114"/>
      <c r="L127" s="114"/>
      <c r="M127" s="114"/>
      <c r="N127" s="115"/>
      <c r="O127" s="111" t="str">
        <f>IF(OR(ISTEXT(H127),ISTEXT(H128),ISTEXT(H129),ISTEXT(H130),ISTEXT(H131),ISTEXT(H132)),25,"")</f>
        <v/>
      </c>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row>
    <row r="128" spans="1:63" s="22" customFormat="1" ht="39" customHeight="1">
      <c r="A128" s="112"/>
      <c r="B128" s="258"/>
      <c r="C128" s="109"/>
      <c r="D128" s="28" t="s">
        <v>198</v>
      </c>
      <c r="E128" s="176"/>
      <c r="F128" s="177"/>
      <c r="G128" s="28" t="s">
        <v>190</v>
      </c>
      <c r="H128" s="114"/>
      <c r="I128" s="114"/>
      <c r="J128" s="114"/>
      <c r="K128" s="114"/>
      <c r="L128" s="114"/>
      <c r="M128" s="114"/>
      <c r="N128" s="115"/>
      <c r="O128" s="112"/>
    </row>
    <row r="129" spans="1:63" s="22" customFormat="1" ht="66" customHeight="1">
      <c r="A129" s="112"/>
      <c r="B129" s="258"/>
      <c r="C129" s="27" t="s">
        <v>195</v>
      </c>
      <c r="D129" s="148"/>
      <c r="E129" s="149"/>
      <c r="F129" s="150"/>
      <c r="G129" s="237" t="s">
        <v>191</v>
      </c>
      <c r="H129" s="114"/>
      <c r="I129" s="114"/>
      <c r="J129" s="114"/>
      <c r="K129" s="114"/>
      <c r="L129" s="114"/>
      <c r="M129" s="114"/>
      <c r="N129" s="115"/>
      <c r="O129" s="112"/>
    </row>
    <row r="130" spans="1:63" s="22" customFormat="1" ht="61.5" customHeight="1">
      <c r="A130" s="112"/>
      <c r="B130" s="258"/>
      <c r="C130" s="27" t="s">
        <v>196</v>
      </c>
      <c r="D130" s="148"/>
      <c r="E130" s="149"/>
      <c r="F130" s="150"/>
      <c r="G130" s="237" t="s">
        <v>192</v>
      </c>
      <c r="H130" s="114"/>
      <c r="I130" s="114"/>
      <c r="J130" s="114"/>
      <c r="K130" s="114"/>
      <c r="L130" s="114"/>
      <c r="M130" s="114"/>
      <c r="N130" s="115"/>
      <c r="O130" s="112"/>
    </row>
    <row r="131" spans="1:63" s="22" customFormat="1" ht="35.25" customHeight="1">
      <c r="A131" s="112"/>
      <c r="B131" s="258"/>
      <c r="C131" s="147" t="s">
        <v>194</v>
      </c>
      <c r="D131" s="32"/>
      <c r="E131" s="202"/>
      <c r="F131" s="202"/>
      <c r="G131" s="237" t="s">
        <v>193</v>
      </c>
      <c r="H131" s="114"/>
      <c r="I131" s="114"/>
      <c r="J131" s="114"/>
      <c r="K131" s="114"/>
      <c r="L131" s="114"/>
      <c r="M131" s="114"/>
      <c r="N131" s="115"/>
      <c r="O131" s="112"/>
    </row>
    <row r="132" spans="1:63" s="22" customFormat="1" ht="27" customHeight="1">
      <c r="A132" s="112"/>
      <c r="B132" s="258"/>
      <c r="C132" s="147"/>
      <c r="D132" s="32"/>
      <c r="E132" s="202"/>
      <c r="F132" s="202"/>
      <c r="H132" s="107"/>
      <c r="I132" s="107"/>
      <c r="J132" s="107"/>
      <c r="K132" s="107"/>
      <c r="L132" s="107"/>
      <c r="M132" s="107"/>
      <c r="N132" s="107"/>
      <c r="O132" s="112"/>
    </row>
    <row r="133" spans="1:63" s="7" customFormat="1" ht="12.75" customHeight="1">
      <c r="A133" s="57"/>
      <c r="B133" s="251"/>
      <c r="C133" s="2"/>
      <c r="D133" s="15"/>
      <c r="E133" s="213"/>
      <c r="F133" s="213"/>
      <c r="G133" s="15"/>
      <c r="H133" s="44"/>
      <c r="I133" s="44"/>
      <c r="J133" s="44"/>
      <c r="K133" s="44"/>
      <c r="L133" s="44"/>
      <c r="M133" s="44"/>
      <c r="N133" s="44"/>
    </row>
    <row r="134" spans="1:63" ht="58.5" customHeight="1">
      <c r="A134" s="112">
        <v>26</v>
      </c>
      <c r="B134" s="258" t="s">
        <v>32</v>
      </c>
      <c r="C134" s="109" t="s">
        <v>203</v>
      </c>
      <c r="D134" s="133" t="s">
        <v>204</v>
      </c>
      <c r="E134" s="186"/>
      <c r="F134" s="187"/>
      <c r="G134" s="28" t="s">
        <v>200</v>
      </c>
      <c r="H134" s="114"/>
      <c r="I134" s="114"/>
      <c r="J134" s="114"/>
      <c r="K134" s="114"/>
      <c r="L134" s="114"/>
      <c r="M134" s="114"/>
      <c r="N134" s="115"/>
      <c r="O134" s="112" t="str">
        <f>IF(OR(ISTEXT(H134),ISTEXT(H135),ISTEXT(H136),ISTEXT(H137)),26,"")</f>
        <v/>
      </c>
    </row>
    <row r="135" spans="1:63" ht="30">
      <c r="A135" s="112"/>
      <c r="B135" s="258"/>
      <c r="C135" s="109"/>
      <c r="D135" s="137"/>
      <c r="E135" s="182"/>
      <c r="F135" s="183"/>
      <c r="G135" s="28" t="s">
        <v>201</v>
      </c>
      <c r="H135" s="114"/>
      <c r="I135" s="114"/>
      <c r="J135" s="114"/>
      <c r="K135" s="114"/>
      <c r="L135" s="114"/>
      <c r="M135" s="114"/>
      <c r="N135" s="115"/>
      <c r="O135" s="112"/>
    </row>
    <row r="136" spans="1:63" ht="30">
      <c r="A136" s="112"/>
      <c r="B136" s="258"/>
      <c r="C136" s="109"/>
      <c r="D136" s="137"/>
      <c r="E136" s="182"/>
      <c r="F136" s="183"/>
      <c r="G136" s="237" t="s">
        <v>202</v>
      </c>
      <c r="H136" s="114"/>
      <c r="I136" s="114"/>
      <c r="J136" s="114"/>
      <c r="K136" s="114"/>
      <c r="L136" s="114"/>
      <c r="M136" s="114"/>
      <c r="N136" s="115"/>
      <c r="O136" s="112"/>
    </row>
    <row r="137" spans="1:63" ht="45" customHeight="1">
      <c r="A137" s="152"/>
      <c r="B137" s="258"/>
      <c r="C137" s="154"/>
      <c r="D137" s="132"/>
      <c r="E137" s="190"/>
      <c r="F137" s="191"/>
      <c r="G137" s="17"/>
      <c r="H137" s="107"/>
      <c r="I137" s="107"/>
      <c r="J137" s="107"/>
      <c r="K137" s="107"/>
      <c r="L137" s="107"/>
      <c r="M137" s="107"/>
      <c r="N137" s="107"/>
      <c r="O137" s="152"/>
    </row>
    <row r="138" spans="1:63" s="3" customFormat="1" ht="11.25" customHeight="1">
      <c r="A138" s="59"/>
      <c r="B138" s="254"/>
      <c r="C138" s="11"/>
      <c r="D138" s="15"/>
      <c r="E138" s="213"/>
      <c r="F138" s="213"/>
      <c r="G138" s="18"/>
      <c r="H138" s="44"/>
      <c r="I138" s="44"/>
      <c r="J138" s="44"/>
      <c r="K138" s="44"/>
      <c r="L138" s="44"/>
      <c r="M138" s="44"/>
      <c r="N138" s="44"/>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row>
    <row r="139" spans="1:63" ht="44.25" customHeight="1">
      <c r="A139" s="151">
        <v>27</v>
      </c>
      <c r="B139" s="258" t="s">
        <v>33</v>
      </c>
      <c r="C139" s="153" t="s">
        <v>34</v>
      </c>
      <c r="D139" s="133" t="s">
        <v>285</v>
      </c>
      <c r="E139" s="186"/>
      <c r="F139" s="187"/>
      <c r="G139" s="28" t="s">
        <v>205</v>
      </c>
      <c r="H139" s="114"/>
      <c r="I139" s="114"/>
      <c r="J139" s="114"/>
      <c r="K139" s="114"/>
      <c r="L139" s="114"/>
      <c r="M139" s="114"/>
      <c r="N139" s="115"/>
      <c r="O139" s="151" t="str">
        <f>IF(OR(ISTEXT(H139),ISTEXT(H140),ISTEXT(H141),ISTEXT(H142),ISTEXT(H143),ISTEXT(H144)),27,"")</f>
        <v/>
      </c>
    </row>
    <row r="140" spans="1:63" ht="67.5" customHeight="1">
      <c r="A140" s="112"/>
      <c r="B140" s="258"/>
      <c r="C140" s="109"/>
      <c r="D140" s="137"/>
      <c r="E140" s="182"/>
      <c r="F140" s="183"/>
      <c r="G140" s="28" t="s">
        <v>206</v>
      </c>
      <c r="H140" s="114"/>
      <c r="I140" s="114"/>
      <c r="J140" s="114"/>
      <c r="K140" s="114"/>
      <c r="L140" s="114"/>
      <c r="M140" s="114"/>
      <c r="N140" s="115"/>
      <c r="O140" s="112"/>
    </row>
    <row r="141" spans="1:63" ht="42.75" customHeight="1">
      <c r="A141" s="112"/>
      <c r="B141" s="258"/>
      <c r="C141" s="109"/>
      <c r="D141" s="137"/>
      <c r="E141" s="182"/>
      <c r="F141" s="183"/>
      <c r="G141" s="237" t="s">
        <v>207</v>
      </c>
      <c r="H141" s="114"/>
      <c r="I141" s="114"/>
      <c r="J141" s="114"/>
      <c r="K141" s="114"/>
      <c r="L141" s="114"/>
      <c r="M141" s="114"/>
      <c r="N141" s="115"/>
      <c r="O141" s="112"/>
    </row>
    <row r="142" spans="1:63" ht="53.25" customHeight="1">
      <c r="A142" s="112"/>
      <c r="B142" s="258"/>
      <c r="C142" s="109"/>
      <c r="D142" s="137"/>
      <c r="E142" s="182"/>
      <c r="F142" s="183"/>
      <c r="G142" s="237" t="s">
        <v>208</v>
      </c>
      <c r="H142" s="114"/>
      <c r="I142" s="114"/>
      <c r="J142" s="114"/>
      <c r="K142" s="114"/>
      <c r="L142" s="114"/>
      <c r="M142" s="114"/>
      <c r="N142" s="115"/>
      <c r="O142" s="112"/>
    </row>
    <row r="143" spans="1:63" ht="42.75" customHeight="1">
      <c r="A143" s="112"/>
      <c r="B143" s="258"/>
      <c r="C143" s="109"/>
      <c r="D143" s="137"/>
      <c r="E143" s="182"/>
      <c r="F143" s="183"/>
      <c r="G143" s="237" t="s">
        <v>209</v>
      </c>
      <c r="H143" s="114"/>
      <c r="I143" s="114"/>
      <c r="J143" s="114"/>
      <c r="K143" s="114"/>
      <c r="L143" s="114"/>
      <c r="M143" s="114"/>
      <c r="N143" s="115"/>
      <c r="O143" s="112"/>
    </row>
    <row r="144" spans="1:63" ht="30.75" customHeight="1">
      <c r="A144" s="152"/>
      <c r="B144" s="258"/>
      <c r="C144" s="154"/>
      <c r="D144" s="132"/>
      <c r="E144" s="190"/>
      <c r="F144" s="191"/>
      <c r="G144" s="28"/>
      <c r="H144" s="114"/>
      <c r="I144" s="114"/>
      <c r="J144" s="114"/>
      <c r="K144" s="114"/>
      <c r="L144" s="114"/>
      <c r="M144" s="114"/>
      <c r="N144" s="115"/>
      <c r="O144" s="152"/>
    </row>
    <row r="145" spans="1:63" s="3" customFormat="1" ht="10.5" customHeight="1" thickBot="1">
      <c r="A145" s="60"/>
      <c r="B145" s="255"/>
      <c r="C145" s="12"/>
      <c r="D145" s="15"/>
      <c r="E145" s="213"/>
      <c r="F145" s="213"/>
      <c r="G145" s="19"/>
      <c r="H145" s="44"/>
      <c r="I145" s="44"/>
      <c r="J145" s="44"/>
      <c r="K145" s="44"/>
      <c r="L145" s="44"/>
      <c r="M145" s="44"/>
      <c r="N145" s="44"/>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row>
    <row r="146" spans="1:63" ht="57" customHeight="1" thickBot="1">
      <c r="A146" s="151">
        <v>28</v>
      </c>
      <c r="B146" s="258" t="s">
        <v>35</v>
      </c>
      <c r="C146" s="242" t="s">
        <v>214</v>
      </c>
      <c r="D146" s="192"/>
      <c r="E146" s="226"/>
      <c r="F146" s="227"/>
      <c r="G146" s="28" t="s">
        <v>210</v>
      </c>
      <c r="H146" s="114"/>
      <c r="I146" s="114"/>
      <c r="J146" s="114"/>
      <c r="K146" s="114"/>
      <c r="L146" s="114"/>
      <c r="M146" s="114"/>
      <c r="N146" s="115"/>
      <c r="O146" s="151" t="str">
        <f>IF(OR(ISTEXT(H146),ISTEXT(H147),ISTEXT(H148),ISTEXT(H149),ISTEXT(H150)),28,"")</f>
        <v/>
      </c>
    </row>
    <row r="147" spans="1:63" ht="52.5" customHeight="1" thickBot="1">
      <c r="A147" s="112"/>
      <c r="B147" s="258"/>
      <c r="C147" s="243"/>
      <c r="D147" s="194"/>
      <c r="E147" s="226"/>
      <c r="F147" s="227"/>
      <c r="G147" s="237" t="s">
        <v>211</v>
      </c>
      <c r="H147" s="114"/>
      <c r="I147" s="114"/>
      <c r="J147" s="114"/>
      <c r="K147" s="114"/>
      <c r="L147" s="114"/>
      <c r="M147" s="114"/>
      <c r="N147" s="115"/>
      <c r="O147" s="112"/>
    </row>
    <row r="148" spans="1:63" ht="155.25" customHeight="1">
      <c r="A148" s="112"/>
      <c r="B148" s="258"/>
      <c r="C148" s="153" t="s">
        <v>215</v>
      </c>
      <c r="D148" s="192"/>
      <c r="E148" s="204"/>
      <c r="F148" s="205"/>
      <c r="G148" s="237" t="s">
        <v>212</v>
      </c>
      <c r="H148" s="114"/>
      <c r="I148" s="114"/>
      <c r="J148" s="114"/>
      <c r="K148" s="114"/>
      <c r="L148" s="114"/>
      <c r="M148" s="114"/>
      <c r="N148" s="115"/>
      <c r="O148" s="112"/>
    </row>
    <row r="149" spans="1:63" ht="30.75" customHeight="1">
      <c r="A149" s="112"/>
      <c r="B149" s="258"/>
      <c r="C149" s="109"/>
      <c r="D149" s="193"/>
      <c r="E149" s="206"/>
      <c r="F149" s="207"/>
      <c r="G149" s="237" t="s">
        <v>213</v>
      </c>
      <c r="H149" s="114"/>
      <c r="I149" s="114"/>
      <c r="J149" s="114"/>
      <c r="K149" s="114"/>
      <c r="L149" s="114"/>
      <c r="M149" s="114"/>
      <c r="N149" s="115"/>
      <c r="O149" s="112"/>
    </row>
    <row r="150" spans="1:63" ht="30.75" customHeight="1" thickBot="1">
      <c r="A150" s="152"/>
      <c r="B150" s="258"/>
      <c r="C150" s="154"/>
      <c r="D150" s="194"/>
      <c r="E150" s="208"/>
      <c r="F150" s="209"/>
      <c r="G150" s="28"/>
      <c r="H150" s="114"/>
      <c r="I150" s="114"/>
      <c r="J150" s="114"/>
      <c r="K150" s="114"/>
      <c r="L150" s="114"/>
      <c r="M150" s="114"/>
      <c r="N150" s="115"/>
      <c r="O150" s="152"/>
    </row>
    <row r="151" spans="1:63" s="3" customFormat="1" ht="9.75" customHeight="1">
      <c r="A151" s="60"/>
      <c r="B151" s="255"/>
      <c r="C151" s="12"/>
      <c r="D151" s="15"/>
      <c r="E151" s="213"/>
      <c r="F151" s="213"/>
      <c r="G151" s="19"/>
      <c r="H151" s="44"/>
      <c r="I151" s="44"/>
      <c r="J151" s="44"/>
      <c r="K151" s="44"/>
      <c r="L151" s="44"/>
      <c r="M151" s="44"/>
      <c r="N151" s="44"/>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row>
    <row r="152" spans="1:63" ht="42" customHeight="1">
      <c r="A152" s="151">
        <v>29</v>
      </c>
      <c r="B152" s="258" t="s">
        <v>36</v>
      </c>
      <c r="C152" s="153" t="s">
        <v>37</v>
      </c>
      <c r="D152" s="133" t="s">
        <v>219</v>
      </c>
      <c r="E152" s="186"/>
      <c r="F152" s="187"/>
      <c r="G152" s="28" t="s">
        <v>216</v>
      </c>
      <c r="H152" s="114"/>
      <c r="I152" s="114"/>
      <c r="J152" s="114"/>
      <c r="K152" s="114"/>
      <c r="L152" s="114"/>
      <c r="M152" s="114"/>
      <c r="N152" s="115"/>
      <c r="O152" s="151" t="str">
        <f>IF(OR(ISTEXT(H152),ISTEXT(H153),ISTEXT(H154),ISTEXT(H155)),29,"")</f>
        <v/>
      </c>
    </row>
    <row r="153" spans="1:63" ht="33" customHeight="1">
      <c r="A153" s="166"/>
      <c r="B153" s="258"/>
      <c r="C153" s="109"/>
      <c r="D153" s="137"/>
      <c r="E153" s="182"/>
      <c r="F153" s="183"/>
      <c r="G153" s="28" t="s">
        <v>217</v>
      </c>
      <c r="H153" s="114"/>
      <c r="I153" s="114"/>
      <c r="J153" s="114"/>
      <c r="K153" s="114"/>
      <c r="L153" s="114"/>
      <c r="M153" s="114"/>
      <c r="N153" s="115"/>
      <c r="O153" s="166"/>
    </row>
    <row r="154" spans="1:63" ht="30.75" customHeight="1">
      <c r="A154" s="166"/>
      <c r="B154" s="258"/>
      <c r="C154" s="109"/>
      <c r="D154" s="137"/>
      <c r="E154" s="182"/>
      <c r="F154" s="183"/>
      <c r="G154" s="28" t="s">
        <v>218</v>
      </c>
      <c r="H154" s="114"/>
      <c r="I154" s="114"/>
      <c r="J154" s="114"/>
      <c r="K154" s="114"/>
      <c r="L154" s="114"/>
      <c r="M154" s="114"/>
      <c r="N154" s="115"/>
      <c r="O154" s="166"/>
    </row>
    <row r="155" spans="1:63" ht="33.75" customHeight="1">
      <c r="A155" s="167"/>
      <c r="B155" s="258"/>
      <c r="C155" s="154"/>
      <c r="D155" s="132"/>
      <c r="E155" s="190"/>
      <c r="F155" s="191"/>
      <c r="G155" s="28"/>
      <c r="H155" s="114"/>
      <c r="I155" s="114"/>
      <c r="J155" s="114"/>
      <c r="K155" s="114"/>
      <c r="L155" s="114"/>
      <c r="M155" s="114"/>
      <c r="N155" s="115"/>
      <c r="O155" s="167"/>
    </row>
    <row r="156" spans="1:63" s="3" customFormat="1" ht="11.25" customHeight="1" thickBot="1">
      <c r="A156" s="61"/>
      <c r="B156" s="256"/>
      <c r="C156" s="13"/>
      <c r="D156" s="15"/>
      <c r="E156" s="213"/>
      <c r="F156" s="213"/>
      <c r="G156" s="20"/>
      <c r="H156" s="44"/>
      <c r="I156" s="44"/>
      <c r="J156" s="44"/>
      <c r="K156" s="44"/>
      <c r="L156" s="44"/>
      <c r="M156" s="44"/>
      <c r="N156" s="44"/>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row>
    <row r="157" spans="1:63" s="9" customFormat="1" ht="53.25" customHeight="1">
      <c r="A157" s="111">
        <v>30</v>
      </c>
      <c r="B157" s="258" t="s">
        <v>38</v>
      </c>
      <c r="C157" s="160" t="s">
        <v>224</v>
      </c>
      <c r="D157" s="158" t="s">
        <v>225</v>
      </c>
      <c r="E157" s="196"/>
      <c r="F157" s="197"/>
      <c r="G157" s="28" t="s">
        <v>220</v>
      </c>
      <c r="H157" s="114"/>
      <c r="I157" s="114"/>
      <c r="J157" s="114"/>
      <c r="K157" s="114"/>
      <c r="L157" s="114"/>
      <c r="M157" s="114"/>
      <c r="N157" s="115"/>
      <c r="O157" s="111" t="str">
        <f>IF(OR(ISTEXT(H157),ISTEXT(H158),ISTEXT(H159),ISTEXT(H160)),30,"")</f>
        <v/>
      </c>
      <c r="P157" s="22"/>
      <c r="Q157" s="22"/>
      <c r="R157" s="22"/>
      <c r="S157" s="22"/>
      <c r="T157" s="22"/>
    </row>
    <row r="158" spans="1:63" s="22" customFormat="1" ht="60">
      <c r="A158" s="112"/>
      <c r="B158" s="258"/>
      <c r="C158" s="161"/>
      <c r="D158" s="159"/>
      <c r="E158" s="198"/>
      <c r="F158" s="199"/>
      <c r="G158" s="28" t="s">
        <v>221</v>
      </c>
      <c r="H158" s="114"/>
      <c r="I158" s="114"/>
      <c r="J158" s="114"/>
      <c r="K158" s="114"/>
      <c r="L158" s="114"/>
      <c r="M158" s="114"/>
      <c r="N158" s="115"/>
      <c r="O158" s="112"/>
    </row>
    <row r="159" spans="1:63" s="22" customFormat="1" ht="65.25" customHeight="1">
      <c r="A159" s="112"/>
      <c r="B159" s="258"/>
      <c r="C159" s="162" t="s">
        <v>227</v>
      </c>
      <c r="D159" s="164" t="s">
        <v>226</v>
      </c>
      <c r="E159" s="238"/>
      <c r="F159" s="239"/>
      <c r="G159" s="237" t="s">
        <v>222</v>
      </c>
      <c r="H159" s="114"/>
      <c r="I159" s="114"/>
      <c r="J159" s="114"/>
      <c r="K159" s="114"/>
      <c r="L159" s="114"/>
      <c r="M159" s="114"/>
      <c r="N159" s="115"/>
      <c r="O159" s="112"/>
    </row>
    <row r="160" spans="1:63" s="5" customFormat="1" ht="65.25" customHeight="1" thickBot="1">
      <c r="A160" s="113"/>
      <c r="B160" s="258"/>
      <c r="C160" s="163"/>
      <c r="D160" s="165"/>
      <c r="E160" s="240"/>
      <c r="F160" s="241"/>
      <c r="G160" s="237" t="s">
        <v>223</v>
      </c>
      <c r="H160" s="114"/>
      <c r="I160" s="114"/>
      <c r="J160" s="114"/>
      <c r="K160" s="114"/>
      <c r="L160" s="114"/>
      <c r="M160" s="114"/>
      <c r="N160" s="115"/>
      <c r="O160" s="113"/>
      <c r="P160" s="22"/>
      <c r="Q160" s="22"/>
      <c r="R160" s="22"/>
      <c r="S160" s="22"/>
      <c r="T160" s="22"/>
    </row>
    <row r="161" spans="1:14">
      <c r="A161" s="62"/>
    </row>
    <row r="162" spans="1:14" s="22" customFormat="1">
      <c r="B162" s="259"/>
      <c r="E162" s="200"/>
      <c r="F162" s="200"/>
      <c r="H162" s="48"/>
      <c r="I162" s="48"/>
      <c r="J162" s="48"/>
      <c r="K162" s="48"/>
      <c r="L162" s="48"/>
      <c r="M162" s="48"/>
      <c r="N162" s="48"/>
    </row>
    <row r="163" spans="1:14" s="22" customFormat="1">
      <c r="B163" s="259"/>
      <c r="E163" s="200"/>
      <c r="F163" s="200"/>
      <c r="H163" s="48"/>
      <c r="I163" s="48"/>
      <c r="J163" s="48"/>
      <c r="K163" s="48"/>
      <c r="L163" s="48"/>
      <c r="M163" s="48"/>
      <c r="N163" s="48"/>
    </row>
    <row r="164" spans="1:14" s="22" customFormat="1">
      <c r="B164" s="259"/>
      <c r="E164" s="200"/>
      <c r="F164" s="200"/>
      <c r="H164" s="48"/>
      <c r="I164" s="48"/>
      <c r="J164" s="48"/>
      <c r="K164" s="48"/>
      <c r="L164" s="48"/>
      <c r="M164" s="48"/>
      <c r="N164" s="48"/>
    </row>
    <row r="165" spans="1:14" s="22" customFormat="1">
      <c r="B165" s="259"/>
      <c r="E165" s="200"/>
      <c r="F165" s="200"/>
      <c r="H165" s="48"/>
      <c r="I165" s="48"/>
      <c r="J165" s="48"/>
      <c r="K165" s="48"/>
      <c r="L165" s="48"/>
      <c r="M165" s="48"/>
      <c r="N165" s="48"/>
    </row>
    <row r="166" spans="1:14" ht="24" hidden="1" thickBot="1">
      <c r="A166" s="65" t="s">
        <v>237</v>
      </c>
      <c r="B166" s="260">
        <f>Screening!I4</f>
        <v>0</v>
      </c>
    </row>
    <row r="167" spans="1:14" ht="24" hidden="1" thickBot="1">
      <c r="A167" s="65" t="s">
        <v>238</v>
      </c>
      <c r="B167" s="261">
        <f>Screening!I5</f>
        <v>0</v>
      </c>
    </row>
    <row r="168" spans="1:14" ht="24" hidden="1" thickBot="1">
      <c r="A168" s="65" t="s">
        <v>239</v>
      </c>
      <c r="B168" s="261">
        <f>Screening!I6</f>
        <v>0</v>
      </c>
    </row>
    <row r="169" spans="1:14" ht="24" hidden="1" thickBot="1">
      <c r="A169" s="65" t="s">
        <v>240</v>
      </c>
      <c r="B169" s="261">
        <f>Screening!I7</f>
        <v>0</v>
      </c>
    </row>
    <row r="170" spans="1:14" ht="24" hidden="1" thickBot="1">
      <c r="A170" s="65" t="s">
        <v>241</v>
      </c>
      <c r="B170" s="261">
        <f>Screening!I8</f>
        <v>0</v>
      </c>
    </row>
    <row r="171" spans="1:14" ht="24" hidden="1" thickBot="1">
      <c r="A171" s="65" t="s">
        <v>242</v>
      </c>
      <c r="B171" s="261">
        <f>Screening!I9</f>
        <v>0</v>
      </c>
    </row>
    <row r="172" spans="1:14" ht="24" hidden="1" thickBot="1">
      <c r="A172" s="65" t="s">
        <v>126</v>
      </c>
      <c r="B172" s="261">
        <f>Screening!I10</f>
        <v>0</v>
      </c>
    </row>
    <row r="173" spans="1:14" ht="24" hidden="1" thickBot="1">
      <c r="A173" s="65" t="s">
        <v>243</v>
      </c>
      <c r="B173" s="261">
        <f>Screening!I11</f>
        <v>0</v>
      </c>
    </row>
    <row r="174" spans="1:14" ht="24" hidden="1" thickBot="1">
      <c r="A174" s="66" t="s">
        <v>244</v>
      </c>
      <c r="B174" s="261">
        <f>Screening!I12</f>
        <v>0</v>
      </c>
    </row>
    <row r="175" spans="1:14" ht="24" hidden="1" thickBot="1">
      <c r="A175" s="65" t="s">
        <v>115</v>
      </c>
      <c r="B175" s="261">
        <f>Screening!I13</f>
        <v>0</v>
      </c>
    </row>
    <row r="176" spans="1:14" ht="24" hidden="1" thickBot="1">
      <c r="A176" s="65" t="s">
        <v>245</v>
      </c>
      <c r="B176" s="261">
        <f>Screening!I14</f>
        <v>0</v>
      </c>
    </row>
    <row r="177" spans="1:14" ht="24" hidden="1" thickBot="1">
      <c r="A177" s="65" t="s">
        <v>204</v>
      </c>
      <c r="B177" s="261">
        <f>Screening!I15</f>
        <v>0</v>
      </c>
    </row>
    <row r="178" spans="1:14" ht="24" hidden="1" thickBot="1">
      <c r="A178" s="65" t="s">
        <v>246</v>
      </c>
      <c r="B178" s="261">
        <f>Screening!I16</f>
        <v>0</v>
      </c>
    </row>
    <row r="179" spans="1:14" ht="24" hidden="1" thickBot="1">
      <c r="A179" s="66" t="s">
        <v>247</v>
      </c>
      <c r="B179" s="261">
        <f>Screening!I17</f>
        <v>0</v>
      </c>
    </row>
    <row r="180" spans="1:14" ht="24" hidden="1" thickBot="1">
      <c r="A180" s="65" t="s">
        <v>248</v>
      </c>
      <c r="B180" s="261">
        <f>Screening!I18</f>
        <v>0</v>
      </c>
    </row>
    <row r="181" spans="1:14" hidden="1">
      <c r="A181" s="66" t="s">
        <v>249</v>
      </c>
      <c r="B181" s="262">
        <f>Screening!I19</f>
        <v>0</v>
      </c>
    </row>
    <row r="182" spans="1:14" s="22" customFormat="1">
      <c r="B182" s="259"/>
      <c r="E182" s="200"/>
      <c r="F182" s="200"/>
      <c r="H182" s="48"/>
      <c r="I182" s="48"/>
      <c r="J182" s="48"/>
      <c r="K182" s="48"/>
      <c r="L182" s="48"/>
      <c r="M182" s="48"/>
      <c r="N182" s="48"/>
    </row>
    <row r="183" spans="1:14" s="22" customFormat="1">
      <c r="B183" s="259"/>
      <c r="E183" s="200"/>
      <c r="F183" s="200"/>
      <c r="H183" s="48"/>
      <c r="I183" s="48"/>
      <c r="J183" s="48"/>
      <c r="K183" s="48"/>
      <c r="L183" s="48"/>
      <c r="M183" s="48"/>
      <c r="N183" s="48"/>
    </row>
    <row r="184" spans="1:14" s="22" customFormat="1">
      <c r="B184" s="259"/>
      <c r="E184" s="200"/>
      <c r="F184" s="200"/>
      <c r="H184" s="48"/>
      <c r="I184" s="48"/>
      <c r="J184" s="48"/>
      <c r="K184" s="48"/>
      <c r="L184" s="48"/>
      <c r="M184" s="48"/>
      <c r="N184" s="48"/>
    </row>
    <row r="185" spans="1:14" s="22" customFormat="1">
      <c r="B185" s="259"/>
      <c r="E185" s="200"/>
      <c r="F185" s="200"/>
      <c r="H185" s="48"/>
      <c r="I185" s="48"/>
      <c r="J185" s="48"/>
      <c r="K185" s="48"/>
      <c r="L185" s="48"/>
      <c r="M185" s="48"/>
      <c r="N185" s="48"/>
    </row>
    <row r="186" spans="1:14" s="22" customFormat="1">
      <c r="B186" s="259"/>
      <c r="E186" s="200"/>
      <c r="F186" s="200"/>
      <c r="H186" s="48"/>
      <c r="I186" s="48"/>
      <c r="J186" s="48"/>
      <c r="K186" s="48"/>
      <c r="L186" s="48"/>
      <c r="M186" s="48"/>
      <c r="N186" s="48"/>
    </row>
    <row r="187" spans="1:14" s="22" customFormat="1">
      <c r="B187" s="259"/>
      <c r="E187" s="200"/>
      <c r="F187" s="200"/>
      <c r="H187" s="48"/>
      <c r="I187" s="48"/>
      <c r="J187" s="48"/>
      <c r="K187" s="48"/>
      <c r="L187" s="48"/>
      <c r="M187" s="48"/>
      <c r="N187" s="48"/>
    </row>
    <row r="188" spans="1:14" s="22" customFormat="1">
      <c r="B188" s="259"/>
      <c r="E188" s="200"/>
      <c r="F188" s="200"/>
      <c r="H188" s="48"/>
      <c r="I188" s="48"/>
      <c r="J188" s="48"/>
      <c r="K188" s="48"/>
      <c r="L188" s="48"/>
      <c r="M188" s="48"/>
      <c r="N188" s="48"/>
    </row>
    <row r="189" spans="1:14" s="22" customFormat="1">
      <c r="B189" s="259"/>
      <c r="E189" s="200"/>
      <c r="F189" s="200"/>
      <c r="H189" s="48"/>
      <c r="I189" s="48"/>
      <c r="J189" s="48"/>
      <c r="K189" s="48"/>
      <c r="L189" s="48"/>
      <c r="M189" s="48"/>
      <c r="N189" s="48"/>
    </row>
    <row r="190" spans="1:14" s="22" customFormat="1">
      <c r="B190" s="259"/>
      <c r="E190" s="200"/>
      <c r="F190" s="200"/>
      <c r="H190" s="48"/>
      <c r="I190" s="48"/>
      <c r="J190" s="48"/>
      <c r="K190" s="48"/>
      <c r="L190" s="48"/>
      <c r="M190" s="48"/>
      <c r="N190" s="48"/>
    </row>
    <row r="191" spans="1:14" s="22" customFormat="1">
      <c r="B191" s="259"/>
      <c r="E191" s="200"/>
      <c r="F191" s="200"/>
      <c r="H191" s="48"/>
      <c r="I191" s="48"/>
      <c r="J191" s="48"/>
      <c r="K191" s="48"/>
      <c r="L191" s="48"/>
      <c r="M191" s="48"/>
      <c r="N191" s="48"/>
    </row>
    <row r="192" spans="1:14" s="22" customFormat="1">
      <c r="B192" s="259"/>
      <c r="E192" s="200"/>
      <c r="F192" s="200"/>
      <c r="H192" s="48"/>
      <c r="I192" s="48"/>
      <c r="J192" s="48"/>
      <c r="K192" s="48"/>
      <c r="L192" s="48"/>
      <c r="M192" s="48"/>
      <c r="N192" s="48"/>
    </row>
    <row r="193" spans="2:14" s="22" customFormat="1">
      <c r="B193" s="259"/>
      <c r="E193" s="200"/>
      <c r="F193" s="200"/>
      <c r="H193" s="48"/>
      <c r="I193" s="48"/>
      <c r="J193" s="48"/>
      <c r="K193" s="48"/>
      <c r="L193" s="48"/>
      <c r="M193" s="48"/>
      <c r="N193" s="48"/>
    </row>
    <row r="194" spans="2:14" s="22" customFormat="1">
      <c r="B194" s="259"/>
      <c r="E194" s="200"/>
      <c r="F194" s="200"/>
      <c r="H194" s="48"/>
      <c r="I194" s="48"/>
      <c r="J194" s="48"/>
      <c r="K194" s="48"/>
      <c r="L194" s="48"/>
      <c r="M194" s="48"/>
      <c r="N194" s="48"/>
    </row>
    <row r="195" spans="2:14" s="22" customFormat="1">
      <c r="B195" s="259"/>
      <c r="E195" s="200"/>
      <c r="F195" s="200"/>
      <c r="H195" s="48"/>
      <c r="I195" s="48"/>
      <c r="J195" s="48"/>
      <c r="K195" s="48"/>
      <c r="L195" s="48"/>
      <c r="M195" s="48"/>
      <c r="N195" s="48"/>
    </row>
    <row r="196" spans="2:14" s="22" customFormat="1">
      <c r="B196" s="259"/>
      <c r="E196" s="200"/>
      <c r="F196" s="200"/>
      <c r="H196" s="48"/>
      <c r="I196" s="48"/>
      <c r="J196" s="48"/>
      <c r="K196" s="48"/>
      <c r="L196" s="48"/>
      <c r="M196" s="48"/>
      <c r="N196" s="48"/>
    </row>
    <row r="197" spans="2:14" s="22" customFormat="1">
      <c r="B197" s="259"/>
      <c r="E197" s="200"/>
      <c r="F197" s="200"/>
      <c r="H197" s="48"/>
      <c r="I197" s="48"/>
      <c r="J197" s="48"/>
      <c r="K197" s="48"/>
      <c r="L197" s="48"/>
      <c r="M197" s="48"/>
      <c r="N197" s="48"/>
    </row>
    <row r="198" spans="2:14" s="22" customFormat="1">
      <c r="B198" s="259"/>
      <c r="E198" s="200"/>
      <c r="F198" s="200"/>
      <c r="H198" s="48"/>
      <c r="I198" s="48"/>
      <c r="J198" s="48"/>
      <c r="K198" s="48"/>
      <c r="L198" s="48"/>
      <c r="M198" s="48"/>
      <c r="N198" s="48"/>
    </row>
    <row r="199" spans="2:14" s="22" customFormat="1">
      <c r="B199" s="259"/>
      <c r="E199" s="200"/>
      <c r="F199" s="200"/>
      <c r="H199" s="48"/>
      <c r="I199" s="48"/>
      <c r="J199" s="48"/>
      <c r="K199" s="48"/>
      <c r="L199" s="48"/>
      <c r="M199" s="48"/>
      <c r="N199" s="48"/>
    </row>
    <row r="200" spans="2:14" s="22" customFormat="1">
      <c r="B200" s="259"/>
      <c r="E200" s="200"/>
      <c r="F200" s="200"/>
      <c r="H200" s="48"/>
      <c r="I200" s="48"/>
      <c r="J200" s="48"/>
      <c r="K200" s="48"/>
      <c r="L200" s="48"/>
      <c r="M200" s="48"/>
      <c r="N200" s="48"/>
    </row>
    <row r="201" spans="2:14" s="22" customFormat="1">
      <c r="B201" s="259"/>
      <c r="E201" s="200"/>
      <c r="F201" s="200"/>
      <c r="H201" s="48"/>
      <c r="I201" s="48"/>
      <c r="J201" s="48"/>
      <c r="K201" s="48"/>
      <c r="L201" s="48"/>
      <c r="M201" s="48"/>
      <c r="N201" s="48"/>
    </row>
    <row r="202" spans="2:14" s="22" customFormat="1">
      <c r="B202" s="259"/>
      <c r="E202" s="200"/>
      <c r="F202" s="200"/>
      <c r="H202" s="48"/>
      <c r="I202" s="48"/>
      <c r="J202" s="48"/>
      <c r="K202" s="48"/>
      <c r="L202" s="48"/>
      <c r="M202" s="48"/>
      <c r="N202" s="48"/>
    </row>
    <row r="203" spans="2:14" s="22" customFormat="1">
      <c r="B203" s="259"/>
      <c r="E203" s="200"/>
      <c r="F203" s="200"/>
      <c r="H203" s="48"/>
      <c r="I203" s="48"/>
      <c r="J203" s="48"/>
      <c r="K203" s="48"/>
      <c r="L203" s="48"/>
      <c r="M203" s="48"/>
      <c r="N203" s="48"/>
    </row>
    <row r="204" spans="2:14" s="22" customFormat="1">
      <c r="B204" s="259"/>
      <c r="E204" s="200"/>
      <c r="F204" s="200"/>
      <c r="H204" s="48"/>
      <c r="I204" s="48"/>
      <c r="J204" s="48"/>
      <c r="K204" s="48"/>
      <c r="L204" s="48"/>
      <c r="M204" s="48"/>
      <c r="N204" s="48"/>
    </row>
    <row r="205" spans="2:14" s="22" customFormat="1">
      <c r="B205" s="259"/>
      <c r="E205" s="200"/>
      <c r="F205" s="200"/>
      <c r="H205" s="48"/>
      <c r="I205" s="48"/>
      <c r="J205" s="48"/>
      <c r="K205" s="48"/>
      <c r="L205" s="48"/>
      <c r="M205" s="48"/>
      <c r="N205" s="48"/>
    </row>
    <row r="206" spans="2:14" s="22" customFormat="1">
      <c r="B206" s="259"/>
      <c r="E206" s="200"/>
      <c r="F206" s="200"/>
      <c r="H206" s="48"/>
      <c r="I206" s="48"/>
      <c r="J206" s="48"/>
      <c r="K206" s="48"/>
      <c r="L206" s="48"/>
      <c r="M206" s="48"/>
      <c r="N206" s="48"/>
    </row>
    <row r="207" spans="2:14" s="22" customFormat="1">
      <c r="B207" s="259"/>
      <c r="E207" s="200"/>
      <c r="F207" s="200"/>
      <c r="H207" s="48"/>
      <c r="I207" s="48"/>
      <c r="J207" s="48"/>
      <c r="K207" s="48"/>
      <c r="L207" s="48"/>
      <c r="M207" s="48"/>
      <c r="N207" s="48"/>
    </row>
    <row r="208" spans="2:14" s="22" customFormat="1">
      <c r="B208" s="259"/>
      <c r="E208" s="200"/>
      <c r="F208" s="200"/>
      <c r="H208" s="48"/>
      <c r="I208" s="48"/>
      <c r="J208" s="48"/>
      <c r="K208" s="48"/>
      <c r="L208" s="48"/>
      <c r="M208" s="48"/>
      <c r="N208" s="48"/>
    </row>
    <row r="209" spans="2:14" s="22" customFormat="1">
      <c r="B209" s="259"/>
      <c r="E209" s="200"/>
      <c r="F209" s="200"/>
      <c r="H209" s="48"/>
      <c r="I209" s="48"/>
      <c r="J209" s="48"/>
      <c r="K209" s="48"/>
      <c r="L209" s="48"/>
      <c r="M209" s="48"/>
      <c r="N209" s="48"/>
    </row>
    <row r="210" spans="2:14" s="22" customFormat="1">
      <c r="B210" s="259"/>
      <c r="E210" s="200"/>
      <c r="F210" s="200"/>
      <c r="H210" s="48"/>
      <c r="I210" s="48"/>
      <c r="J210" s="48"/>
      <c r="K210" s="48"/>
      <c r="L210" s="48"/>
      <c r="M210" s="48"/>
      <c r="N210" s="48"/>
    </row>
    <row r="211" spans="2:14" s="22" customFormat="1">
      <c r="B211" s="259"/>
      <c r="E211" s="200"/>
      <c r="F211" s="200"/>
      <c r="H211" s="48"/>
      <c r="I211" s="48"/>
      <c r="J211" s="48"/>
      <c r="K211" s="48"/>
      <c r="L211" s="48"/>
      <c r="M211" s="48"/>
      <c r="N211" s="48"/>
    </row>
    <row r="212" spans="2:14" s="22" customFormat="1">
      <c r="B212" s="259"/>
      <c r="E212" s="200"/>
      <c r="F212" s="200"/>
      <c r="H212" s="48"/>
      <c r="I212" s="48"/>
      <c r="J212" s="48"/>
      <c r="K212" s="48"/>
      <c r="L212" s="48"/>
      <c r="M212" s="48"/>
      <c r="N212" s="48"/>
    </row>
    <row r="213" spans="2:14" s="22" customFormat="1">
      <c r="B213" s="259"/>
      <c r="E213" s="200"/>
      <c r="F213" s="200"/>
      <c r="H213" s="48"/>
      <c r="I213" s="48"/>
      <c r="J213" s="48"/>
      <c r="K213" s="48"/>
      <c r="L213" s="48"/>
      <c r="M213" s="48"/>
      <c r="N213" s="48"/>
    </row>
    <row r="214" spans="2:14" s="22" customFormat="1">
      <c r="B214" s="259"/>
      <c r="E214" s="200"/>
      <c r="F214" s="200"/>
      <c r="H214" s="48"/>
      <c r="I214" s="48"/>
      <c r="J214" s="48"/>
      <c r="K214" s="48"/>
      <c r="L214" s="48"/>
      <c r="M214" s="48"/>
      <c r="N214" s="48"/>
    </row>
    <row r="215" spans="2:14" s="22" customFormat="1">
      <c r="B215" s="259"/>
      <c r="E215" s="200"/>
      <c r="F215" s="200"/>
      <c r="H215" s="48"/>
      <c r="I215" s="48"/>
      <c r="J215" s="48"/>
      <c r="K215" s="48"/>
      <c r="L215" s="48"/>
      <c r="M215" s="48"/>
      <c r="N215" s="48"/>
    </row>
    <row r="216" spans="2:14" s="22" customFormat="1">
      <c r="B216" s="259"/>
      <c r="E216" s="200"/>
      <c r="F216" s="200"/>
      <c r="H216" s="48"/>
      <c r="I216" s="48"/>
      <c r="J216" s="48"/>
      <c r="K216" s="48"/>
      <c r="L216" s="48"/>
      <c r="M216" s="48"/>
      <c r="N216" s="48"/>
    </row>
    <row r="217" spans="2:14" s="22" customFormat="1">
      <c r="B217" s="259"/>
      <c r="E217" s="200"/>
      <c r="F217" s="200"/>
      <c r="H217" s="48"/>
      <c r="I217" s="48"/>
      <c r="J217" s="48"/>
      <c r="K217" s="48"/>
      <c r="L217" s="48"/>
      <c r="M217" s="48"/>
      <c r="N217" s="48"/>
    </row>
    <row r="218" spans="2:14" s="22" customFormat="1">
      <c r="B218" s="259"/>
      <c r="E218" s="200"/>
      <c r="F218" s="200"/>
      <c r="H218" s="48"/>
      <c r="I218" s="48"/>
      <c r="J218" s="48"/>
      <c r="K218" s="48"/>
      <c r="L218" s="48"/>
      <c r="M218" s="48"/>
      <c r="N218" s="48"/>
    </row>
    <row r="219" spans="2:14" s="22" customFormat="1">
      <c r="B219" s="259"/>
      <c r="E219" s="200"/>
      <c r="F219" s="200"/>
      <c r="H219" s="48"/>
      <c r="I219" s="48"/>
      <c r="J219" s="48"/>
      <c r="K219" s="48"/>
      <c r="L219" s="48"/>
      <c r="M219" s="48"/>
      <c r="N219" s="48"/>
    </row>
    <row r="220" spans="2:14" s="22" customFormat="1">
      <c r="B220" s="259"/>
      <c r="E220" s="200"/>
      <c r="F220" s="200"/>
      <c r="H220" s="48"/>
      <c r="I220" s="48"/>
      <c r="J220" s="48"/>
      <c r="K220" s="48"/>
      <c r="L220" s="48"/>
      <c r="M220" s="48"/>
      <c r="N220" s="48"/>
    </row>
    <row r="221" spans="2:14" s="22" customFormat="1">
      <c r="B221" s="259"/>
      <c r="E221" s="200"/>
      <c r="F221" s="200"/>
      <c r="H221" s="48"/>
      <c r="I221" s="48"/>
      <c r="J221" s="48"/>
      <c r="K221" s="48"/>
      <c r="L221" s="48"/>
      <c r="M221" s="48"/>
      <c r="N221" s="48"/>
    </row>
    <row r="222" spans="2:14" s="22" customFormat="1">
      <c r="B222" s="259"/>
      <c r="E222" s="200"/>
      <c r="F222" s="200"/>
      <c r="H222" s="48"/>
      <c r="I222" s="48"/>
      <c r="J222" s="48"/>
      <c r="K222" s="48"/>
      <c r="L222" s="48"/>
      <c r="M222" s="48"/>
      <c r="N222" s="48"/>
    </row>
    <row r="223" spans="2:14" s="22" customFormat="1">
      <c r="B223" s="259"/>
      <c r="E223" s="200"/>
      <c r="F223" s="200"/>
      <c r="H223" s="48"/>
      <c r="I223" s="48"/>
      <c r="J223" s="48"/>
      <c r="K223" s="48"/>
      <c r="L223" s="48"/>
      <c r="M223" s="48"/>
      <c r="N223" s="48"/>
    </row>
    <row r="224" spans="2:14" s="22" customFormat="1">
      <c r="B224" s="259"/>
      <c r="E224" s="200"/>
      <c r="F224" s="200"/>
      <c r="H224" s="48"/>
      <c r="I224" s="48"/>
      <c r="J224" s="48"/>
      <c r="K224" s="48"/>
      <c r="L224" s="48"/>
      <c r="M224" s="48"/>
      <c r="N224" s="48"/>
    </row>
    <row r="225" spans="2:14" s="22" customFormat="1">
      <c r="B225" s="259"/>
      <c r="E225" s="200"/>
      <c r="F225" s="200"/>
      <c r="H225" s="48"/>
      <c r="I225" s="48"/>
      <c r="J225" s="48"/>
      <c r="K225" s="48"/>
      <c r="L225" s="48"/>
      <c r="M225" s="48"/>
      <c r="N225" s="48"/>
    </row>
    <row r="226" spans="2:14" s="22" customFormat="1">
      <c r="B226" s="259"/>
      <c r="E226" s="200"/>
      <c r="F226" s="200"/>
      <c r="H226" s="48"/>
      <c r="I226" s="48"/>
      <c r="J226" s="48"/>
      <c r="K226" s="48"/>
      <c r="L226" s="48"/>
      <c r="M226" s="48"/>
      <c r="N226" s="48"/>
    </row>
    <row r="227" spans="2:14" s="22" customFormat="1">
      <c r="B227" s="259"/>
      <c r="E227" s="200"/>
      <c r="F227" s="200"/>
      <c r="H227" s="48"/>
      <c r="I227" s="48"/>
      <c r="J227" s="48"/>
      <c r="K227" s="48"/>
      <c r="L227" s="48"/>
      <c r="M227" s="48"/>
      <c r="N227" s="48"/>
    </row>
    <row r="228" spans="2:14" s="22" customFormat="1">
      <c r="B228" s="259"/>
      <c r="E228" s="200"/>
      <c r="F228" s="200"/>
      <c r="H228" s="48"/>
      <c r="I228" s="48"/>
      <c r="J228" s="48"/>
      <c r="K228" s="48"/>
      <c r="L228" s="48"/>
      <c r="M228" s="48"/>
      <c r="N228" s="48"/>
    </row>
    <row r="229" spans="2:14" s="22" customFormat="1">
      <c r="B229" s="259"/>
      <c r="E229" s="200"/>
      <c r="F229" s="200"/>
      <c r="H229" s="48"/>
      <c r="I229" s="48"/>
      <c r="J229" s="48"/>
      <c r="K229" s="48"/>
      <c r="L229" s="48"/>
      <c r="M229" s="48"/>
      <c r="N229" s="48"/>
    </row>
    <row r="230" spans="2:14" s="22" customFormat="1">
      <c r="B230" s="259"/>
      <c r="E230" s="200"/>
      <c r="F230" s="200"/>
      <c r="H230" s="48"/>
      <c r="I230" s="48"/>
      <c r="J230" s="48"/>
      <c r="K230" s="48"/>
      <c r="L230" s="48"/>
      <c r="M230" s="48"/>
      <c r="N230" s="48"/>
    </row>
    <row r="231" spans="2:14" s="22" customFormat="1">
      <c r="B231" s="259"/>
      <c r="E231" s="200"/>
      <c r="F231" s="200"/>
      <c r="H231" s="48"/>
      <c r="I231" s="48"/>
      <c r="J231" s="48"/>
      <c r="K231" s="48"/>
      <c r="L231" s="48"/>
      <c r="M231" s="48"/>
      <c r="N231" s="48"/>
    </row>
    <row r="232" spans="2:14" s="22" customFormat="1">
      <c r="B232" s="259"/>
      <c r="E232" s="200"/>
      <c r="F232" s="200"/>
      <c r="H232" s="48"/>
      <c r="I232" s="48"/>
      <c r="J232" s="48"/>
      <c r="K232" s="48"/>
      <c r="L232" s="48"/>
      <c r="M232" s="48"/>
      <c r="N232" s="48"/>
    </row>
    <row r="233" spans="2:14" s="22" customFormat="1">
      <c r="B233" s="259"/>
      <c r="E233" s="200"/>
      <c r="F233" s="200"/>
      <c r="H233" s="48"/>
      <c r="I233" s="48"/>
      <c r="J233" s="48"/>
      <c r="K233" s="48"/>
      <c r="L233" s="48"/>
      <c r="M233" s="48"/>
      <c r="N233" s="48"/>
    </row>
    <row r="234" spans="2:14" s="22" customFormat="1">
      <c r="B234" s="259"/>
      <c r="E234" s="200"/>
      <c r="F234" s="200"/>
      <c r="H234" s="48"/>
      <c r="I234" s="48"/>
      <c r="J234" s="48"/>
      <c r="K234" s="48"/>
      <c r="L234" s="48"/>
      <c r="M234" s="48"/>
      <c r="N234" s="48"/>
    </row>
    <row r="235" spans="2:14" s="22" customFormat="1">
      <c r="B235" s="259"/>
      <c r="E235" s="200"/>
      <c r="F235" s="200"/>
      <c r="H235" s="48"/>
      <c r="I235" s="48"/>
      <c r="J235" s="48"/>
      <c r="K235" s="48"/>
      <c r="L235" s="48"/>
      <c r="M235" s="48"/>
      <c r="N235" s="48"/>
    </row>
    <row r="236" spans="2:14" s="22" customFormat="1">
      <c r="B236" s="259"/>
      <c r="E236" s="200"/>
      <c r="F236" s="200"/>
      <c r="H236" s="48"/>
      <c r="I236" s="48"/>
      <c r="J236" s="48"/>
      <c r="K236" s="48"/>
      <c r="L236" s="48"/>
      <c r="M236" s="48"/>
      <c r="N236" s="48"/>
    </row>
    <row r="237" spans="2:14" s="22" customFormat="1">
      <c r="B237" s="259"/>
      <c r="E237" s="200"/>
      <c r="F237" s="200"/>
      <c r="H237" s="48"/>
      <c r="I237" s="48"/>
      <c r="J237" s="48"/>
      <c r="K237" s="48"/>
      <c r="L237" s="48"/>
      <c r="M237" s="48"/>
      <c r="N237" s="48"/>
    </row>
    <row r="238" spans="2:14" s="22" customFormat="1">
      <c r="B238" s="259"/>
      <c r="E238" s="200"/>
      <c r="F238" s="200"/>
      <c r="H238" s="48"/>
      <c r="I238" s="48"/>
      <c r="J238" s="48"/>
      <c r="K238" s="48"/>
      <c r="L238" s="48"/>
      <c r="M238" s="48"/>
      <c r="N238" s="48"/>
    </row>
    <row r="239" spans="2:14" s="22" customFormat="1">
      <c r="B239" s="259"/>
      <c r="E239" s="200"/>
      <c r="F239" s="200"/>
      <c r="H239" s="48"/>
      <c r="I239" s="48"/>
      <c r="J239" s="48"/>
      <c r="K239" s="48"/>
      <c r="L239" s="48"/>
      <c r="M239" s="48"/>
      <c r="N239" s="48"/>
    </row>
    <row r="240" spans="2:14" s="22" customFormat="1">
      <c r="B240" s="259"/>
      <c r="E240" s="200"/>
      <c r="F240" s="200"/>
      <c r="H240" s="48"/>
      <c r="I240" s="48"/>
      <c r="J240" s="48"/>
      <c r="K240" s="48"/>
      <c r="L240" s="48"/>
      <c r="M240" s="48"/>
      <c r="N240" s="48"/>
    </row>
    <row r="241" spans="2:14" s="22" customFormat="1">
      <c r="B241" s="259"/>
      <c r="E241" s="200"/>
      <c r="F241" s="200"/>
      <c r="H241" s="48"/>
      <c r="I241" s="48"/>
      <c r="J241" s="48"/>
      <c r="K241" s="48"/>
      <c r="L241" s="48"/>
      <c r="M241" s="48"/>
      <c r="N241" s="48"/>
    </row>
    <row r="242" spans="2:14" s="22" customFormat="1">
      <c r="B242" s="259"/>
      <c r="E242" s="200"/>
      <c r="F242" s="200"/>
      <c r="H242" s="48"/>
      <c r="I242" s="48"/>
      <c r="J242" s="48"/>
      <c r="K242" s="48"/>
      <c r="L242" s="48"/>
      <c r="M242" s="48"/>
      <c r="N242" s="48"/>
    </row>
    <row r="243" spans="2:14" s="22" customFormat="1">
      <c r="B243" s="259"/>
      <c r="E243" s="200"/>
      <c r="F243" s="200"/>
      <c r="H243" s="48"/>
      <c r="I243" s="48"/>
      <c r="J243" s="48"/>
      <c r="K243" s="48"/>
      <c r="L243" s="48"/>
      <c r="M243" s="48"/>
      <c r="N243" s="48"/>
    </row>
    <row r="244" spans="2:14" s="22" customFormat="1">
      <c r="B244" s="259"/>
      <c r="E244" s="200"/>
      <c r="F244" s="200"/>
      <c r="H244" s="48"/>
      <c r="I244" s="48"/>
      <c r="J244" s="48"/>
      <c r="K244" s="48"/>
      <c r="L244" s="48"/>
      <c r="M244" s="48"/>
      <c r="N244" s="48"/>
    </row>
    <row r="245" spans="2:14" s="22" customFormat="1">
      <c r="B245" s="259"/>
      <c r="E245" s="200"/>
      <c r="F245" s="200"/>
      <c r="H245" s="48"/>
      <c r="I245" s="48"/>
      <c r="J245" s="48"/>
      <c r="K245" s="48"/>
      <c r="L245" s="48"/>
      <c r="M245" s="48"/>
      <c r="N245" s="48"/>
    </row>
    <row r="246" spans="2:14" s="22" customFormat="1">
      <c r="B246" s="259"/>
      <c r="E246" s="200"/>
      <c r="F246" s="200"/>
      <c r="H246" s="48"/>
      <c r="I246" s="48"/>
      <c r="J246" s="48"/>
      <c r="K246" s="48"/>
      <c r="L246" s="48"/>
      <c r="M246" s="48"/>
      <c r="N246" s="48"/>
    </row>
    <row r="247" spans="2:14" s="22" customFormat="1">
      <c r="B247" s="259"/>
      <c r="E247" s="200"/>
      <c r="F247" s="200"/>
      <c r="H247" s="48"/>
      <c r="I247" s="48"/>
      <c r="J247" s="48"/>
      <c r="K247" s="48"/>
      <c r="L247" s="48"/>
      <c r="M247" s="48"/>
      <c r="N247" s="48"/>
    </row>
    <row r="248" spans="2:14" s="22" customFormat="1">
      <c r="B248" s="259"/>
      <c r="E248" s="200"/>
      <c r="F248" s="200"/>
      <c r="H248" s="48"/>
      <c r="I248" s="48"/>
      <c r="J248" s="48"/>
      <c r="K248" s="48"/>
      <c r="L248" s="48"/>
      <c r="M248" s="48"/>
      <c r="N248" s="48"/>
    </row>
    <row r="249" spans="2:14" s="22" customFormat="1">
      <c r="B249" s="259"/>
      <c r="E249" s="200"/>
      <c r="F249" s="200"/>
      <c r="H249" s="48"/>
      <c r="I249" s="48"/>
      <c r="J249" s="48"/>
      <c r="K249" s="48"/>
      <c r="L249" s="48"/>
      <c r="M249" s="48"/>
      <c r="N249" s="48"/>
    </row>
    <row r="250" spans="2:14" s="22" customFormat="1">
      <c r="B250" s="259"/>
      <c r="E250" s="200"/>
      <c r="F250" s="200"/>
      <c r="H250" s="48"/>
      <c r="I250" s="48"/>
      <c r="J250" s="48"/>
      <c r="K250" s="48"/>
      <c r="L250" s="48"/>
      <c r="M250" s="48"/>
      <c r="N250" s="48"/>
    </row>
  </sheetData>
  <mergeCells count="328">
    <mergeCell ref="C146:C147"/>
    <mergeCell ref="D146:D147"/>
    <mergeCell ref="O146:O150"/>
    <mergeCell ref="O152:O155"/>
    <mergeCell ref="O157:O160"/>
    <mergeCell ref="O92:O102"/>
    <mergeCell ref="O116:O119"/>
    <mergeCell ref="O120:O121"/>
    <mergeCell ref="O122:O125"/>
    <mergeCell ref="O127:O132"/>
    <mergeCell ref="O134:O137"/>
    <mergeCell ref="O139:O144"/>
    <mergeCell ref="O103:O108"/>
    <mergeCell ref="O110:O113"/>
    <mergeCell ref="O114:O115"/>
    <mergeCell ref="O67:O71"/>
    <mergeCell ref="O73:O76"/>
    <mergeCell ref="O78:O82"/>
    <mergeCell ref="O84:O86"/>
    <mergeCell ref="O87:O91"/>
    <mergeCell ref="O41:O42"/>
    <mergeCell ref="O43:O47"/>
    <mergeCell ref="O49:O51"/>
    <mergeCell ref="O52:O55"/>
    <mergeCell ref="O56:O59"/>
    <mergeCell ref="O60:O62"/>
    <mergeCell ref="H2:N2"/>
    <mergeCell ref="A1:N1"/>
    <mergeCell ref="O3:O10"/>
    <mergeCell ref="O11:O25"/>
    <mergeCell ref="O27:O30"/>
    <mergeCell ref="O31:O33"/>
    <mergeCell ref="O34:O39"/>
    <mergeCell ref="E159:E160"/>
    <mergeCell ref="F159:F160"/>
    <mergeCell ref="D157:D158"/>
    <mergeCell ref="E157:E158"/>
    <mergeCell ref="F157:F158"/>
    <mergeCell ref="H157:N157"/>
    <mergeCell ref="H158:N158"/>
    <mergeCell ref="H159:N159"/>
    <mergeCell ref="H160:N160"/>
    <mergeCell ref="A157:A160"/>
    <mergeCell ref="B157:B160"/>
    <mergeCell ref="C157:C158"/>
    <mergeCell ref="C159:C160"/>
    <mergeCell ref="D159:D160"/>
    <mergeCell ref="B152:B155"/>
    <mergeCell ref="A152:A155"/>
    <mergeCell ref="O63:O65"/>
    <mergeCell ref="C152:C155"/>
    <mergeCell ref="A146:A150"/>
    <mergeCell ref="B146:B150"/>
    <mergeCell ref="C148:C150"/>
    <mergeCell ref="D148:D150"/>
    <mergeCell ref="E148:E150"/>
    <mergeCell ref="F148:F150"/>
    <mergeCell ref="H139:N139"/>
    <mergeCell ref="H140:N140"/>
    <mergeCell ref="H141:N141"/>
    <mergeCell ref="H142:N142"/>
    <mergeCell ref="H143:N143"/>
    <mergeCell ref="D152:D155"/>
    <mergeCell ref="E152:E155"/>
    <mergeCell ref="F152:F155"/>
    <mergeCell ref="H152:N152"/>
    <mergeCell ref="H153:N153"/>
    <mergeCell ref="H154:N154"/>
    <mergeCell ref="H155:N155"/>
    <mergeCell ref="H146:N146"/>
    <mergeCell ref="H147:N147"/>
    <mergeCell ref="H148:N148"/>
    <mergeCell ref="H149:N149"/>
    <mergeCell ref="H150:N150"/>
    <mergeCell ref="H134:N134"/>
    <mergeCell ref="H135:N135"/>
    <mergeCell ref="H136:N136"/>
    <mergeCell ref="H137:N137"/>
    <mergeCell ref="A139:A144"/>
    <mergeCell ref="B139:B144"/>
    <mergeCell ref="C139:C144"/>
    <mergeCell ref="D139:D144"/>
    <mergeCell ref="E139:E144"/>
    <mergeCell ref="F139:F144"/>
    <mergeCell ref="A134:A137"/>
    <mergeCell ref="B134:B137"/>
    <mergeCell ref="C134:C137"/>
    <mergeCell ref="D134:D137"/>
    <mergeCell ref="E134:E137"/>
    <mergeCell ref="F134:F137"/>
    <mergeCell ref="H144:N144"/>
    <mergeCell ref="C131:C132"/>
    <mergeCell ref="H127:N127"/>
    <mergeCell ref="H128:N128"/>
    <mergeCell ref="H129:N129"/>
    <mergeCell ref="H130:N130"/>
    <mergeCell ref="H131:N131"/>
    <mergeCell ref="H132:N132"/>
    <mergeCell ref="A127:A132"/>
    <mergeCell ref="B127:B132"/>
    <mergeCell ref="C127:C128"/>
    <mergeCell ref="D129:F129"/>
    <mergeCell ref="D130:F130"/>
    <mergeCell ref="H121:N121"/>
    <mergeCell ref="H122:N122"/>
    <mergeCell ref="H123:N123"/>
    <mergeCell ref="H124:N124"/>
    <mergeCell ref="H125:N125"/>
    <mergeCell ref="A122:A125"/>
    <mergeCell ref="B122:B125"/>
    <mergeCell ref="C122:C125"/>
    <mergeCell ref="H114:N114"/>
    <mergeCell ref="H115:N115"/>
    <mergeCell ref="H116:N116"/>
    <mergeCell ref="H117:N117"/>
    <mergeCell ref="H118:N118"/>
    <mergeCell ref="H119:N119"/>
    <mergeCell ref="H120:N120"/>
    <mergeCell ref="A114:A115"/>
    <mergeCell ref="B114:B115"/>
    <mergeCell ref="A116:A119"/>
    <mergeCell ref="B116:B119"/>
    <mergeCell ref="A120:A121"/>
    <mergeCell ref="B120:B121"/>
    <mergeCell ref="B110:B113"/>
    <mergeCell ref="A110:A113"/>
    <mergeCell ref="G110:G111"/>
    <mergeCell ref="G112:G113"/>
    <mergeCell ref="H110:N111"/>
    <mergeCell ref="H112:N113"/>
    <mergeCell ref="H103:N103"/>
    <mergeCell ref="H104:N104"/>
    <mergeCell ref="H105:N105"/>
    <mergeCell ref="H106:N106"/>
    <mergeCell ref="H107:N107"/>
    <mergeCell ref="H108:N108"/>
    <mergeCell ref="A103:A108"/>
    <mergeCell ref="B103:B108"/>
    <mergeCell ref="C103:C108"/>
    <mergeCell ref="D103:D108"/>
    <mergeCell ref="E103:E108"/>
    <mergeCell ref="F103:F108"/>
    <mergeCell ref="H100:N100"/>
    <mergeCell ref="D101:D102"/>
    <mergeCell ref="E101:E102"/>
    <mergeCell ref="F101:F102"/>
    <mergeCell ref="H101:N102"/>
    <mergeCell ref="G101:G102"/>
    <mergeCell ref="A100:A102"/>
    <mergeCell ref="B100:B102"/>
    <mergeCell ref="H92:N92"/>
    <mergeCell ref="H93:N93"/>
    <mergeCell ref="H94:N94"/>
    <mergeCell ref="H95:N95"/>
    <mergeCell ref="H96:N96"/>
    <mergeCell ref="H97:N97"/>
    <mergeCell ref="H98:N98"/>
    <mergeCell ref="H99:N99"/>
    <mergeCell ref="H87:N87"/>
    <mergeCell ref="H88:N88"/>
    <mergeCell ref="H89:N89"/>
    <mergeCell ref="H90:N90"/>
    <mergeCell ref="H91:N91"/>
    <mergeCell ref="A92:A99"/>
    <mergeCell ref="B92:B99"/>
    <mergeCell ref="A87:A91"/>
    <mergeCell ref="B87:B91"/>
    <mergeCell ref="C87:C91"/>
    <mergeCell ref="D87:D91"/>
    <mergeCell ref="E87:E91"/>
    <mergeCell ref="F87:F91"/>
    <mergeCell ref="B84:B86"/>
    <mergeCell ref="A84:A86"/>
    <mergeCell ref="C85:C86"/>
    <mergeCell ref="H84:N84"/>
    <mergeCell ref="H85:N85"/>
    <mergeCell ref="H86:N86"/>
    <mergeCell ref="C78:C82"/>
    <mergeCell ref="B78:B82"/>
    <mergeCell ref="A78:A82"/>
    <mergeCell ref="H78:N78"/>
    <mergeCell ref="H79:N79"/>
    <mergeCell ref="H80:N80"/>
    <mergeCell ref="H81:N81"/>
    <mergeCell ref="H82:N82"/>
    <mergeCell ref="H67:N67"/>
    <mergeCell ref="H68:N68"/>
    <mergeCell ref="H69:N69"/>
    <mergeCell ref="H70:N70"/>
    <mergeCell ref="H71:N71"/>
    <mergeCell ref="C73:C76"/>
    <mergeCell ref="C67:C69"/>
    <mergeCell ref="A67:A71"/>
    <mergeCell ref="B67:B71"/>
    <mergeCell ref="C70:C71"/>
    <mergeCell ref="D70:D71"/>
    <mergeCell ref="A73:A76"/>
    <mergeCell ref="B73:B76"/>
    <mergeCell ref="D75:D76"/>
    <mergeCell ref="E75:E76"/>
    <mergeCell ref="F75:F76"/>
    <mergeCell ref="H73:N73"/>
    <mergeCell ref="H74:N74"/>
    <mergeCell ref="H75:N75"/>
    <mergeCell ref="H76:N76"/>
    <mergeCell ref="E62:E63"/>
    <mergeCell ref="E64:E65"/>
    <mergeCell ref="F56:F57"/>
    <mergeCell ref="F58:F59"/>
    <mergeCell ref="F60:F61"/>
    <mergeCell ref="F62:F63"/>
    <mergeCell ref="F64:F65"/>
    <mergeCell ref="H64:N64"/>
    <mergeCell ref="H65:N65"/>
    <mergeCell ref="A60:A62"/>
    <mergeCell ref="B60:B62"/>
    <mergeCell ref="A63:A65"/>
    <mergeCell ref="B63:B65"/>
    <mergeCell ref="H49:N49"/>
    <mergeCell ref="H50:N50"/>
    <mergeCell ref="H51:N51"/>
    <mergeCell ref="H52:N52"/>
    <mergeCell ref="H53:N53"/>
    <mergeCell ref="H54:N54"/>
    <mergeCell ref="D56:D57"/>
    <mergeCell ref="D58:D59"/>
    <mergeCell ref="D60:D61"/>
    <mergeCell ref="D62:D63"/>
    <mergeCell ref="D64:D65"/>
    <mergeCell ref="E56:E57"/>
    <mergeCell ref="E58:E59"/>
    <mergeCell ref="E60:E61"/>
    <mergeCell ref="H58:N58"/>
    <mergeCell ref="H59:N59"/>
    <mergeCell ref="H60:N60"/>
    <mergeCell ref="H61:N61"/>
    <mergeCell ref="H62:N62"/>
    <mergeCell ref="H63:N63"/>
    <mergeCell ref="H47:N47"/>
    <mergeCell ref="A49:A51"/>
    <mergeCell ref="B49:B51"/>
    <mergeCell ref="A52:A55"/>
    <mergeCell ref="B52:B55"/>
    <mergeCell ref="A56:A59"/>
    <mergeCell ref="B56:B59"/>
    <mergeCell ref="H55:N55"/>
    <mergeCell ref="H56:N56"/>
    <mergeCell ref="H57:N57"/>
    <mergeCell ref="B43:B47"/>
    <mergeCell ref="D45:D47"/>
    <mergeCell ref="E45:E47"/>
    <mergeCell ref="F45:F47"/>
    <mergeCell ref="H41:N41"/>
    <mergeCell ref="H42:N42"/>
    <mergeCell ref="H43:N43"/>
    <mergeCell ref="H44:N44"/>
    <mergeCell ref="H45:N45"/>
    <mergeCell ref="H46:N46"/>
    <mergeCell ref="H39:N39"/>
    <mergeCell ref="D34:D35"/>
    <mergeCell ref="D36:D37"/>
    <mergeCell ref="D38:D39"/>
    <mergeCell ref="E34:E35"/>
    <mergeCell ref="E36:E37"/>
    <mergeCell ref="E38:E39"/>
    <mergeCell ref="F34:F35"/>
    <mergeCell ref="F36:F37"/>
    <mergeCell ref="F38:F39"/>
    <mergeCell ref="A34:A39"/>
    <mergeCell ref="B34:B39"/>
    <mergeCell ref="C34:C39"/>
    <mergeCell ref="H22:N22"/>
    <mergeCell ref="H23:N23"/>
    <mergeCell ref="H24:N24"/>
    <mergeCell ref="H25:N25"/>
    <mergeCell ref="B31:B33"/>
    <mergeCell ref="A31:A33"/>
    <mergeCell ref="A27:A30"/>
    <mergeCell ref="B27:B30"/>
    <mergeCell ref="C27:C29"/>
    <mergeCell ref="C30:C32"/>
    <mergeCell ref="B20:B25"/>
    <mergeCell ref="H33:N33"/>
    <mergeCell ref="H34:N34"/>
    <mergeCell ref="H35:N35"/>
    <mergeCell ref="H36:N36"/>
    <mergeCell ref="H37:N37"/>
    <mergeCell ref="H38:N38"/>
    <mergeCell ref="H27:N27"/>
    <mergeCell ref="H28:N28"/>
    <mergeCell ref="H29:N29"/>
    <mergeCell ref="H30:N30"/>
    <mergeCell ref="H17:N17"/>
    <mergeCell ref="H18:N18"/>
    <mergeCell ref="H19:N19"/>
    <mergeCell ref="H20:N20"/>
    <mergeCell ref="H21:N21"/>
    <mergeCell ref="H8:N8"/>
    <mergeCell ref="H9:N9"/>
    <mergeCell ref="H10:N10"/>
    <mergeCell ref="D30:D32"/>
    <mergeCell ref="D27:D29"/>
    <mergeCell ref="H31:N31"/>
    <mergeCell ref="H32:N32"/>
    <mergeCell ref="B11:B19"/>
    <mergeCell ref="H11:N11"/>
    <mergeCell ref="H12:N12"/>
    <mergeCell ref="H13:N13"/>
    <mergeCell ref="H14:N14"/>
    <mergeCell ref="H15:N15"/>
    <mergeCell ref="C114:C121"/>
    <mergeCell ref="A3:A10"/>
    <mergeCell ref="B3:B10"/>
    <mergeCell ref="C3:C10"/>
    <mergeCell ref="D3:D10"/>
    <mergeCell ref="H3:N3"/>
    <mergeCell ref="H4:N4"/>
    <mergeCell ref="H5:N5"/>
    <mergeCell ref="H6:N6"/>
    <mergeCell ref="H7:N7"/>
    <mergeCell ref="A11:A25"/>
    <mergeCell ref="C41:C47"/>
    <mergeCell ref="C49:C65"/>
    <mergeCell ref="C92:C102"/>
    <mergeCell ref="A41:A42"/>
    <mergeCell ref="B41:B42"/>
    <mergeCell ref="A43:A47"/>
    <mergeCell ref="H16:N16"/>
  </mergeCells>
  <conditionalFormatting sqref="A3:A10">
    <cfRule type="expression" dxfId="47" priority="82">
      <formula>B166="Yes"</formula>
    </cfRule>
  </conditionalFormatting>
  <conditionalFormatting sqref="A11:A25">
    <cfRule type="expression" dxfId="46" priority="81">
      <formula>B167="Yes"</formula>
    </cfRule>
  </conditionalFormatting>
  <conditionalFormatting sqref="A34:A39">
    <cfRule type="expression" dxfId="45" priority="80">
      <formula>B168="Yes"</formula>
    </cfRule>
  </conditionalFormatting>
  <conditionalFormatting sqref="A27:A30">
    <cfRule type="expression" dxfId="44" priority="79">
      <formula>B168="Yes"</formula>
    </cfRule>
  </conditionalFormatting>
  <conditionalFormatting sqref="A31:A33">
    <cfRule type="expression" dxfId="43" priority="78">
      <formula>B168="Yes"</formula>
    </cfRule>
  </conditionalFormatting>
  <conditionalFormatting sqref="A41:A42">
    <cfRule type="expression" dxfId="42" priority="77">
      <formula>B169="Yes"</formula>
    </cfRule>
  </conditionalFormatting>
  <conditionalFormatting sqref="A43:A47">
    <cfRule type="expression" dxfId="41" priority="76">
      <formula>B169="Yes"</formula>
    </cfRule>
  </conditionalFormatting>
  <conditionalFormatting sqref="A49:A51">
    <cfRule type="expression" dxfId="40" priority="75">
      <formula>B170="Yes"</formula>
    </cfRule>
  </conditionalFormatting>
  <conditionalFormatting sqref="A52:A55">
    <cfRule type="expression" dxfId="39" priority="74">
      <formula>B170="Yes"</formula>
    </cfRule>
  </conditionalFormatting>
  <conditionalFormatting sqref="A56:A59">
    <cfRule type="expression" dxfId="38" priority="73">
      <formula>B170="Yes"</formula>
    </cfRule>
  </conditionalFormatting>
  <conditionalFormatting sqref="A60:A62">
    <cfRule type="expression" dxfId="37" priority="72">
      <formula>B170="Yes"</formula>
    </cfRule>
  </conditionalFormatting>
  <conditionalFormatting sqref="A63:A65">
    <cfRule type="expression" dxfId="36" priority="71">
      <formula>B170="Yes"</formula>
    </cfRule>
  </conditionalFormatting>
  <conditionalFormatting sqref="A67:A71">
    <cfRule type="expression" dxfId="35" priority="70">
      <formula>B171="Yes"</formula>
    </cfRule>
  </conditionalFormatting>
  <conditionalFormatting sqref="A73:A76">
    <cfRule type="expression" dxfId="34" priority="69">
      <formula>B172="Yes"</formula>
    </cfRule>
  </conditionalFormatting>
  <conditionalFormatting sqref="A78:A82">
    <cfRule type="expression" dxfId="33" priority="68">
      <formula>B173="Yes"</formula>
    </cfRule>
  </conditionalFormatting>
  <conditionalFormatting sqref="A84:A86">
    <cfRule type="expression" dxfId="32" priority="67">
      <formula>B174="Yes"</formula>
    </cfRule>
  </conditionalFormatting>
  <conditionalFormatting sqref="A87:A91">
    <cfRule type="expression" dxfId="31" priority="66">
      <formula>B174="Yes"</formula>
    </cfRule>
  </conditionalFormatting>
  <conditionalFormatting sqref="A92:A99">
    <cfRule type="expression" dxfId="30" priority="65">
      <formula>B174="Yes"</formula>
    </cfRule>
  </conditionalFormatting>
  <conditionalFormatting sqref="A100:A102">
    <cfRule type="expression" dxfId="29" priority="64">
      <formula>B174="Yes"</formula>
    </cfRule>
  </conditionalFormatting>
  <conditionalFormatting sqref="A103:A108">
    <cfRule type="expression" dxfId="28" priority="63">
      <formula>B174="Yes"</formula>
    </cfRule>
  </conditionalFormatting>
  <conditionalFormatting sqref="A110:A113">
    <cfRule type="expression" dxfId="27" priority="62">
      <formula>B175="Yes"</formula>
    </cfRule>
  </conditionalFormatting>
  <conditionalFormatting sqref="A114:A115">
    <cfRule type="expression" dxfId="26" priority="60">
      <formula>B175="Yes"</formula>
    </cfRule>
  </conditionalFormatting>
  <conditionalFormatting sqref="A116:A119">
    <cfRule type="expression" dxfId="25" priority="59">
      <formula>B175="Yes"</formula>
    </cfRule>
  </conditionalFormatting>
  <conditionalFormatting sqref="A120:A121">
    <cfRule type="expression" dxfId="24" priority="58">
      <formula>B175="Yes"</formula>
    </cfRule>
  </conditionalFormatting>
  <conditionalFormatting sqref="A122:A125">
    <cfRule type="expression" dxfId="23" priority="57">
      <formula>B175="Yes"</formula>
    </cfRule>
  </conditionalFormatting>
  <conditionalFormatting sqref="A127:A132">
    <cfRule type="expression" dxfId="22" priority="56">
      <formula>B176="Yes"</formula>
    </cfRule>
  </conditionalFormatting>
  <conditionalFormatting sqref="A134:A137">
    <cfRule type="expression" dxfId="21" priority="55">
      <formula>B177="Yes"</formula>
    </cfRule>
  </conditionalFormatting>
  <conditionalFormatting sqref="A139:A144">
    <cfRule type="expression" dxfId="20" priority="54">
      <formula>B178="Yes"</formula>
    </cfRule>
  </conditionalFormatting>
  <conditionalFormatting sqref="A146:A150">
    <cfRule type="expression" dxfId="19" priority="53">
      <formula>B179="Yes"</formula>
    </cfRule>
  </conditionalFormatting>
  <conditionalFormatting sqref="A152:A155">
    <cfRule type="expression" dxfId="18" priority="52">
      <formula>B180="Yes"</formula>
    </cfRule>
  </conditionalFormatting>
  <conditionalFormatting sqref="A157:A160">
    <cfRule type="expression" dxfId="17" priority="51">
      <formula>B181="Yes"</formula>
    </cfRule>
  </conditionalFormatting>
  <conditionalFormatting sqref="G55">
    <cfRule type="expression" dxfId="16" priority="18">
      <formula>H54="Yes"</formula>
    </cfRule>
  </conditionalFormatting>
  <conditionalFormatting sqref="G65">
    <cfRule type="expression" dxfId="15" priority="17">
      <formula>ISTEXT(H64)</formula>
    </cfRule>
  </conditionalFormatting>
  <conditionalFormatting sqref="G85">
    <cfRule type="expression" dxfId="14" priority="16">
      <formula>D84=2</formula>
    </cfRule>
  </conditionalFormatting>
  <conditionalFormatting sqref="G99">
    <cfRule type="expression" dxfId="13" priority="15">
      <formula>$E$98=1</formula>
    </cfRule>
  </conditionalFormatting>
  <conditionalFormatting sqref="G106:G107">
    <cfRule type="expression" dxfId="12" priority="14">
      <formula>$E$103=1</formula>
    </cfRule>
  </conditionalFormatting>
  <conditionalFormatting sqref="G110:G111">
    <cfRule type="expression" dxfId="11" priority="12">
      <formula>$D$113=1</formula>
    </cfRule>
  </conditionalFormatting>
  <conditionalFormatting sqref="G112:G113">
    <cfRule type="expression" dxfId="10" priority="11">
      <formula>$D$113=2</formula>
    </cfRule>
  </conditionalFormatting>
  <conditionalFormatting sqref="G120">
    <cfRule type="expression" dxfId="9" priority="10">
      <formula>$E$120=1</formula>
    </cfRule>
  </conditionalFormatting>
  <conditionalFormatting sqref="G121">
    <cfRule type="expression" dxfId="8" priority="9">
      <formula>$E$121=1</formula>
    </cfRule>
  </conditionalFormatting>
  <conditionalFormatting sqref="G129:G130">
    <cfRule type="expression" dxfId="7" priority="8">
      <formula>$E$127=1</formula>
    </cfRule>
  </conditionalFormatting>
  <conditionalFormatting sqref="G131">
    <cfRule type="expression" dxfId="6" priority="7">
      <formula>$E$128=1</formula>
    </cfRule>
  </conditionalFormatting>
  <conditionalFormatting sqref="G136">
    <cfRule type="expression" dxfId="5" priority="6">
      <formula>$E$134=1</formula>
    </cfRule>
  </conditionalFormatting>
  <conditionalFormatting sqref="G141:G143">
    <cfRule type="expression" dxfId="4" priority="5">
      <formula>$E$139=1</formula>
    </cfRule>
  </conditionalFormatting>
  <conditionalFormatting sqref="G147:G149">
    <cfRule type="expression" dxfId="3" priority="4">
      <formula>$D$146=1</formula>
    </cfRule>
  </conditionalFormatting>
  <conditionalFormatting sqref="G159:G160">
    <cfRule type="expression" dxfId="2" priority="3">
      <formula>$E$159=1</formula>
    </cfRule>
  </conditionalFormatting>
  <conditionalFormatting sqref="G89:G91">
    <cfRule type="expression" dxfId="1" priority="2">
      <formula>$E$87=1</formula>
    </cfRule>
  </conditionalFormatting>
  <conditionalFormatting sqref="G79">
    <cfRule type="expression" dxfId="0" priority="1">
      <formula>$E$82=1</formula>
    </cfRule>
  </conditionalFormatting>
  <hyperlinks>
    <hyperlink ref="B67"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2"/>
  <sheetViews>
    <sheetView workbookViewId="0">
      <selection activeCell="B1" sqref="B1:B2"/>
    </sheetView>
  </sheetViews>
  <sheetFormatPr defaultRowHeight="15"/>
  <sheetData>
    <row r="1" spans="1:2">
      <c r="A1" t="s">
        <v>233</v>
      </c>
      <c r="B1" t="s">
        <v>235</v>
      </c>
    </row>
    <row r="2" spans="1:2">
      <c r="A2" t="s">
        <v>234</v>
      </c>
      <c r="B2" t="s">
        <v>236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Introduction</vt:lpstr>
      <vt:lpstr>Screening</vt:lpstr>
      <vt:lpstr>Test Instrument</vt:lpstr>
      <vt:lpstr>Sheet5</vt:lpstr>
      <vt:lpstr>Gender</vt:lpstr>
      <vt:lpstr>YesNo</vt:lpstr>
    </vt:vector>
  </TitlesOfParts>
  <Company>Bureau of Labor Statistics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kopp_b</dc:creator>
  <cp:lastModifiedBy>kopp_b</cp:lastModifiedBy>
  <dcterms:created xsi:type="dcterms:W3CDTF">2012-01-27T12:27:27Z</dcterms:created>
  <dcterms:modified xsi:type="dcterms:W3CDTF">2012-01-31T17:44:11Z</dcterms:modified>
</cp:coreProperties>
</file>