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79'!$A$1:$K$41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<sst xmlns="http://schemas.openxmlformats.org/spreadsheetml/2006/main" count="39" uniqueCount="36">
  <si>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</si>
  <si>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</si>
  <si>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</si>
  <si>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</si>
  <si>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</si>
  <si>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</si>
  <si>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</si>
  <si>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</si>
  <si>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</si>
  <si>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</si>
  <si>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</si>
  <si>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</si>
  <si>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</si>
  <si>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</si>
  <si>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</si>
  <si>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</si>
  <si>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</si>
  <si>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</si>
  <si>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</si>
  <si>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</si>
  <si>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</si>
  <si>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</si>
  <si>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</si>
  <si>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</si>
  <si>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</si>
  <si>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</si>
  <si>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</si>
  <si>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</si>
  <si>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</si>
  <si>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HEALTH CERTIFICATE FOR THE EXPORT OF LIVE CRUSTACEANS, FINFISH, MOLLUSKS, AND RELATED PRODUCTS - Peter Merrill/G.Egrie/K.Zotti</t>
  </si>
  <si>
    <t>OMB Control No.
0579-0278</t>
  </si>
  <si>
    <t>VS 17-141</t>
  </si>
  <si>
    <t>13</t>
  </si>
  <si>
    <t>VS 17-140</t>
  </si>
  <si>
    <t>APHIS 7001</t>
  </si>
  <si>
    <t>Country Specific HC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</si>
</sst>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4">
      <selection activeCell="H33" sqref="H33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29</v>
      </c>
      <c r="B2" s="44"/>
      <c r="C2" s="44"/>
      <c r="D2" s="44"/>
      <c r="E2" s="44"/>
      <c r="F2" s="44"/>
      <c r="G2" s="44"/>
      <c r="H2" s="50" t="s">
        <v>30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200</v>
      </c>
      <c r="D6" s="29">
        <v>0.25</v>
      </c>
      <c r="E6" s="5">
        <f aca="true" t="shared" si="0" ref="E6:E38">+C6*D6</f>
        <v>50</v>
      </c>
      <c r="F6" s="21" t="s">
        <v>32</v>
      </c>
      <c r="G6" s="25">
        <v>46.93</v>
      </c>
      <c r="H6" s="26">
        <f aca="true" t="shared" si="1" ref="H6:H38">+E6*G6</f>
        <v>2346.5</v>
      </c>
      <c r="I6" s="26">
        <f aca="true" t="shared" si="2" ref="I6:I38">+H6*0.139</f>
        <v>326.16350000000006</v>
      </c>
      <c r="J6" s="26">
        <f aca="true" t="shared" si="3" ref="J6:J17">+H6+I6</f>
        <v>2672.6635</v>
      </c>
      <c r="K6" s="2"/>
    </row>
    <row r="7" spans="1:11" ht="12.75">
      <c r="A7" s="2"/>
      <c r="B7" s="2" t="s">
        <v>33</v>
      </c>
      <c r="C7" s="5">
        <v>425</v>
      </c>
      <c r="D7" s="29">
        <v>0.16</v>
      </c>
      <c r="E7" s="5">
        <f t="shared" si="0"/>
        <v>68</v>
      </c>
      <c r="F7" s="21" t="s">
        <v>32</v>
      </c>
      <c r="G7" s="25">
        <v>46.93</v>
      </c>
      <c r="H7" s="26">
        <f t="shared" si="1"/>
        <v>3191.24</v>
      </c>
      <c r="I7" s="26">
        <f t="shared" si="2"/>
        <v>443.58236</v>
      </c>
      <c r="J7" s="26">
        <f t="shared" si="3"/>
        <v>3634.8223599999997</v>
      </c>
      <c r="K7" s="2"/>
    </row>
    <row r="8" spans="1:11" s="31" customFormat="1" ht="12.75">
      <c r="A8" s="30"/>
      <c r="B8" s="30" t="s">
        <v>34</v>
      </c>
      <c r="C8" s="32">
        <v>425</v>
      </c>
      <c r="D8" s="33">
        <v>0.16</v>
      </c>
      <c r="E8" s="5">
        <f t="shared" si="0"/>
        <v>68</v>
      </c>
      <c r="F8" s="21" t="s">
        <v>32</v>
      </c>
      <c r="G8" s="25">
        <v>46.93</v>
      </c>
      <c r="H8" s="36">
        <f t="shared" si="1"/>
        <v>3191.24</v>
      </c>
      <c r="I8" s="36">
        <f t="shared" si="2"/>
        <v>443.58236</v>
      </c>
      <c r="J8" s="36">
        <f t="shared" si="3"/>
        <v>3634.8223599999997</v>
      </c>
      <c r="K8" s="30"/>
    </row>
    <row r="9" spans="1:11" s="31" customFormat="1" ht="12.75">
      <c r="A9" s="30"/>
      <c r="B9" s="30" t="s">
        <v>35</v>
      </c>
      <c r="C9" s="32">
        <v>650</v>
      </c>
      <c r="D9" s="33">
        <v>0.33</v>
      </c>
      <c r="E9" s="5">
        <f t="shared" si="0"/>
        <v>214.5</v>
      </c>
      <c r="F9" s="21" t="s">
        <v>32</v>
      </c>
      <c r="G9" s="25">
        <v>46.93</v>
      </c>
      <c r="H9" s="36">
        <f t="shared" si="1"/>
        <v>10066.485</v>
      </c>
      <c r="I9" s="36">
        <f t="shared" si="2"/>
        <v>1399.2414150000002</v>
      </c>
      <c r="J9" s="36">
        <f t="shared" si="3"/>
        <v>11465.726415000001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36">
        <f t="shared" si="1"/>
        <v>0</v>
      </c>
      <c r="I10" s="3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36">
        <f t="shared" si="1"/>
        <v>0</v>
      </c>
      <c r="I11" s="3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36">
        <f t="shared" si="1"/>
        <v>0</v>
      </c>
      <c r="I12" s="3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36">
        <f t="shared" si="1"/>
        <v>0</v>
      </c>
      <c r="I13" s="3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5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5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5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5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t="shared" si="0"/>
        <v>0</v>
      </c>
      <c r="F18" s="21"/>
      <c r="G18" s="25"/>
      <c r="H18" s="36">
        <f t="shared" si="1"/>
        <v>0</v>
      </c>
      <c r="I18" s="36">
        <f t="shared" si="2"/>
        <v>0</v>
      </c>
      <c r="J18" s="26">
        <f aca="true" t="shared" si="4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0"/>
        <v>0</v>
      </c>
      <c r="F19" s="21"/>
      <c r="G19" s="25"/>
      <c r="H19" s="36">
        <f t="shared" si="1"/>
        <v>0</v>
      </c>
      <c r="I19" s="36">
        <f t="shared" si="2"/>
        <v>0</v>
      </c>
      <c r="J19" s="26">
        <f t="shared" si="4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0"/>
        <v>0</v>
      </c>
      <c r="F20" s="21"/>
      <c r="G20" s="25"/>
      <c r="H20" s="36">
        <f t="shared" si="1"/>
        <v>0</v>
      </c>
      <c r="I20" s="36">
        <f t="shared" si="2"/>
        <v>0</v>
      </c>
      <c r="J20" s="26">
        <f t="shared" si="4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0"/>
        <v>0</v>
      </c>
      <c r="F21" s="21"/>
      <c r="G21" s="25"/>
      <c r="H21" s="36">
        <f t="shared" si="1"/>
        <v>0</v>
      </c>
      <c r="I21" s="36">
        <f t="shared" si="2"/>
        <v>0</v>
      </c>
      <c r="J21" s="26">
        <f t="shared" si="4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0"/>
        <v>0</v>
      </c>
      <c r="F22" s="21"/>
      <c r="G22" s="25"/>
      <c r="H22" s="36">
        <f t="shared" si="1"/>
        <v>0</v>
      </c>
      <c r="I22" s="36">
        <f t="shared" si="2"/>
        <v>0</v>
      </c>
      <c r="J22" s="26">
        <f t="shared" si="4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0"/>
        <v>0</v>
      </c>
      <c r="F23" s="21"/>
      <c r="G23" s="25"/>
      <c r="H23" s="36">
        <f t="shared" si="1"/>
        <v>0</v>
      </c>
      <c r="I23" s="36">
        <f t="shared" si="2"/>
        <v>0</v>
      </c>
      <c r="J23" s="26">
        <f t="shared" si="4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0"/>
        <v>0</v>
      </c>
      <c r="F24" s="21"/>
      <c r="G24" s="25"/>
      <c r="H24" s="36">
        <f t="shared" si="1"/>
        <v>0</v>
      </c>
      <c r="I24" s="36">
        <f t="shared" si="2"/>
        <v>0</v>
      </c>
      <c r="J24" s="26">
        <f t="shared" si="4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0"/>
        <v>0</v>
      </c>
      <c r="F25" s="21"/>
      <c r="G25" s="25"/>
      <c r="H25" s="36">
        <f t="shared" si="1"/>
        <v>0</v>
      </c>
      <c r="I25" s="36">
        <f t="shared" si="2"/>
        <v>0</v>
      </c>
      <c r="J25" s="26">
        <f t="shared" si="4"/>
        <v>0</v>
      </c>
      <c r="K25" s="2"/>
    </row>
    <row r="26" spans="1:11" ht="12.75">
      <c r="A26" s="2"/>
      <c r="B26" s="2"/>
      <c r="C26" s="5"/>
      <c r="D26" s="29"/>
      <c r="E26" s="5">
        <f t="shared" si="0"/>
        <v>0</v>
      </c>
      <c r="F26" s="21"/>
      <c r="G26" s="25"/>
      <c r="H26" s="36">
        <f t="shared" si="1"/>
        <v>0</v>
      </c>
      <c r="I26" s="36">
        <f t="shared" si="2"/>
        <v>0</v>
      </c>
      <c r="J26" s="26">
        <f t="shared" si="4"/>
        <v>0</v>
      </c>
      <c r="K26" s="2"/>
    </row>
    <row r="27" spans="1:11" ht="12.75">
      <c r="A27" s="2"/>
      <c r="B27" s="2"/>
      <c r="C27" s="5"/>
      <c r="D27" s="29"/>
      <c r="E27" s="5">
        <f t="shared" si="0"/>
        <v>0</v>
      </c>
      <c r="F27" s="21"/>
      <c r="G27" s="25"/>
      <c r="H27" s="36">
        <f t="shared" si="1"/>
        <v>0</v>
      </c>
      <c r="I27" s="36">
        <f t="shared" si="2"/>
        <v>0</v>
      </c>
      <c r="J27" s="26">
        <f t="shared" si="4"/>
        <v>0</v>
      </c>
      <c r="K27" s="2"/>
    </row>
    <row r="28" spans="1:11" ht="12.75">
      <c r="A28" s="30"/>
      <c r="B28" s="30"/>
      <c r="C28" s="32"/>
      <c r="D28" s="33"/>
      <c r="E28" s="5">
        <f t="shared" si="0"/>
        <v>0</v>
      </c>
      <c r="F28" s="34"/>
      <c r="G28" s="35"/>
      <c r="H28" s="36">
        <f t="shared" si="1"/>
        <v>0</v>
      </c>
      <c r="I28" s="36">
        <f t="shared" si="2"/>
        <v>0</v>
      </c>
      <c r="J28" s="36">
        <f aca="true" t="shared" si="5" ref="J28:J38">+H28+I28</f>
        <v>0</v>
      </c>
      <c r="K28" s="30"/>
    </row>
    <row r="29" spans="1:11" ht="12.75">
      <c r="A29" s="2"/>
      <c r="B29" s="2"/>
      <c r="C29" s="5"/>
      <c r="D29" s="29"/>
      <c r="E29" s="5">
        <f t="shared" si="0"/>
        <v>0</v>
      </c>
      <c r="F29" s="21"/>
      <c r="G29" s="25"/>
      <c r="H29" s="36">
        <f t="shared" si="1"/>
        <v>0</v>
      </c>
      <c r="I29" s="36">
        <f t="shared" si="2"/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5">
        <f t="shared" si="0"/>
        <v>0</v>
      </c>
      <c r="F30" s="34"/>
      <c r="G30" s="35"/>
      <c r="H30" s="36">
        <f t="shared" si="1"/>
        <v>0</v>
      </c>
      <c r="I30" s="36">
        <f t="shared" si="2"/>
        <v>0</v>
      </c>
      <c r="J30" s="36">
        <f t="shared" si="5"/>
        <v>0</v>
      </c>
      <c r="K30" s="30"/>
    </row>
    <row r="31" spans="1:11" ht="12.75">
      <c r="A31" s="30"/>
      <c r="B31" s="30"/>
      <c r="C31" s="32"/>
      <c r="D31" s="33"/>
      <c r="E31" s="5">
        <f t="shared" si="0"/>
        <v>0</v>
      </c>
      <c r="F31" s="34"/>
      <c r="G31" s="35"/>
      <c r="H31" s="36">
        <f t="shared" si="1"/>
        <v>0</v>
      </c>
      <c r="I31" s="36">
        <f t="shared" si="2"/>
        <v>0</v>
      </c>
      <c r="J31" s="36">
        <f t="shared" si="5"/>
        <v>0</v>
      </c>
      <c r="K31" s="30"/>
    </row>
    <row r="32" spans="1:11" ht="12.75">
      <c r="A32" s="30"/>
      <c r="B32" s="30"/>
      <c r="C32" s="32"/>
      <c r="D32" s="33"/>
      <c r="E32" s="5">
        <f t="shared" si="0"/>
        <v>0</v>
      </c>
      <c r="F32" s="34"/>
      <c r="G32" s="35"/>
      <c r="H32" s="36">
        <f t="shared" si="1"/>
        <v>0</v>
      </c>
      <c r="I32" s="36">
        <f t="shared" si="2"/>
        <v>0</v>
      </c>
      <c r="J32" s="36">
        <f t="shared" si="5"/>
        <v>0</v>
      </c>
      <c r="K32" s="30"/>
    </row>
    <row r="33" spans="1:11" ht="12.75">
      <c r="A33" s="30"/>
      <c r="B33" s="30"/>
      <c r="C33" s="32"/>
      <c r="D33" s="33"/>
      <c r="E33" s="5">
        <f t="shared" si="0"/>
        <v>0</v>
      </c>
      <c r="F33" s="34"/>
      <c r="G33" s="35"/>
      <c r="H33" s="36">
        <f t="shared" si="1"/>
        <v>0</v>
      </c>
      <c r="I33" s="36">
        <f t="shared" si="2"/>
        <v>0</v>
      </c>
      <c r="J33" s="36">
        <f t="shared" si="5"/>
        <v>0</v>
      </c>
      <c r="K33" s="30"/>
    </row>
    <row r="34" spans="1:11" ht="12.75">
      <c r="A34" s="30"/>
      <c r="B34" s="30"/>
      <c r="C34" s="37"/>
      <c r="D34" s="38"/>
      <c r="E34" s="5">
        <f t="shared" si="0"/>
        <v>0</v>
      </c>
      <c r="F34" s="39"/>
      <c r="G34" s="35"/>
      <c r="H34" s="36">
        <f t="shared" si="1"/>
        <v>0</v>
      </c>
      <c r="I34" s="36">
        <f t="shared" si="2"/>
        <v>0</v>
      </c>
      <c r="J34" s="40">
        <f t="shared" si="5"/>
        <v>0</v>
      </c>
      <c r="K34" s="30"/>
    </row>
    <row r="35" spans="1:11" ht="12.75">
      <c r="A35" s="30"/>
      <c r="B35" s="41"/>
      <c r="C35" s="32"/>
      <c r="D35" s="33"/>
      <c r="E35" s="5">
        <f t="shared" si="0"/>
        <v>0</v>
      </c>
      <c r="F35" s="34"/>
      <c r="G35" s="35"/>
      <c r="H35" s="36">
        <f t="shared" si="1"/>
        <v>0</v>
      </c>
      <c r="I35" s="36">
        <f t="shared" si="2"/>
        <v>0</v>
      </c>
      <c r="J35" s="36">
        <f t="shared" si="5"/>
        <v>0</v>
      </c>
      <c r="K35" s="30"/>
    </row>
    <row r="36" spans="1:11" s="31" customFormat="1" ht="12.75">
      <c r="A36" s="30"/>
      <c r="B36" s="30"/>
      <c r="C36" s="32"/>
      <c r="D36" s="33"/>
      <c r="E36" s="5">
        <f t="shared" si="0"/>
        <v>0</v>
      </c>
      <c r="F36" s="34"/>
      <c r="G36" s="35"/>
      <c r="H36" s="36">
        <f t="shared" si="1"/>
        <v>0</v>
      </c>
      <c r="I36" s="36">
        <f t="shared" si="2"/>
        <v>0</v>
      </c>
      <c r="J36" s="36">
        <f t="shared" si="5"/>
        <v>0</v>
      </c>
      <c r="K36" s="30"/>
    </row>
    <row r="37" spans="1:11" ht="12.75">
      <c r="A37" s="30"/>
      <c r="B37" s="30"/>
      <c r="C37" s="32"/>
      <c r="D37" s="33"/>
      <c r="E37" s="5">
        <f t="shared" si="0"/>
        <v>0</v>
      </c>
      <c r="F37" s="34"/>
      <c r="G37" s="35"/>
      <c r="H37" s="36">
        <f t="shared" si="1"/>
        <v>0</v>
      </c>
      <c r="I37" s="36">
        <f t="shared" si="2"/>
        <v>0</v>
      </c>
      <c r="J37" s="36">
        <f t="shared" si="5"/>
        <v>0</v>
      </c>
      <c r="K37" s="30"/>
    </row>
    <row r="38" spans="1:11" s="31" customFormat="1" ht="12.75">
      <c r="A38" s="30"/>
      <c r="B38" s="30"/>
      <c r="C38" s="32"/>
      <c r="D38" s="33"/>
      <c r="E38" s="5">
        <f t="shared" si="0"/>
        <v>0</v>
      </c>
      <c r="F38" s="34"/>
      <c r="G38" s="35"/>
      <c r="H38" s="36">
        <f t="shared" si="1"/>
        <v>0</v>
      </c>
      <c r="I38" s="36">
        <f t="shared" si="2"/>
        <v>0</v>
      </c>
      <c r="J38" s="36">
        <f t="shared" si="5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400.5</v>
      </c>
      <c r="F39" s="27"/>
      <c r="G39" s="25"/>
      <c r="H39" s="26">
        <f>SUM(H6:H38)</f>
        <v>18795.465</v>
      </c>
      <c r="I39" s="26">
        <f>SUM(I6:I38)</f>
        <v>2612.569635</v>
      </c>
      <c r="J39" s="26">
        <f>SUM(J6:J38)</f>
        <v>21408.034635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smharris</cp:lastModifiedBy>
  <cp:lastPrinted>2011-09-30T17:50:39Z</cp:lastPrinted>
  <dcterms:created xsi:type="dcterms:W3CDTF">2001-05-15T11:23:39Z</dcterms:created>
  <dcterms:modified xsi:type="dcterms:W3CDTF">2011-09-30T17:51:32Z</dcterms:modified>
  <cp:category/>
  <cp:version/>
  <cp:contentType/>
  <cp:contentStatus/>
</cp:coreProperties>
</file>