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 codeName="{8C4F1C90-05EB-6A55-5F09-09C24B55AC0B}"/>
  <workbookPr codeName="ThisWorkbook" defaultThemeVersion="124226"/>
  <bookViews>
    <workbookView xWindow="120" yWindow="15" windowWidth="9420" windowHeight="5820"/>
  </bookViews>
  <sheets>
    <sheet name="Sheet1" sheetId="19" r:id="rId1"/>
  </sheets>
  <definedNames>
    <definedName name="_xlnm.Print_Area" localSheetId="0">Sheet1!$A$1:$F$268</definedName>
    <definedName name="_xlnm.Print_Titles" localSheetId="0">Sheet1!$3:$3</definedName>
  </definedNames>
  <calcPr calcId="125725"/>
</workbook>
</file>

<file path=xl/calcChain.xml><?xml version="1.0" encoding="utf-8"?>
<calcChain xmlns="http://schemas.openxmlformats.org/spreadsheetml/2006/main">
  <c r="E145" i="19"/>
  <c r="E105"/>
  <c r="E208" l="1"/>
  <c r="E181"/>
  <c r="E124"/>
  <c r="E122"/>
  <c r="E114"/>
  <c r="E106"/>
  <c r="E102"/>
  <c r="E69"/>
  <c r="E18"/>
  <c r="E8"/>
  <c r="E7"/>
  <c r="E107" l="1"/>
  <c r="E17" l="1"/>
  <c r="E116" l="1"/>
  <c r="E83"/>
  <c r="E117" l="1"/>
  <c r="E118"/>
  <c r="E81" l="1"/>
  <c r="E144" l="1"/>
  <c r="E258" l="1"/>
  <c r="E257"/>
  <c r="E256"/>
  <c r="E254"/>
  <c r="E252" l="1"/>
  <c r="E253"/>
  <c r="E14" l="1"/>
  <c r="E141"/>
  <c r="E140"/>
  <c r="E139"/>
  <c r="E131"/>
  <c r="E75"/>
  <c r="E76"/>
  <c r="E10"/>
  <c r="E11"/>
  <c r="E13"/>
  <c r="C268"/>
  <c r="E262"/>
  <c r="E263"/>
  <c r="E264"/>
  <c r="E265"/>
  <c r="E249"/>
  <c r="E244"/>
  <c r="E246"/>
  <c r="E247"/>
  <c r="E248"/>
  <c r="E250"/>
  <c r="E240"/>
  <c r="E241"/>
  <c r="E242"/>
  <c r="E243"/>
  <c r="E238"/>
  <c r="E239"/>
  <c r="E234"/>
  <c r="E235"/>
  <c r="E237"/>
  <c r="E233"/>
  <c r="E232"/>
  <c r="E231"/>
  <c r="E230"/>
  <c r="E225"/>
  <c r="E226"/>
  <c r="E228"/>
  <c r="E236" s="1"/>
  <c r="E229"/>
  <c r="E221"/>
  <c r="E222"/>
  <c r="E223"/>
  <c r="E224"/>
  <c r="E220"/>
  <c r="E217"/>
  <c r="E219"/>
  <c r="E227" s="1"/>
  <c r="E216"/>
  <c r="E215"/>
  <c r="E213"/>
  <c r="E214"/>
  <c r="E212"/>
  <c r="E211"/>
  <c r="E218" s="1"/>
  <c r="E209"/>
  <c r="E207"/>
  <c r="E202"/>
  <c r="E203"/>
  <c r="E204"/>
  <c r="E205"/>
  <c r="E206"/>
  <c r="E198"/>
  <c r="E199"/>
  <c r="E194"/>
  <c r="E195"/>
  <c r="E196"/>
  <c r="E197"/>
  <c r="E193"/>
  <c r="E191"/>
  <c r="E186"/>
  <c r="E187"/>
  <c r="E188"/>
  <c r="E189"/>
  <c r="E184"/>
  <c r="E185"/>
  <c r="E183"/>
  <c r="E190" s="1"/>
  <c r="E179"/>
  <c r="E174"/>
  <c r="E175"/>
  <c r="E176"/>
  <c r="E177"/>
  <c r="E178"/>
  <c r="E172"/>
  <c r="E168"/>
  <c r="E169"/>
  <c r="E170"/>
  <c r="E171"/>
  <c r="E167"/>
  <c r="E165"/>
  <c r="E162"/>
  <c r="E164"/>
  <c r="E160"/>
  <c r="E161"/>
  <c r="E156"/>
  <c r="E157"/>
  <c r="E158"/>
  <c r="E159"/>
  <c r="E154"/>
  <c r="E163" s="1"/>
  <c r="E155"/>
  <c r="E149"/>
  <c r="E150"/>
  <c r="E151"/>
  <c r="E152"/>
  <c r="E146"/>
  <c r="E153" s="1"/>
  <c r="E147"/>
  <c r="E136"/>
  <c r="E137"/>
  <c r="E138"/>
  <c r="E142"/>
  <c r="E134"/>
  <c r="E143" s="1"/>
  <c r="E135"/>
  <c r="E129"/>
  <c r="E126"/>
  <c r="E127"/>
  <c r="E128"/>
  <c r="E120"/>
  <c r="E123" s="1"/>
  <c r="E111"/>
  <c r="E109"/>
  <c r="E113" s="1"/>
  <c r="E110"/>
  <c r="E98"/>
  <c r="E99"/>
  <c r="E100"/>
  <c r="E101"/>
  <c r="E97"/>
  <c r="E93"/>
  <c r="E94"/>
  <c r="E95"/>
  <c r="E96"/>
  <c r="E92"/>
  <c r="E89"/>
  <c r="E90"/>
  <c r="E87"/>
  <c r="E86"/>
  <c r="E85"/>
  <c r="E91" s="1"/>
  <c r="E78"/>
  <c r="E79"/>
  <c r="E77"/>
  <c r="E71"/>
  <c r="E72"/>
  <c r="E73"/>
  <c r="E66"/>
  <c r="E67"/>
  <c r="E64"/>
  <c r="E65"/>
  <c r="E63"/>
  <c r="E62"/>
  <c r="E61"/>
  <c r="E59"/>
  <c r="E58"/>
  <c r="E55"/>
  <c r="E56"/>
  <c r="E57"/>
  <c r="E53"/>
  <c r="E54"/>
  <c r="E47"/>
  <c r="E48"/>
  <c r="E50"/>
  <c r="E51"/>
  <c r="E41"/>
  <c r="E42"/>
  <c r="E43"/>
  <c r="E44"/>
  <c r="E45"/>
  <c r="E38"/>
  <c r="E39"/>
  <c r="E40"/>
  <c r="E31"/>
  <c r="E32"/>
  <c r="E33"/>
  <c r="E34"/>
  <c r="E36"/>
  <c r="E37"/>
  <c r="E28"/>
  <c r="E29"/>
  <c r="E30"/>
  <c r="E27"/>
  <c r="E26"/>
  <c r="E20"/>
  <c r="E23"/>
  <c r="E24"/>
  <c r="E16"/>
  <c r="E5"/>
  <c r="E6"/>
  <c r="E80" l="1"/>
  <c r="E182"/>
  <c r="E70"/>
  <c r="E103"/>
  <c r="E133"/>
  <c r="E173"/>
  <c r="E200"/>
  <c r="E210"/>
  <c r="E245"/>
  <c r="E255"/>
  <c r="E35"/>
  <c r="E49"/>
  <c r="E266"/>
  <c r="E268" s="1"/>
  <c r="E60"/>
  <c r="E12"/>
  <c r="D268"/>
</calcChain>
</file>

<file path=xl/sharedStrings.xml><?xml version="1.0" encoding="utf-8"?>
<sst xmlns="http://schemas.openxmlformats.org/spreadsheetml/2006/main" count="1093" uniqueCount="592">
  <si>
    <t>REGS</t>
  </si>
  <si>
    <t>REASON</t>
  </si>
  <si>
    <t>TOTAL</t>
  </si>
  <si>
    <t>7 CFR</t>
  </si>
  <si>
    <t>ADJ</t>
  </si>
  <si>
    <t>PC</t>
  </si>
  <si>
    <t>NEW BURDEN</t>
  </si>
  <si>
    <t>TYPE OF CHANGE</t>
  </si>
  <si>
    <t>ATTACHMENT 1</t>
  </si>
  <si>
    <t>DIFFER-
ENCE</t>
  </si>
  <si>
    <t>PREV-
IOUS BURDEN</t>
  </si>
  <si>
    <t>955.22</t>
  </si>
  <si>
    <t>1.36</t>
  </si>
  <si>
    <t>1.15</t>
  </si>
  <si>
    <t>1.3</t>
  </si>
  <si>
    <t>35.28</t>
  </si>
  <si>
    <t>159.78</t>
  </si>
  <si>
    <t>984.37</t>
  </si>
  <si>
    <t>2.28</t>
  </si>
  <si>
    <t>2.61</t>
  </si>
  <si>
    <t>955.24</t>
  </si>
  <si>
    <t>932.28</t>
  </si>
  <si>
    <t>984.39</t>
  </si>
  <si>
    <t>0</t>
  </si>
  <si>
    <t>900.14</t>
  </si>
  <si>
    <t>.62</t>
  </si>
  <si>
    <t>.25</t>
  </si>
  <si>
    <t>1.31</t>
  </si>
  <si>
    <t>.17</t>
  </si>
  <si>
    <t>1.04</t>
  </si>
  <si>
    <t>.39</t>
  </si>
  <si>
    <t>.53</t>
  </si>
  <si>
    <t>.58</t>
  </si>
  <si>
    <t>1.59</t>
  </si>
  <si>
    <t>.15</t>
  </si>
  <si>
    <t>.61</t>
  </si>
  <si>
    <t>.14</t>
  </si>
  <si>
    <t>.32</t>
  </si>
  <si>
    <t>1.12</t>
  </si>
  <si>
    <t>.55</t>
  </si>
  <si>
    <t>.42</t>
  </si>
  <si>
    <t>.83</t>
  </si>
  <si>
    <t>.03</t>
  </si>
  <si>
    <t>17.71</t>
  </si>
  <si>
    <t>2.48</t>
  </si>
  <si>
    <t>5.56</t>
  </si>
  <si>
    <t>5.50</t>
  </si>
  <si>
    <t>.01</t>
  </si>
  <si>
    <t>.06</t>
  </si>
  <si>
    <t>6.27</t>
  </si>
  <si>
    <t>5.17</t>
  </si>
  <si>
    <t>3.3</t>
  </si>
  <si>
    <t>4.29</t>
  </si>
  <si>
    <t>139.19</t>
  </si>
  <si>
    <t>172.60</t>
  </si>
  <si>
    <t>23.10</t>
  </si>
  <si>
    <t>.07</t>
  </si>
  <si>
    <t>12.38</t>
  </si>
  <si>
    <t>8.25</t>
  </si>
  <si>
    <t>220.04</t>
  </si>
  <si>
    <t>165.03</t>
  </si>
  <si>
    <t>953.44</t>
  </si>
  <si>
    <t>1.8</t>
  </si>
  <si>
    <t>959.122</t>
  </si>
  <si>
    <t>7.8</t>
  </si>
  <si>
    <t>1.25</t>
  </si>
  <si>
    <t>2.16</t>
  </si>
  <si>
    <t>948.23
948.24
948.386</t>
  </si>
  <si>
    <t>7.97</t>
  </si>
  <si>
    <t>.6</t>
  </si>
  <si>
    <t>1.65</t>
  </si>
  <si>
    <t>959.124</t>
  </si>
  <si>
    <t>20.75</t>
  </si>
  <si>
    <t>26.98</t>
  </si>
  <si>
    <t>932 - OLIVES</t>
  </si>
  <si>
    <t>932.152(c)</t>
  </si>
  <si>
    <t>25.60</t>
  </si>
  <si>
    <t>.4</t>
  </si>
  <si>
    <t>50</t>
  </si>
  <si>
    <t>932.29</t>
  </si>
  <si>
    <t>1</t>
  </si>
  <si>
    <t>.5</t>
  </si>
  <si>
    <t>932.139</t>
  </si>
  <si>
    <t>9</t>
  </si>
  <si>
    <t>4.5</t>
  </si>
  <si>
    <t>6</t>
  </si>
  <si>
    <t>36</t>
  </si>
  <si>
    <t>24</t>
  </si>
  <si>
    <t>15.84</t>
  </si>
  <si>
    <t>18</t>
  </si>
  <si>
    <t>12</t>
  </si>
  <si>
    <t>946.70</t>
  </si>
  <si>
    <t>946 - WASHINGTON POTATOES</t>
  </si>
  <si>
    <t>3.98</t>
  </si>
  <si>
    <t>2.4</t>
  </si>
  <si>
    <t>946.70
946.143</t>
  </si>
  <si>
    <t>32.87</t>
  </si>
  <si>
    <t>955.60</t>
  </si>
  <si>
    <t>955 - VIDALIA ONIONS</t>
  </si>
  <si>
    <t>18.68</t>
  </si>
  <si>
    <t>78.68</t>
  </si>
  <si>
    <t>959.115</t>
  </si>
  <si>
    <t>959.126</t>
  </si>
  <si>
    <t>.08</t>
  </si>
  <si>
    <t>981 - CALIFORNIA ALMONDS</t>
  </si>
  <si>
    <t>690</t>
  </si>
  <si>
    <t>172.5</t>
  </si>
  <si>
    <t>600</t>
  </si>
  <si>
    <t>150</t>
  </si>
  <si>
    <t>86.25</t>
  </si>
  <si>
    <t>202.98</t>
  </si>
  <si>
    <t>176.50</t>
  </si>
  <si>
    <t>981.474</t>
  </si>
  <si>
    <t>19.21</t>
  </si>
  <si>
    <t>28.75</t>
  </si>
  <si>
    <t>16.7</t>
  </si>
  <si>
    <t>25</t>
  </si>
  <si>
    <t>982.37</t>
  </si>
  <si>
    <t>982 - HAZELNUTS</t>
  </si>
  <si>
    <t>22.5</t>
  </si>
  <si>
    <t>2.5</t>
  </si>
  <si>
    <t>31.25</t>
  </si>
  <si>
    <t>1.98</t>
  </si>
  <si>
    <t>6.25</t>
  </si>
  <si>
    <t>7.5</t>
  </si>
  <si>
    <t>.33</t>
  </si>
  <si>
    <t>.75</t>
  </si>
  <si>
    <t>5.94</t>
  </si>
  <si>
    <t>984.56</t>
  </si>
  <si>
    <t>984 - CALIFORNIA WALNUTS</t>
  </si>
  <si>
    <t>2</t>
  </si>
  <si>
    <t>4.57</t>
  </si>
  <si>
    <t>4.98</t>
  </si>
  <si>
    <t>797.50</t>
  </si>
  <si>
    <t>1150</t>
  </si>
  <si>
    <t>775</t>
  </si>
  <si>
    <t>1925</t>
  </si>
  <si>
    <t>5.23</t>
  </si>
  <si>
    <t>7.84</t>
  </si>
  <si>
    <t>913.5</t>
  </si>
  <si>
    <t>38.38</t>
  </si>
  <si>
    <t>33.51</t>
  </si>
  <si>
    <t>56.1</t>
  </si>
  <si>
    <t>112.2</t>
  </si>
  <si>
    <t>1.99</t>
  </si>
  <si>
    <t>5.95</t>
  </si>
  <si>
    <t>20.92</t>
  </si>
  <si>
    <t>985 - SPEARMINT OIL</t>
  </si>
  <si>
    <t>63.75</t>
  </si>
  <si>
    <t>8.3</t>
  </si>
  <si>
    <t>10.38</t>
  </si>
  <si>
    <t>4.15</t>
  </si>
  <si>
    <t>985.59</t>
  </si>
  <si>
    <t>66</t>
  </si>
  <si>
    <t>82.5</t>
  </si>
  <si>
    <t>2.08</t>
  </si>
  <si>
    <t>33</t>
  </si>
  <si>
    <t>987 - CALIFORNIA DATES</t>
  </si>
  <si>
    <t>3</t>
  </si>
  <si>
    <t>5.2</t>
  </si>
  <si>
    <t>13</t>
  </si>
  <si>
    <t>3.2</t>
  </si>
  <si>
    <t>8</t>
  </si>
  <si>
    <t>987.165(a)</t>
  </si>
  <si>
    <t>989 - CALIFORNIA RAISINS</t>
  </si>
  <si>
    <t>989.66</t>
  </si>
  <si>
    <t>55.2</t>
  </si>
  <si>
    <t>1.91</t>
  </si>
  <si>
    <t>62.4</t>
  </si>
  <si>
    <t>989.67</t>
  </si>
  <si>
    <t>222.87</t>
  </si>
  <si>
    <t>65.55</t>
  </si>
  <si>
    <t>40.3</t>
  </si>
  <si>
    <t>33.8</t>
  </si>
  <si>
    <t>989.156(b)</t>
  </si>
  <si>
    <t>989.156(k)</t>
  </si>
  <si>
    <t>161.5</t>
  </si>
  <si>
    <t>3.91</t>
  </si>
  <si>
    <t>29.9</t>
  </si>
  <si>
    <t>989.157</t>
  </si>
  <si>
    <t>989.158(A)1(ii)</t>
  </si>
  <si>
    <t>31.87</t>
  </si>
  <si>
    <t>4190.03</t>
  </si>
  <si>
    <t>1.49</t>
  </si>
  <si>
    <t>989.159(f)(2)</t>
  </si>
  <si>
    <t>2392</t>
  </si>
  <si>
    <t>2704</t>
  </si>
  <si>
    <t>989.166(a)</t>
  </si>
  <si>
    <t>598</t>
  </si>
  <si>
    <t>59.8</t>
  </si>
  <si>
    <t>338</t>
  </si>
  <si>
    <t>67.60</t>
  </si>
  <si>
    <t>989.173(a)</t>
  </si>
  <si>
    <t>460</t>
  </si>
  <si>
    <t>69</t>
  </si>
  <si>
    <t>149.5</t>
  </si>
  <si>
    <t>6.5</t>
  </si>
  <si>
    <t>520</t>
  </si>
  <si>
    <t>78</t>
  </si>
  <si>
    <t>169</t>
  </si>
  <si>
    <t>3.36</t>
  </si>
  <si>
    <t>989.173(e)</t>
  </si>
  <si>
    <t>989.158(a)(ii)</t>
  </si>
  <si>
    <t>166</t>
  </si>
  <si>
    <t>989.173(f)(3)</t>
  </si>
  <si>
    <t>58.1</t>
  </si>
  <si>
    <t>3.82</t>
  </si>
  <si>
    <t>989.158(a)(5)
989.158(h)</t>
  </si>
  <si>
    <t>43.16</t>
  </si>
  <si>
    <t>999.1(e)(3)</t>
  </si>
  <si>
    <t>BACKGROUND QUESTIONNAIRE</t>
  </si>
  <si>
    <t>40.26</t>
  </si>
  <si>
    <r>
      <t>959 - SOUTH TEXAS ONIONS</t>
    </r>
    <r>
      <rPr>
        <sz val="11"/>
        <rFont val="Times New Roman"/>
        <family val="1"/>
      </rPr>
      <t xml:space="preserve">                           </t>
    </r>
  </si>
  <si>
    <t>COMMITTEE BALLOTS/NOMINATIONS</t>
  </si>
  <si>
    <t>LETTER OF ACCEPTANCE</t>
  </si>
  <si>
    <t>MARKETING AGREEMENT</t>
  </si>
  <si>
    <t>CERTIFICATE OF RESOLUTION</t>
  </si>
  <si>
    <t>PRODUCER REFERENDUM</t>
  </si>
  <si>
    <t>CERTIFICATE OF PRIVILEGE</t>
  </si>
  <si>
    <t>SPECIAL PURPOSE SHIPMENT</t>
  </si>
  <si>
    <t>RECORD KEEPING</t>
  </si>
  <si>
    <t>981.70</t>
  </si>
  <si>
    <t>166.75</t>
  </si>
  <si>
    <t>984.80
984.480</t>
  </si>
  <si>
    <t>44</t>
  </si>
  <si>
    <t>63</t>
  </si>
  <si>
    <t>989.176</t>
  </si>
  <si>
    <t>336</t>
  </si>
  <si>
    <t>436.8</t>
  </si>
  <si>
    <t>981 - California Almonds
Dec. in record keepers</t>
  </si>
  <si>
    <t>984 - California Walnuts 
Inc. in record keepers</t>
  </si>
  <si>
    <t>989 - California Raisins
Inc. in record keepers</t>
  </si>
  <si>
    <t xml:space="preserve"> 959.126</t>
  </si>
  <si>
    <t>987.64
987.164
987.112(a)
987.112(a)(d)(3)</t>
  </si>
  <si>
    <t>987.152(a)
987.152(b)(1)</t>
  </si>
  <si>
    <t xml:space="preserve">989.173(b)(5)  </t>
  </si>
  <si>
    <t>989.173(c)(1)</t>
  </si>
  <si>
    <t>989.173(d)(1)</t>
  </si>
  <si>
    <r>
      <t xml:space="preserve">999 - SPECIALTY CROPS; IMPORT REGULATIONS (Section 8e) 
</t>
    </r>
    <r>
      <rPr>
        <sz val="11"/>
        <rFont val="Times New Roman"/>
        <family val="1"/>
      </rPr>
      <t>These forms have been removed from this package and have been replaced by the import exemption.</t>
    </r>
  </si>
  <si>
    <t>999.1(e)(2)</t>
  </si>
  <si>
    <t>989.30
989.32</t>
  </si>
  <si>
    <t>932.25
932.28</t>
  </si>
  <si>
    <t>984.37
984.437</t>
  </si>
  <si>
    <t xml:space="preserve">900.403 
932.68        </t>
  </si>
  <si>
    <t>900.403 
932.66</t>
  </si>
  <si>
    <t>900.403
955.71(d)</t>
  </si>
  <si>
    <t>900.403
958.71</t>
  </si>
  <si>
    <t>900.403
959.84</t>
  </si>
  <si>
    <t>900.403
 966.92</t>
  </si>
  <si>
    <t>900.14
981.92</t>
  </si>
  <si>
    <t>900.403
982.86</t>
  </si>
  <si>
    <t>900.14
985.72</t>
  </si>
  <si>
    <t>900.403
989.91</t>
  </si>
  <si>
    <t>958.56
958.328</t>
  </si>
  <si>
    <t>932.519
32.151(e)</t>
  </si>
  <si>
    <t>932.54
932.154(a)</t>
  </si>
  <si>
    <t>932.61
932.161(a)</t>
  </si>
  <si>
    <t>932.61
932.161(b)</t>
  </si>
  <si>
    <t>932.161
932.161(d)(1)</t>
  </si>
  <si>
    <t>932.61
932.161(e)(1)</t>
  </si>
  <si>
    <t>932.61
932.161(f)(2)</t>
  </si>
  <si>
    <t>932.61
932.161(b)(2)(i)</t>
  </si>
  <si>
    <t>946.55
946.120
946.336</t>
  </si>
  <si>
    <t>981.72
981.472(a)</t>
  </si>
  <si>
    <t>981.73
981.473</t>
  </si>
  <si>
    <t>981.74
981.474(a)</t>
  </si>
  <si>
    <t>981.442(a)(5)</t>
  </si>
  <si>
    <t>981.442(a)(7)</t>
  </si>
  <si>
    <t>981.67
981.467</t>
  </si>
  <si>
    <t>982.50
982.66
982.450
982.466</t>
  </si>
  <si>
    <t>982.50
982.450</t>
  </si>
  <si>
    <t>982.52
982.452</t>
  </si>
  <si>
    <t>982.52
982.67
982.450
982.452
982.466</t>
  </si>
  <si>
    <t>982.53
982.453</t>
  </si>
  <si>
    <t>982.65
982.468</t>
  </si>
  <si>
    <t>984.56
984.456</t>
  </si>
  <si>
    <t>984.56
984.64
984.464</t>
  </si>
  <si>
    <t>984.71
984.471</t>
  </si>
  <si>
    <t>984.72
984.472</t>
  </si>
  <si>
    <t>984.73
984.473</t>
  </si>
  <si>
    <t xml:space="preserve">984.73
984.476      </t>
  </si>
  <si>
    <t>984.59
984.76
984.459</t>
  </si>
  <si>
    <t>985.52
985.54
985.56
985.57
985.152
985.156</t>
  </si>
  <si>
    <t>985.53
985.153</t>
  </si>
  <si>
    <t>985.54
985.154</t>
  </si>
  <si>
    <t>985.55
985.155</t>
  </si>
  <si>
    <t>987.147(b)
987.47</t>
  </si>
  <si>
    <t xml:space="preserve">987.151
987.51      </t>
  </si>
  <si>
    <t>987.152(a)
987.52</t>
  </si>
  <si>
    <t>987.157
987.57</t>
  </si>
  <si>
    <t>989.158(a)(3)</t>
  </si>
  <si>
    <t>989.158(e)(1)</t>
  </si>
  <si>
    <t>989.159(b)(2)</t>
  </si>
  <si>
    <t>989.173(b)(2)</t>
  </si>
  <si>
    <t>989.173(b)(3)</t>
  </si>
  <si>
    <t>989.173(b)(5)</t>
  </si>
  <si>
    <t>989.173(b)(7)</t>
  </si>
  <si>
    <t>989.173(c)(1)(iv)</t>
  </si>
  <si>
    <t xml:space="preserve">989.173(c)(2)  </t>
  </si>
  <si>
    <t>989.173(c)(3)</t>
  </si>
  <si>
    <t>989.173(d)(3)</t>
  </si>
  <si>
    <t>989.173(d)(1) (ii)</t>
  </si>
  <si>
    <t>989.173(d)(2)</t>
  </si>
  <si>
    <t xml:space="preserve">989.173(d)(3) </t>
  </si>
  <si>
    <t>999.300(e)(2)(i)</t>
  </si>
  <si>
    <t>999.300(e)(2)(ii)</t>
  </si>
  <si>
    <t>966 - FLORIDA TOMATOES</t>
  </si>
  <si>
    <t>966.323(e)</t>
  </si>
  <si>
    <t>1029.20</t>
  </si>
  <si>
    <t>981.441(e)        (6)</t>
  </si>
  <si>
    <t>981.441(e)(6)(iv)</t>
  </si>
  <si>
    <t>33.2</t>
  </si>
  <si>
    <t xml:space="preserve">981.441(e)(6) </t>
  </si>
  <si>
    <t>5</t>
  </si>
  <si>
    <t>932 - Olives
Producer Nomination Ballot - Districts 1-4 (FV-269, FV-273, FV-274, FV-275)
Forms FV-274 and FV-275 were deleted.  The burden is now reflected seperately in FV-269 and FV-273.</t>
  </si>
  <si>
    <t>993 - CALIFORNIA PRUNES</t>
  </si>
  <si>
    <t>993.73                          993.173</t>
  </si>
  <si>
    <t>993.73                            993.173(b)</t>
  </si>
  <si>
    <t>993.50
993.150(g)(2)(ii)</t>
  </si>
  <si>
    <t>993.72            993.172(a)</t>
  </si>
  <si>
    <t>993.59
993.162(d)(1)</t>
  </si>
  <si>
    <t>993.62
993.162(f)(2)</t>
  </si>
  <si>
    <t>1.66</t>
  </si>
  <si>
    <t>13.4</t>
  </si>
  <si>
    <t>40</t>
  </si>
  <si>
    <t>37.35</t>
  </si>
  <si>
    <t>2.67</t>
  </si>
  <si>
    <t>989 - California Raisins                                       FV-219 (Handlers)
Inc. in respondents</t>
  </si>
  <si>
    <t>984 - Walnuts 
No form number- Producer Ballot, Districts One and Two
Combined into one form; inc. in respondents</t>
  </si>
  <si>
    <t>984 - Walnuts 
No form number - Handler Ballot
Inc. in respondents</t>
  </si>
  <si>
    <t>932 - Olives
No form number - Form combined with Producer Questionnaire</t>
  </si>
  <si>
    <t>955 - Vidalia Onions
No form number 
Increased respondents</t>
  </si>
  <si>
    <t>966 - Florida Tomatoes
FV-68 Official Producer Ballot
Inc. in respondents</t>
  </si>
  <si>
    <t>981 - California Almonds
FV-178 Producer Referendum Ballot
Inc. in respondents</t>
  </si>
  <si>
    <t>982 - Hazelnuts
FV-136 - Producer Referendum Ballot
Inc. in no. of responses</t>
  </si>
  <si>
    <t>982 - Hazelnuts
FV-136A - Cooperative Association Referendum Ballot
Inc. in no. of responses</t>
  </si>
  <si>
    <t>985 - Spearmint Oil
FV-60 Producer's Referendum Ballot (Amendment and Termination)
Dec. in respondents</t>
  </si>
  <si>
    <t>989 - California Raisins
FV-224 Producer's Referendum Ballot
Dec. in respondents</t>
  </si>
  <si>
    <t>953 - Southeastern Potatoes
No form number
Form deleted</t>
  </si>
  <si>
    <t>958 - Idaho/E. Oregon Onions
FV-34 Application to Make Special Purpose Shipments - Certificate of Privilege
Inc. in respondents</t>
  </si>
  <si>
    <t>10</t>
  </si>
  <si>
    <t>959 - South Texas Onions
No form number 
Inc. in respondents</t>
  </si>
  <si>
    <t>41.5</t>
  </si>
  <si>
    <t>958 - Idaho/E. Oregon Onions
FV-36 Special Purpose Shipment Receiver Certification
Inc. in respondents</t>
  </si>
  <si>
    <t>959 - South Texas Onions
No form number; Report of Special Purpose Onion Shipment
Inc. in respondents</t>
  </si>
  <si>
    <t>959 - South Texas Onions                                                      No form number; Report of Special Purpose Onion Shipment
Erroneously duplicated on previous submission</t>
  </si>
  <si>
    <t>1.67</t>
  </si>
  <si>
    <t>COC-4 Pack and Certification Report
Inc. in response time</t>
  </si>
  <si>
    <t>COC-5 Report of Limited, Undersized, and Cull Olives
Dec. in response time</t>
  </si>
  <si>
    <t>COC-6 Report of Interhandler Transfer
Form deleted</t>
  </si>
  <si>
    <t>COC-13 Statement of Assessable Tonnage
Dec. in response time</t>
  </si>
  <si>
    <t>COC-17 Final Assessment Payment
Dec. in response time</t>
  </si>
  <si>
    <t>COC-19 Weekly Report of Olives Received
Dec. in response time</t>
  </si>
  <si>
    <t>COC-21 Report of Ripe Olives Sales
Form deleted</t>
  </si>
  <si>
    <t>COC-27a Inventory Holdings of Canned Ripe Olives
Dec. in response time</t>
  </si>
  <si>
    <t>COC-27c Report of Canning Size Olives in Storage
Dec. in response time</t>
  </si>
  <si>
    <t>COC-28a Packout Report of Canned Ripe Olives
Dec. in response time</t>
  </si>
  <si>
    <t>COC-28b Packout Report of Canned Ripe Olives - Limited Use 
Dec. in response time</t>
  </si>
  <si>
    <t>Inspection Certificate Failing Marketing Order Requirements; no form number
Dec. in response time</t>
  </si>
  <si>
    <t>Shipper's Application for Special Purpose Certificate; no form number
Dec. in respondents</t>
  </si>
  <si>
    <t>FV-181 Monthly Vidalia Onion Handler Report
Inc. in respondents and no. of responses</t>
  </si>
  <si>
    <t>Onion Acreage Registration; no form number
Dec. in respondents</t>
  </si>
  <si>
    <t>Certification for Handling Onions for Processing (Canners and/or Freezers); no form number
Dec. in respondents</t>
  </si>
  <si>
    <t>Certification for Subcontractors who Peel and/or Chop Onions for Processors for Special Purpose Onion Shipments; no form number
Dec. in respondents</t>
  </si>
  <si>
    <t>Relief or Charity Certification for Handling Onions which Fail to Meet the South Texas Onion Rules and Regulations; no form number
Dec. in respondents</t>
  </si>
  <si>
    <t>Tomato Total Lot Manifest; no form number
Form deleted</t>
  </si>
  <si>
    <t>ABC 1 Summary Report
Dec. in respondents</t>
  </si>
  <si>
    <t>ABC 2 Redetermination Report
Dec. in respondents</t>
  </si>
  <si>
    <t>ABC 2A Current Inventory for Next Redetermination Report
Dec. in respondents and inc. in response time</t>
  </si>
  <si>
    <t>ABC 25-1 Report of Shipments and Commitments
Dec. in respondents</t>
  </si>
  <si>
    <t>ABC 25-2 Shipments by Country of Destination
Dec. in respondents</t>
  </si>
  <si>
    <t>Claim for Credit-Back Advertising Activities; no form number
Form deleted</t>
  </si>
  <si>
    <t>Statement of Outstanding Credit-Back Commitments at End of Crop Year; no form number
Form deleted</t>
  </si>
  <si>
    <t>ABC 8 Inedible and Exempt Outlet Disposition - Notice of Delivery to Oil or Feed
Dec. in respondents</t>
  </si>
  <si>
    <t>Documentation to Accompany ABC Form 8; no form number
Form deleted</t>
  </si>
  <si>
    <t>ABC 12 Agency Agreement - Disposition of Reserve to Non-Competitive Outlets
Dec. in respondents</t>
  </si>
  <si>
    <t>ABC 42 Handler Information Sheet
Dec. in respondents</t>
  </si>
  <si>
    <t>F/H Form H Statement of Expense
Inc. in respondents</t>
  </si>
  <si>
    <t>F/H Form 1 Report of Hazelnut Certifications Shipments and Diversion Requirements
Inc. in respondents</t>
  </si>
  <si>
    <t>F/H Form 1(a) Free Tonnage Shipments
Inc. in respondents</t>
  </si>
  <si>
    <t>F/H Form 1(b) Export Inshell Shipments
Inc. in respondents</t>
  </si>
  <si>
    <t>F/H Form 1(c) Kernels Certified
Inc. in respondents</t>
  </si>
  <si>
    <t>F/H Form 1(d) Restricted Inshell Certified
Inc. in respondents</t>
  </si>
  <si>
    <t>F/H Form 1(e) Kernel Shipments
Inc. in respondents</t>
  </si>
  <si>
    <t>F/H Form 4 Declaration of Inshell Hazelnuts
Inc. in respondents</t>
  </si>
  <si>
    <t>F/H Form A Export Agreement
Inc. in respondents</t>
  </si>
  <si>
    <t>F/H Form B Sheller's Application for Letter of Authority
Inc. in respondents</t>
  </si>
  <si>
    <t>F/H Form 7 Report of Disposition of Restricted Set-aside Inshell Hazelnuts
Inc. in respondents and dec. in response time</t>
  </si>
  <si>
    <t>F/H Form D Application to be listed as an Accepted User of Inedible Hazelnuts and Hazelnut Waste
Inc. in respondents</t>
  </si>
  <si>
    <t>F/H Form D(1) Hazelnut Waste Product Control Report
Inc. in respondents</t>
  </si>
  <si>
    <t>F/H Form 5 Report to Hazelnut Marketing Board of Handler Carryover 
Inc. in respondents</t>
  </si>
  <si>
    <t>F/H Form 6 Hazelnuts Received, Disposed of or on Hand
Inc. in respondents</t>
  </si>
  <si>
    <t>District 1 Walnut Grower's Petition; no form number
Inc. in respondents due to regulation change</t>
  </si>
  <si>
    <t>District 2 Walnut Grower's Petition; no form number
Inc. in respondents due to regulation change</t>
  </si>
  <si>
    <t>At Large Walnut Grower's Petition; no form number
Inc. in respondents due to regulation change</t>
  </si>
  <si>
    <t>CWB-16 Agency Agreement for Reserve Walnuts (Exports)
Inc. in respondents</t>
  </si>
  <si>
    <t>CWB-17 Request for Transfer of Reserve Credits
Inc. in respondents</t>
  </si>
  <si>
    <t>CWB Export Form B Consummation of Sale and Transmittal of Supporting Documents
Inc. in respondents</t>
  </si>
  <si>
    <t>CWB-20 Report of Substandard Walnuts Delivered
Inc. in respondents</t>
  </si>
  <si>
    <t>CWB 4&amp;5 Inventory Report (Inshell and Shelled)
Inc. in respondents</t>
  </si>
  <si>
    <t>CWB-6 Report of Merchantable Walnuts Shipped 
Inc. in respondents</t>
  </si>
  <si>
    <t>CWB-1 Crop Acquisition Report, by County and Variety, for Crop Year
Inc. in respondents</t>
  </si>
  <si>
    <t>CWB-7 Quarterly Report of Receipt of Walnuts Produced Outside the United States
Inc. in respondents</t>
  </si>
  <si>
    <t>CWB-8 Report of Interhandler Transfers
Inc. in respondents</t>
  </si>
  <si>
    <t>Annual Allotment Certificate, Class 3 (also used for filing of deficiency); no form number
Inc. in no. of responses</t>
  </si>
  <si>
    <t>Application for Additional Base (Class 1 - Scotch) (for existing producers); no form number
Dec. in respondents</t>
  </si>
  <si>
    <t>Application for Additional Base (Class 3 - Native) (for existing producers); no form number
Dec. in respondents</t>
  </si>
  <si>
    <t>Application for Class 1 (Scotch) Annual Allotment; no form number
Dec. in respondents</t>
  </si>
  <si>
    <t>Application for Class 3 (Native) Annual Allotment; no form number
Dec. in respondents</t>
  </si>
  <si>
    <t>H-1 Still Form (Class 1 - green) (identification of oil by producer)(same form used for Class 3)
Dec. in respondents</t>
  </si>
  <si>
    <t>H-1 Still Form (Class 3-blue) (identification of oil by producer)(same form used for Class 1)
Dec. in respondents</t>
  </si>
  <si>
    <t>G-1 Allotment Base Transfer (same form for both Class 1 and 3)
Inc. in respondents</t>
  </si>
  <si>
    <t>CDAC-11(a) Clearance for Export of Dates to Mexico
Inc. in response time</t>
  </si>
  <si>
    <t>CDAC-SP-1 Delivery Manifest
Inc. in response time</t>
  </si>
  <si>
    <t>CDAC-1 Interhandler Transfer of Dates
Inc. in response time</t>
  </si>
  <si>
    <t>CDAC-9 Producer Application for Exemption from Regulations
Inc. in response time</t>
  </si>
  <si>
    <t>CDAC-10 Handler Application for Certain Exemptions from Regulations
Inc. in response time</t>
  </si>
  <si>
    <t>CDAC-3 Application to be Placed on the List of Approved Date Product Manufacturers
Inc. in response time</t>
  </si>
  <si>
    <t>CDAC-2 Report of Exempt Sales
Inc. in response time</t>
  </si>
  <si>
    <t>RAC-9 Reserve Raisins Bin Control Record
Inc. in respondents</t>
  </si>
  <si>
    <t>RAC-71 RAC Storage Bin Agreement
Inc. in respondents</t>
  </si>
  <si>
    <t>RAC-100 Disposal of Reserve Raisins - Export Replacement Program Application/ Deposit (Raisin-Back)
Inc. in respondents</t>
  </si>
  <si>
    <t>RAC-100C Export Program Application for Cash Back
Inc. in respondents</t>
  </si>
  <si>
    <t>RAC-102 Export Raisin Back Release Order
Inc. in respondents and dec. in no. of responses</t>
  </si>
  <si>
    <t>RAC-70 Agreement for Voluntary Participation in the RAC Export Programs
Inc. in respondents and no. of responses</t>
  </si>
  <si>
    <r>
      <t xml:space="preserve">Raisin Diversion Program (this program is currently not being used)
</t>
    </r>
    <r>
      <rPr>
        <sz val="11"/>
        <rFont val="Times New Roman"/>
        <family val="1"/>
      </rPr>
      <t>RAC-1000 Application for Raisin Diversion Certificate (diversion abortion only)
Dec. in respondents</t>
    </r>
  </si>
  <si>
    <t>RAC-1000R Application for Raisin Diversion Certificate (vine removal only)
Dec. in respondents</t>
  </si>
  <si>
    <t>RAC-1001 Schedule for Redemption of Raisin Diversion Certificates
Dec. in respondents</t>
  </si>
  <si>
    <t>FR-19 Raisins Produced from Grapes Grown Outside of California (Handler's Non-California Raisin Certification)
Form deleted</t>
  </si>
  <si>
    <t>RAC-510 Raisins Produced from Grapes Grown Outside of California (Non-California Raisin)
Dec. in respondents and no. of responses</t>
  </si>
  <si>
    <r>
      <t>Natural Condition Raisins</t>
    </r>
    <r>
      <rPr>
        <sz val="11"/>
        <rFont val="Times New Roman"/>
        <family val="1"/>
      </rPr>
      <t xml:space="preserve">                                                        RAC-5 Notification of Intention to Handle Raisins and Application for Inspection Point
Inc. in respondents</t>
    </r>
  </si>
  <si>
    <t>Door Receipt or Weight Certificate; no form number
(Burden erroneously not previously accounted for)</t>
  </si>
  <si>
    <r>
      <t>RAC-69 Application and Agreement for Dehydrator On-Premise Inspection Services Relating to Raisins for the Crop Year</t>
    </r>
    <r>
      <rPr>
        <u/>
        <sz val="11"/>
        <rFont val="Times New Roman"/>
        <family val="1"/>
      </rPr>
      <t xml:space="preserve">
</t>
    </r>
    <r>
      <rPr>
        <sz val="11"/>
        <rFont val="Times New Roman"/>
        <family val="1"/>
      </rPr>
      <t>Dec. in respondents</t>
    </r>
  </si>
  <si>
    <r>
      <t>Regulation of the Handling of Raisins Subsequent to their Acquisition</t>
    </r>
    <r>
      <rPr>
        <sz val="11"/>
        <rFont val="Times New Roman"/>
        <family val="1"/>
      </rPr>
      <t xml:space="preserve">
RAC-15 Daily Packout Reports 
Inc. in respondents</t>
    </r>
  </si>
  <si>
    <t>RAC-8 Application for Exemption
Dec. in respondents</t>
  </si>
  <si>
    <r>
      <t>Reserve Tonnage Generally</t>
    </r>
    <r>
      <rPr>
        <sz val="11"/>
        <rFont val="Times New Roman"/>
        <family val="1"/>
      </rPr>
      <t xml:space="preserve">                                              RAC-7 Stack Control Report
Inc. in respondents and dec. in response time</t>
    </r>
  </si>
  <si>
    <t>RAC-7A Field Summary of Raisins Held
Inc. in respondents</t>
  </si>
  <si>
    <r>
      <t xml:space="preserve">Reports
</t>
    </r>
    <r>
      <rPr>
        <sz val="11"/>
        <rFont val="Times New Roman"/>
        <family val="1"/>
      </rPr>
      <t>RAC 50 Inventory of Free Tonnage Standard Quality Raisins on Hand
Inc. in respondents and response time</t>
    </r>
  </si>
  <si>
    <t>RAC-51 Inventory of Off-Grade Raisins on Hand
Inc. in respondents</t>
  </si>
  <si>
    <t>RAC-1 Weekly Report of Standard Raisin Acquisitions
Inc. in respondents</t>
  </si>
  <si>
    <t>RAC-3 Weekly Report of Standard Raisins Received for Memorandum Receipt or Warehousing
Inc. in respondents</t>
  </si>
  <si>
    <t>RAC-30 Weekly Off-Grade Summary
Inc. in respondents</t>
  </si>
  <si>
    <t>RAC-33 Weekly Report of Disposition of Standard Raisins Recovered from Reconditioning of Off-Grade Raisins
Inc. in respondents and no. of responses</t>
  </si>
  <si>
    <r>
      <rPr>
        <sz val="11"/>
        <rFont val="Times New Roman"/>
        <family val="1"/>
      </rPr>
      <t>RAC-500</t>
    </r>
    <r>
      <rPr>
        <b/>
        <sz val="11"/>
        <rFont val="Times New Roman"/>
        <family val="1"/>
      </rPr>
      <t xml:space="preserve"> </t>
    </r>
    <r>
      <rPr>
        <sz val="11"/>
        <rFont val="Times New Roman"/>
        <family val="1"/>
      </rPr>
      <t>Monthly Report of Receipt of Raisins Produced from grapes Grown Outside of the "Area"
Dec. in respondents</t>
    </r>
  </si>
  <si>
    <t>RAC-20 Monthly Report of Free Tonnage Raisin Disposition
Inc. in respondents</t>
  </si>
  <si>
    <t>RAC-21 Monthly Free Tonnage Exports by Country of Destination
Inc. in respondents</t>
  </si>
  <si>
    <t>RAC-32 Monthly Report of Disposition of Off-Grade Raisins, Other Failing Raisins, and Raisin Material
Inc. in respondents</t>
  </si>
  <si>
    <t>RAC-501 Monthly Report of Disposition of Raisins Produced from Grapes Grown Outside the "Area"
Dec. in respondents</t>
  </si>
  <si>
    <t>RAC-99 Off-Limits Declaration
Dec. in respondents and no. of responses</t>
  </si>
  <si>
    <t>Assignment of Pool Equity; no form number
Dec. in respondents</t>
  </si>
  <si>
    <t>RAC-55 Report of the Weighted Average Price Paid to Producers for Free Tonnage Raisins
Inc. in respondents and dec. in no. of responses</t>
  </si>
  <si>
    <r>
      <t xml:space="preserve">Organically Produced Raisins
</t>
    </r>
    <r>
      <rPr>
        <sz val="11"/>
        <rFont val="Times New Roman"/>
        <family val="1"/>
      </rPr>
      <t>RAC-50 CO</t>
    </r>
    <r>
      <rPr>
        <b/>
        <sz val="11"/>
        <rFont val="Times New Roman"/>
        <family val="1"/>
      </rPr>
      <t xml:space="preserve"> </t>
    </r>
    <r>
      <rPr>
        <sz val="11"/>
        <rFont val="Times New Roman"/>
        <family val="1"/>
      </rPr>
      <t>Inventory of Free Tonnage Standard Quality Organic Raisins on Hand              
Dec. in respondents</t>
    </r>
  </si>
  <si>
    <t>RAC-51 CO Inventory of Off-Grade Raisins on Hand
Dec. in respondents</t>
  </si>
  <si>
    <t>RAC-1 CO Weekly Report of Standard Organic Raisin Acquisitions  
Dec. in respondents</t>
  </si>
  <si>
    <t>RAC-20 CO Monthly Report of Free Tonnage Organic Raisin Disposition 
Dec. in respondents</t>
  </si>
  <si>
    <t>RAC-21 CO Monthly Free Organic Tonnage Exports by Country of Destination  
Inc. in respondents</t>
  </si>
  <si>
    <t>Cooperative Marketing Association Report of Accounting; no form number
Form deleted</t>
  </si>
  <si>
    <t>Bill of Lading; no form number
Form deleted</t>
  </si>
  <si>
    <t>Reports of Holding; no form number
Form deleted</t>
  </si>
  <si>
    <t>Proof of Diversion; no form number
Form deleted</t>
  </si>
  <si>
    <t>Notification of Report of Diversion; no form number
Form deleted</t>
  </si>
  <si>
    <t>948 - COLORADO POTATOES</t>
  </si>
  <si>
    <t>No form number</t>
  </si>
  <si>
    <t>No Form number</t>
  </si>
  <si>
    <t>948.30</t>
  </si>
  <si>
    <t>1.35</t>
  </si>
  <si>
    <t>32.4</t>
  </si>
  <si>
    <t>932.61
932.161(f)(1)</t>
  </si>
  <si>
    <t>FV-191 Date Form No. 1
Form deleted</t>
  </si>
  <si>
    <t>FV-192 Date Form No. 2
Form deleted</t>
  </si>
  <si>
    <t>FV-197 Raisin Form No. 1
Form deleted</t>
  </si>
  <si>
    <t>FV-198 Raisin Form No. 2
Form deleted</t>
  </si>
  <si>
    <t>Independent Handler's Report of Accounting; no form number
Form deleted</t>
  </si>
  <si>
    <t>63.13</t>
  </si>
  <si>
    <t>126.25</t>
  </si>
  <si>
    <t>52.61</t>
  </si>
  <si>
    <t>66.8</t>
  </si>
  <si>
    <t>247.49</t>
  </si>
  <si>
    <t>993.59
993.159</t>
  </si>
  <si>
    <t>993.162</t>
  </si>
  <si>
    <t>Dried Prune Handler Compensation Survey
Form deleted</t>
  </si>
  <si>
    <t>Prune Dehydrator Survey
Form deleted</t>
  </si>
  <si>
    <t>948.59</t>
  </si>
  <si>
    <t>APPLICATION FOR  REGISTERED HANDLER</t>
  </si>
  <si>
    <t>966.56(a)
966.323(d)(3)</t>
  </si>
  <si>
    <t>966 - Florida Tomatoes
FTC-103 Application for Certified Tomato Repacker
Inc. in respondents</t>
  </si>
  <si>
    <t>COC-29a Sales of Canned Ripe Olives 
Dec. in response time</t>
  </si>
  <si>
    <t>948.30
948.130</t>
  </si>
  <si>
    <t>1.60</t>
  </si>
  <si>
    <t>27.60</t>
  </si>
  <si>
    <t>993.28(a)
993.128</t>
  </si>
  <si>
    <t>993 - California Dried Prunes
No form number - Ballot
Inc. in response time</t>
  </si>
  <si>
    <t>100</t>
  </si>
  <si>
    <t>945 - IDAHO/E. OREGON POTATOES</t>
  </si>
  <si>
    <t>945.80                               945.341</t>
  </si>
  <si>
    <t>251.1</t>
  </si>
  <si>
    <t>.34</t>
  </si>
  <si>
    <t>985.23</t>
  </si>
  <si>
    <t>.21</t>
  </si>
  <si>
    <t>.23</t>
  </si>
  <si>
    <t>`ADJ</t>
  </si>
  <si>
    <t>119.52</t>
  </si>
  <si>
    <t>989.30 989.32</t>
  </si>
  <si>
    <t>1.30</t>
  </si>
  <si>
    <t>945.56 945.80 945.122 934.341</t>
  </si>
  <si>
    <t>945 - Idaho/E. Oregon Potatoes</t>
  </si>
  <si>
    <t>932.61</t>
  </si>
  <si>
    <t>COC-30 Interhandler Sale or Purchase of Canned Ripe Olives</t>
  </si>
  <si>
    <t>945.80 945.341</t>
  </si>
  <si>
    <t>126.48</t>
  </si>
  <si>
    <t>947 - OREGON/CALIFORNIA POTATOES</t>
  </si>
  <si>
    <t>947.340</t>
  </si>
  <si>
    <t>Load Report Sheet Waiver of Inspection</t>
  </si>
  <si>
    <t>4.25</t>
  </si>
  <si>
    <t>4.18</t>
  </si>
  <si>
    <t>958 - IDAHO/E.OREGON ONIONS</t>
  </si>
  <si>
    <t>958.56 958.180</t>
  </si>
  <si>
    <t>266.6</t>
  </si>
  <si>
    <t>958.42 958.240 958.250</t>
  </si>
  <si>
    <t>Assessment Credit Report</t>
  </si>
  <si>
    <t>93.31</t>
  </si>
  <si>
    <t>985.52 985.54 985.56 985.57 985.152 985.156</t>
  </si>
  <si>
    <t>Annual Allotment Certificate, Class 1</t>
  </si>
  <si>
    <t>4.08</t>
  </si>
  <si>
    <t>4.01</t>
  </si>
  <si>
    <t>RAC-106 Application to Purchase Reserve Pool Raisins to Fullfill an "Offer to Sell" Pursuant to Announcement</t>
  </si>
  <si>
    <t>260</t>
  </si>
  <si>
    <t>91</t>
  </si>
  <si>
    <t>31.2</t>
  </si>
  <si>
    <t>24.78</t>
  </si>
  <si>
    <t>Destination Zip Code &amp; Quantity Reporting Requirement (verbally) Certificate of Privilege
Dec. in response time</t>
  </si>
  <si>
    <t>3096.90</t>
  </si>
  <si>
    <t>Destination Zip Code and Quantity Reporting Requirement (verbally)
Shipments
Inc. in response time</t>
  </si>
  <si>
    <t>945.56
945.80
945.124
945.341</t>
  </si>
  <si>
    <t>984 - California Walnuts
No form number
Form deleted</t>
  </si>
  <si>
    <t>955 - Vidalia Onions
No form number - Nomination Ballot
NEW FORM</t>
  </si>
  <si>
    <t>948 - Colorado Potatoes
No form number
NEW FORM</t>
  </si>
  <si>
    <t>Marketing Agreement - FV-325
(Used by all commodities in this package)
NEW FORM</t>
  </si>
  <si>
    <t>948 - Colorado Potatoes
No form number; Exemption for Certified Seed Potatoes (Area II)
NEW FORM</t>
  </si>
  <si>
    <t>948 - Colorado Potatoes
No form number; Exemption for Fingerling Potatoes (Area II)
NEW FORM</t>
  </si>
  <si>
    <t>Application for Hardship Exemption (Area III); no form number
NEW FORM</t>
  </si>
  <si>
    <t>Handler Application for Waiver of Inspection (Area III); no form number
NEW FORM</t>
  </si>
  <si>
    <t>Waiver of Inspection - Weekly Shipment Report (Area III); no form number
NEW FORM</t>
  </si>
  <si>
    <t>Credit-Back Guide; no form number
NEW FORM</t>
  </si>
  <si>
    <t>RAC-102A Release Order
NEW FORM</t>
  </si>
  <si>
    <t>RAC-166 Uncashed or Unclaimed Claim Affirmation Form
NEW FORM</t>
  </si>
  <si>
    <t>RAC-6 CO Interhandler Transfer of Free Tonnage Organic Raisins
NEW FORM</t>
  </si>
  <si>
    <t>955 - Vidalia Onions 
FV-174 (Producer &amp; Producer/ Handler) 
Inc. in respondents</t>
  </si>
  <si>
    <t>985 - Spearmint Oil 
FV-57 (ProducerMember/Alternate Member)
Rounding error</t>
  </si>
  <si>
    <t>955 - Vidalia Onions
FV-175  (Public Member)
Rounding error</t>
  </si>
  <si>
    <t>932 - Olives
FV-273 Producer Nomination Ballot - District 2
This burden used to be accounted for together with FV-273, FV-274, and FV-275, but has been seperated into its own burden.</t>
  </si>
  <si>
    <t>932 - Olives
FV-269 Producer Nomination Ballot - District 1 
This burden used to be accounted for together with FV-273, FV-274, and FV-275, but has been seperated into its own burden.</t>
  </si>
  <si>
    <t>989 - California Raisins 
FV-219 (Handlers)</t>
  </si>
  <si>
    <t>932 - Olives 
FV-235
Form deleted</t>
  </si>
  <si>
    <t>945 - Idaho/E. Oregon Potatoes 
FV-132
Form deleted</t>
  </si>
  <si>
    <t>946 - Washington Potatoes 
FV-40
Form deleted</t>
  </si>
  <si>
    <t>947 - Oregon/California Potatoes 
FV-79
Form deleted</t>
  </si>
  <si>
    <t>948 - Colorado Potatoes 
FV-51
Form deleted</t>
  </si>
  <si>
    <t>953 - Southeastern Potatoes 
FV-111
Form deleted</t>
  </si>
  <si>
    <t>955 - Vidalia Onions 
FV-155
Form deleted</t>
  </si>
  <si>
    <t>956 - Walla Walla Onions 
FV-113
Form deleted</t>
  </si>
  <si>
    <t>958 - Idaho/E. Oregon Onions 
FV-31
Form deleted</t>
  </si>
  <si>
    <t>959 - South Texas Onions 
FV-89
Form deleted</t>
  </si>
  <si>
    <t>966 - Florida Tomatoes 
FV-69
Form deleted</t>
  </si>
  <si>
    <t>981 - California Almonds 
FV-180
Form deleted</t>
  </si>
  <si>
    <t>982 - Hazelnuts 
FV-137
Form deleted</t>
  </si>
  <si>
    <t>984 - Walnuts 
FV-127
Form deleted</t>
  </si>
  <si>
    <t>985 - Spearmint Oil 
FV-63
Form deleted</t>
  </si>
  <si>
    <t>987 - California Dates 
FV-73
Form deleted</t>
  </si>
  <si>
    <t>989 - California Raisins 
FV-225
Form deleted</t>
  </si>
  <si>
    <t>993 - California Dried Prunes 
FV-169
Form deleted</t>
  </si>
  <si>
    <t>948 - Colorado Potatoes 
FV-51A
Dec. in respondents</t>
  </si>
  <si>
    <t>953 - Southeastern Potatoes 
FV-111A
Form deleted</t>
  </si>
  <si>
    <t>958 - Idaho/E. Oregon Onions 
FV-31A
Inc. in respondents</t>
  </si>
  <si>
    <t>989 - California Raisins 
FV-225A
Dec. in respondents</t>
  </si>
  <si>
    <t>932 - Olives
FV-236 Producer's Referendum Ballot 
Form deleted and replaced by two separate forms (FV-236A and FV-236B)</t>
  </si>
  <si>
    <t>932 - Olives
FV-236A Producer's Referendum Ballot (Dist. 1) 
Dec. in response time
NEW FORM</t>
  </si>
  <si>
    <t>932 - Olives
FV-236B Producer's Referendum Ballot (Dist. 2)
Dec. in response time
NEW FORM</t>
  </si>
  <si>
    <t>953 - Southeastern Potatoes 
FV-110
Form deleted</t>
  </si>
  <si>
    <t>955 - Vidalia Onions
FV-156 Producer Referendum Ballot
Dec. in respondents</t>
  </si>
  <si>
    <t>958 - Idaho/E. Oregon Onions
FV-30A Cooperative Association Referendum Ballot 
Inc. in response time</t>
  </si>
  <si>
    <t>959 - South Texas Onions 
FV-94
Dec. in respondents</t>
  </si>
  <si>
    <t>959 - South Texas Onions 
FV-94A
Amendment Referendum
NEW FORM</t>
  </si>
  <si>
    <t>Certificate of Privilege Shipment Summary (Handlers and Receivers)
No form number</t>
  </si>
  <si>
    <t>Monthly Russett Fresh Potato Report; no form number
Merge into this package from 0581-0266</t>
  </si>
  <si>
    <t>FV-35 Onion Diversion Report</t>
  </si>
  <si>
    <t>FV-10D Request for USDA Appeal Inspection
NEW FORm</t>
  </si>
  <si>
    <t>FV-12 Request for Courtesy Inspection
NEW FORM</t>
  </si>
  <si>
    <t>ABC 34 Application to be Approved as an Accepted User of Inedible Almonds and Almond Waste
Inc. in response time</t>
  </si>
  <si>
    <t>Report of Shipments of Experimental or Specialty Packs under Exemption; no form required
Form deleted</t>
  </si>
  <si>
    <t>Subtotal</t>
  </si>
  <si>
    <t>Subotal</t>
  </si>
</sst>
</file>

<file path=xl/styles.xml><?xml version="1.0" encoding="utf-8"?>
<styleSheet xmlns="http://schemas.openxmlformats.org/spreadsheetml/2006/main">
  <fonts count="7">
    <font>
      <sz val="10"/>
      <name val="Arial"/>
    </font>
    <font>
      <sz val="6"/>
      <name val="Times New Roman"/>
      <family val="1"/>
    </font>
    <font>
      <sz val="12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u/>
      <sz val="11"/>
      <name val="Times New Roman"/>
      <family val="1"/>
    </font>
    <font>
      <b/>
      <sz val="6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4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Alignment="1"/>
    <xf numFmtId="0" fontId="4" fillId="0" borderId="0" xfId="0" applyFont="1" applyFill="1" applyAlignment="1">
      <alignment horizontal="center" vertical="center"/>
    </xf>
    <xf numFmtId="0" fontId="4" fillId="0" borderId="0" xfId="0" applyFont="1" applyFill="1"/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center" wrapText="1"/>
    </xf>
    <xf numFmtId="4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49" fontId="3" fillId="0" borderId="0" xfId="0" applyNumberFormat="1" applyFont="1" applyFill="1" applyBorder="1" applyAlignment="1">
      <alignment horizontal="left" vertical="center"/>
    </xf>
    <xf numFmtId="49" fontId="4" fillId="0" borderId="0" xfId="0" applyNumberFormat="1" applyFont="1" applyFill="1" applyBorder="1" applyAlignment="1" applyProtection="1">
      <alignment horizontal="left" vertical="center" wrapText="1"/>
      <protection locked="0"/>
    </xf>
    <xf numFmtId="49" fontId="4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 applyProtection="1">
      <alignment horizontal="left" vertical="center" wrapText="1"/>
      <protection locked="0"/>
    </xf>
    <xf numFmtId="0" fontId="3" fillId="0" borderId="0" xfId="0" applyFont="1" applyFill="1" applyBorder="1" applyAlignment="1">
      <alignment vertical="center" wrapText="1"/>
    </xf>
    <xf numFmtId="49" fontId="4" fillId="0" borderId="0" xfId="0" applyNumberFormat="1" applyFont="1" applyFill="1" applyBorder="1" applyAlignment="1" applyProtection="1">
      <alignment vertical="center" wrapText="1"/>
      <protection locked="0"/>
    </xf>
    <xf numFmtId="1" fontId="4" fillId="0" borderId="0" xfId="0" applyNumberFormat="1" applyFont="1" applyFill="1" applyBorder="1" applyAlignment="1" applyProtection="1">
      <alignment horizontal="left" vertical="center"/>
    </xf>
    <xf numFmtId="49" fontId="4" fillId="0" borderId="0" xfId="0" applyNumberFormat="1" applyFont="1" applyFill="1" applyBorder="1" applyAlignment="1" applyProtection="1">
      <alignment vertical="center" wrapText="1"/>
    </xf>
    <xf numFmtId="49" fontId="4" fillId="0" borderId="0" xfId="0" applyNumberFormat="1" applyFont="1" applyFill="1" applyBorder="1" applyAlignment="1" applyProtection="1">
      <alignment horizontal="center" vertical="center"/>
    </xf>
    <xf numFmtId="1" fontId="3" fillId="0" borderId="0" xfId="0" applyNumberFormat="1" applyFont="1" applyFill="1" applyBorder="1" applyAlignment="1" applyProtection="1">
      <alignment horizontal="left" vertical="center"/>
    </xf>
    <xf numFmtId="49" fontId="3" fillId="0" borderId="0" xfId="0" applyNumberFormat="1" applyFont="1" applyFill="1" applyBorder="1" applyAlignment="1" applyProtection="1">
      <alignment vertical="center"/>
    </xf>
    <xf numFmtId="49" fontId="4" fillId="0" borderId="2" xfId="0" applyNumberFormat="1" applyFont="1" applyFill="1" applyBorder="1" applyAlignment="1" applyProtection="1">
      <alignment horizontal="left" vertical="center" wrapText="1"/>
      <protection locked="0"/>
    </xf>
    <xf numFmtId="49" fontId="4" fillId="0" borderId="0" xfId="0" applyNumberFormat="1" applyFont="1" applyFill="1" applyBorder="1" applyAlignment="1" applyProtection="1">
      <alignment horizontal="center" vertical="center" wrapText="1"/>
    </xf>
    <xf numFmtId="1" fontId="4" fillId="0" borderId="0" xfId="0" applyNumberFormat="1" applyFont="1" applyFill="1" applyBorder="1" applyAlignment="1" applyProtection="1">
      <alignment horizontal="left" vertical="center" wrapText="1"/>
    </xf>
    <xf numFmtId="49" fontId="3" fillId="0" borderId="0" xfId="0" applyNumberFormat="1" applyFont="1" applyFill="1" applyBorder="1" applyAlignment="1" applyProtection="1">
      <alignment vertical="center" wrapText="1"/>
      <protection locked="0"/>
    </xf>
    <xf numFmtId="0" fontId="3" fillId="0" borderId="0" xfId="0" applyFont="1" applyFill="1" applyAlignment="1">
      <alignment horizontal="center" vertical="center"/>
    </xf>
    <xf numFmtId="49" fontId="3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2" xfId="0" applyNumberFormat="1" applyFont="1" applyFill="1" applyBorder="1" applyAlignment="1" applyProtection="1">
      <alignment horizontal="center" vertical="center"/>
    </xf>
    <xf numFmtId="4" fontId="4" fillId="0" borderId="0" xfId="0" applyNumberFormat="1" applyFont="1" applyFill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 wrapText="1"/>
    </xf>
    <xf numFmtId="4" fontId="3" fillId="0" borderId="0" xfId="0" applyNumberFormat="1" applyFont="1" applyFill="1" applyBorder="1" applyAlignment="1">
      <alignment horizontal="center" vertical="center" wrapText="1"/>
    </xf>
    <xf numFmtId="4" fontId="3" fillId="0" borderId="0" xfId="0" applyNumberFormat="1" applyFont="1" applyFill="1" applyAlignment="1">
      <alignment horizontal="center" vertical="center"/>
    </xf>
    <xf numFmtId="4" fontId="4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4" fillId="0" borderId="0" xfId="0" applyNumberFormat="1" applyFont="1" applyFill="1" applyBorder="1" applyAlignment="1" applyProtection="1">
      <alignment horizontal="center" vertical="center"/>
    </xf>
    <xf numFmtId="4" fontId="3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3" fillId="0" borderId="0" xfId="0" applyNumberFormat="1" applyFont="1" applyFill="1" applyBorder="1" applyAlignment="1" applyProtection="1">
      <alignment horizontal="center" vertical="center"/>
    </xf>
    <xf numFmtId="4" fontId="4" fillId="0" borderId="0" xfId="0" applyNumberFormat="1" applyFont="1" applyFill="1" applyBorder="1" applyAlignment="1" applyProtection="1">
      <alignment horizontal="center" vertical="center" wrapText="1"/>
    </xf>
    <xf numFmtId="4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 applyBorder="1" applyAlignment="1">
      <alignment wrapText="1"/>
    </xf>
    <xf numFmtId="0" fontId="3" fillId="0" borderId="0" xfId="0" applyFont="1" applyFill="1"/>
    <xf numFmtId="0" fontId="1" fillId="0" borderId="0" xfId="0" applyFont="1" applyFill="1"/>
    <xf numFmtId="49" fontId="3" fillId="0" borderId="0" xfId="0" applyNumberFormat="1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wrapText="1"/>
    </xf>
    <xf numFmtId="4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Fill="1" applyAlignment="1"/>
    <xf numFmtId="4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6" fillId="0" borderId="0" xfId="0" applyFont="1" applyFill="1"/>
    <xf numFmtId="0" fontId="3" fillId="0" borderId="0" xfId="0" applyFont="1" applyFill="1" applyAlignment="1">
      <alignment horizontal="center" vertical="center"/>
    </xf>
    <xf numFmtId="49" fontId="3" fillId="0" borderId="0" xfId="0" applyNumberFormat="1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06/relationships/vbaProject" Target="vbaProject.bin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11111111111"/>
  <dimension ref="A1:K271"/>
  <sheetViews>
    <sheetView tabSelected="1" topLeftCell="A115" zoomScaleNormal="100" zoomScaleSheetLayoutView="40" workbookViewId="0">
      <selection activeCell="C115" sqref="C115"/>
    </sheetView>
  </sheetViews>
  <sheetFormatPr defaultColWidth="0" defaultRowHeight="15.75"/>
  <cols>
    <col min="1" max="1" width="9.42578125" style="60" customWidth="1"/>
    <col min="2" max="2" width="32.85546875" style="61" customWidth="1"/>
    <col min="3" max="3" width="10.28515625" style="62" customWidth="1"/>
    <col min="4" max="4" width="10.140625" style="62" customWidth="1"/>
    <col min="5" max="5" width="13.28515625" style="62" customWidth="1"/>
    <col min="6" max="6" width="10.42578125" style="63" customWidth="1"/>
    <col min="7" max="7" width="9.140625" style="54" hidden="1" customWidth="1"/>
    <col min="8" max="11" width="11" style="54" hidden="1" customWidth="1"/>
    <col min="12" max="16384" width="0" style="54" hidden="1"/>
  </cols>
  <sheetData>
    <row r="1" spans="1:6" s="2" customFormat="1" ht="14.25">
      <c r="A1" s="65" t="s">
        <v>8</v>
      </c>
      <c r="B1" s="65"/>
      <c r="C1" s="65"/>
      <c r="D1" s="65"/>
      <c r="E1" s="65"/>
      <c r="F1" s="65"/>
    </row>
    <row r="2" spans="1:6" s="6" customFormat="1" ht="15">
      <c r="A2" s="3"/>
      <c r="B2" s="4"/>
      <c r="C2" s="40"/>
      <c r="D2" s="40"/>
      <c r="E2" s="40"/>
      <c r="F2" s="5"/>
    </row>
    <row r="3" spans="1:6" s="9" customFormat="1" ht="44.25" customHeight="1">
      <c r="A3" s="7" t="s">
        <v>0</v>
      </c>
      <c r="B3" s="7" t="s">
        <v>1</v>
      </c>
      <c r="C3" s="41" t="s">
        <v>10</v>
      </c>
      <c r="D3" s="41" t="s">
        <v>6</v>
      </c>
      <c r="E3" s="41" t="s">
        <v>9</v>
      </c>
      <c r="F3" s="8" t="s">
        <v>7</v>
      </c>
    </row>
    <row r="4" spans="1:6" s="9" customFormat="1" ht="44.25" customHeight="1">
      <c r="A4" s="10" t="s">
        <v>3</v>
      </c>
      <c r="B4" s="10" t="s">
        <v>210</v>
      </c>
      <c r="C4" s="42"/>
      <c r="D4" s="42"/>
      <c r="E4" s="42"/>
      <c r="F4" s="11"/>
    </row>
    <row r="5" spans="1:6" s="12" customFormat="1" ht="59.45" customHeight="1">
      <c r="A5" s="21" t="s">
        <v>11</v>
      </c>
      <c r="B5" s="21" t="s">
        <v>547</v>
      </c>
      <c r="C5" s="44" t="s">
        <v>12</v>
      </c>
      <c r="D5" s="44" t="s">
        <v>326</v>
      </c>
      <c r="E5" s="44">
        <f t="shared" ref="E5:E8" si="0">SUM(D5-C5)</f>
        <v>1.3099999999999998</v>
      </c>
      <c r="F5" s="22" t="s">
        <v>4</v>
      </c>
    </row>
    <row r="6" spans="1:6" s="13" customFormat="1" ht="50.25" customHeight="1">
      <c r="A6" s="21" t="s">
        <v>240</v>
      </c>
      <c r="B6" s="21" t="s">
        <v>327</v>
      </c>
      <c r="C6" s="44" t="s">
        <v>13</v>
      </c>
      <c r="D6" s="44" t="s">
        <v>14</v>
      </c>
      <c r="E6" s="44">
        <f t="shared" si="0"/>
        <v>0.15000000000000013</v>
      </c>
      <c r="F6" s="22" t="s">
        <v>4</v>
      </c>
    </row>
    <row r="7" spans="1:6" s="13" customFormat="1" ht="50.25" customHeight="1">
      <c r="A7" s="21" t="s">
        <v>11</v>
      </c>
      <c r="B7" s="21" t="s">
        <v>549</v>
      </c>
      <c r="C7" s="44" t="s">
        <v>496</v>
      </c>
      <c r="D7" s="44" t="s">
        <v>125</v>
      </c>
      <c r="E7" s="44">
        <f t="shared" si="0"/>
        <v>-1.0000000000000009E-2</v>
      </c>
      <c r="F7" s="22" t="s">
        <v>4</v>
      </c>
    </row>
    <row r="8" spans="1:6" s="13" customFormat="1" ht="76.900000000000006" customHeight="1">
      <c r="A8" s="21" t="s">
        <v>497</v>
      </c>
      <c r="B8" s="21" t="s">
        <v>548</v>
      </c>
      <c r="C8" s="44" t="s">
        <v>498</v>
      </c>
      <c r="D8" s="44" t="s">
        <v>499</v>
      </c>
      <c r="E8" s="44">
        <f t="shared" si="0"/>
        <v>2.0000000000000018E-2</v>
      </c>
      <c r="F8" s="22" t="s">
        <v>500</v>
      </c>
    </row>
    <row r="9" spans="1:6" s="1" customFormat="1" ht="49.9" customHeight="1">
      <c r="A9" s="13" t="s">
        <v>3</v>
      </c>
      <c r="B9" s="14" t="s">
        <v>213</v>
      </c>
      <c r="C9" s="43"/>
      <c r="D9" s="43"/>
      <c r="E9" s="44"/>
      <c r="F9" s="37"/>
    </row>
    <row r="10" spans="1:6" s="3" customFormat="1" ht="108.75" customHeight="1">
      <c r="A10" s="21" t="s">
        <v>241</v>
      </c>
      <c r="B10" s="21" t="s">
        <v>551</v>
      </c>
      <c r="C10" s="44" t="s">
        <v>23</v>
      </c>
      <c r="D10" s="44" t="s">
        <v>43</v>
      </c>
      <c r="E10" s="44">
        <f t="shared" ref="E10:E14" si="1">SUM(D10-C10)</f>
        <v>17.71</v>
      </c>
      <c r="F10" s="22" t="s">
        <v>5</v>
      </c>
    </row>
    <row r="11" spans="1:6" s="3" customFormat="1" ht="108" customHeight="1">
      <c r="A11" s="21" t="s">
        <v>241</v>
      </c>
      <c r="B11" s="21" t="s">
        <v>550</v>
      </c>
      <c r="C11" s="44" t="s">
        <v>23</v>
      </c>
      <c r="D11" s="44" t="s">
        <v>43</v>
      </c>
      <c r="E11" s="44">
        <f t="shared" si="1"/>
        <v>17.71</v>
      </c>
      <c r="F11" s="22" t="s">
        <v>5</v>
      </c>
    </row>
    <row r="12" spans="1:6" s="13" customFormat="1" ht="30" customHeight="1">
      <c r="A12" s="25"/>
      <c r="B12" s="25" t="s">
        <v>590</v>
      </c>
      <c r="C12" s="46"/>
      <c r="D12" s="46"/>
      <c r="E12" s="46">
        <f>SUM(E5:E11)</f>
        <v>36.89</v>
      </c>
      <c r="F12" s="38"/>
    </row>
    <row r="13" spans="1:6" s="3" customFormat="1" ht="114.6" customHeight="1">
      <c r="A13" s="21" t="s">
        <v>241</v>
      </c>
      <c r="B13" s="27" t="s">
        <v>314</v>
      </c>
      <c r="C13" s="44" t="s">
        <v>15</v>
      </c>
      <c r="D13" s="44" t="s">
        <v>23</v>
      </c>
      <c r="E13" s="44">
        <f t="shared" si="1"/>
        <v>-35.28</v>
      </c>
      <c r="F13" s="22" t="s">
        <v>5</v>
      </c>
    </row>
    <row r="14" spans="1:6" s="3" customFormat="1" ht="45.75" customHeight="1">
      <c r="A14" s="28">
        <v>955.22</v>
      </c>
      <c r="B14" s="29" t="s">
        <v>535</v>
      </c>
      <c r="C14" s="45" t="s">
        <v>23</v>
      </c>
      <c r="D14" s="45" t="s">
        <v>125</v>
      </c>
      <c r="E14" s="45">
        <f t="shared" si="1"/>
        <v>0.33</v>
      </c>
      <c r="F14" s="30" t="s">
        <v>5</v>
      </c>
    </row>
    <row r="15" spans="1:6" s="3" customFormat="1" ht="84" customHeight="1">
      <c r="A15" s="21" t="s">
        <v>242</v>
      </c>
      <c r="B15" s="21" t="s">
        <v>328</v>
      </c>
      <c r="C15" s="44" t="s">
        <v>501</v>
      </c>
      <c r="D15" s="44" t="s">
        <v>16</v>
      </c>
      <c r="E15" s="44" t="s">
        <v>211</v>
      </c>
      <c r="F15" s="22" t="s">
        <v>5</v>
      </c>
    </row>
    <row r="16" spans="1:6" s="3" customFormat="1" ht="56.25" customHeight="1">
      <c r="A16" s="21" t="s">
        <v>17</v>
      </c>
      <c r="B16" s="21" t="s">
        <v>329</v>
      </c>
      <c r="C16" s="44" t="s">
        <v>18</v>
      </c>
      <c r="D16" s="44" t="s">
        <v>19</v>
      </c>
      <c r="E16" s="44">
        <f t="shared" ref="E16:E30" si="2">SUM(D16-C16)</f>
        <v>0.33000000000000007</v>
      </c>
      <c r="F16" s="22" t="s">
        <v>4</v>
      </c>
    </row>
    <row r="17" spans="1:6" s="3" customFormat="1" ht="56.25" customHeight="1">
      <c r="A17" s="21" t="s">
        <v>490</v>
      </c>
      <c r="B17" s="27" t="s">
        <v>491</v>
      </c>
      <c r="C17" s="44">
        <v>8.5</v>
      </c>
      <c r="D17" s="44" t="s">
        <v>492</v>
      </c>
      <c r="E17" s="44">
        <f t="shared" si="2"/>
        <v>91.5</v>
      </c>
      <c r="F17" s="22" t="s">
        <v>4</v>
      </c>
    </row>
    <row r="18" spans="1:6" s="3" customFormat="1" ht="51.6" customHeight="1">
      <c r="A18" s="21" t="s">
        <v>502</v>
      </c>
      <c r="B18" s="27" t="s">
        <v>552</v>
      </c>
      <c r="C18" s="44" t="s">
        <v>13</v>
      </c>
      <c r="D18" s="44" t="s">
        <v>503</v>
      </c>
      <c r="E18" s="44">
        <f t="shared" si="2"/>
        <v>0.15000000000000013</v>
      </c>
      <c r="F18" s="22" t="s">
        <v>4</v>
      </c>
    </row>
    <row r="19" spans="1:6" s="3" customFormat="1" ht="41.45" customHeight="1">
      <c r="A19" s="17" t="s">
        <v>3</v>
      </c>
      <c r="B19" s="10" t="s">
        <v>214</v>
      </c>
      <c r="C19" s="15"/>
      <c r="D19" s="15"/>
      <c r="E19" s="44"/>
      <c r="F19" s="16"/>
    </row>
    <row r="20" spans="1:6" s="3" customFormat="1" ht="54.6" customHeight="1">
      <c r="A20" s="18" t="s">
        <v>21</v>
      </c>
      <c r="B20" s="19" t="s">
        <v>330</v>
      </c>
      <c r="C20" s="15">
        <v>0</v>
      </c>
      <c r="D20" s="15">
        <v>0</v>
      </c>
      <c r="E20" s="44">
        <f t="shared" si="2"/>
        <v>0</v>
      </c>
      <c r="F20" s="16" t="s">
        <v>5</v>
      </c>
    </row>
    <row r="21" spans="1:6" s="3" customFormat="1" ht="56.45" customHeight="1">
      <c r="A21" s="18" t="s">
        <v>482</v>
      </c>
      <c r="B21" s="19" t="s">
        <v>536</v>
      </c>
      <c r="C21" s="15">
        <v>0</v>
      </c>
      <c r="D21" s="15">
        <v>0</v>
      </c>
      <c r="E21" s="44">
        <v>0</v>
      </c>
      <c r="F21" s="16" t="s">
        <v>5</v>
      </c>
    </row>
    <row r="22" spans="1:6" s="13" customFormat="1" ht="30" customHeight="1">
      <c r="A22" s="55"/>
      <c r="B22" s="10" t="s">
        <v>591</v>
      </c>
      <c r="C22" s="23"/>
      <c r="D22" s="23"/>
      <c r="E22" s="46">
        <v>97.29</v>
      </c>
      <c r="F22" s="24"/>
    </row>
    <row r="23" spans="1:6" s="1" customFormat="1" ht="51.6" customHeight="1">
      <c r="A23" s="21" t="s">
        <v>20</v>
      </c>
      <c r="B23" s="21" t="s">
        <v>331</v>
      </c>
      <c r="C23" s="15">
        <v>0</v>
      </c>
      <c r="D23" s="15">
        <v>0</v>
      </c>
      <c r="E23" s="44">
        <f t="shared" si="2"/>
        <v>0</v>
      </c>
      <c r="F23" s="12" t="s">
        <v>5</v>
      </c>
    </row>
    <row r="24" spans="1:6" s="3" customFormat="1" ht="48.6" customHeight="1">
      <c r="A24" s="21" t="s">
        <v>22</v>
      </c>
      <c r="B24" s="21" t="s">
        <v>534</v>
      </c>
      <c r="C24" s="15">
        <v>0</v>
      </c>
      <c r="D24" s="15">
        <v>0</v>
      </c>
      <c r="E24" s="44">
        <f t="shared" si="2"/>
        <v>0</v>
      </c>
      <c r="F24" s="22" t="s">
        <v>5</v>
      </c>
    </row>
    <row r="25" spans="1:6" s="3" customFormat="1" ht="35.450000000000003" customHeight="1">
      <c r="A25" s="20" t="s">
        <v>3</v>
      </c>
      <c r="B25" s="10" t="s">
        <v>215</v>
      </c>
      <c r="C25" s="15"/>
      <c r="D25" s="15"/>
      <c r="E25" s="44"/>
      <c r="F25" s="16"/>
    </row>
    <row r="26" spans="1:6" s="3" customFormat="1" ht="56.25" customHeight="1">
      <c r="A26" s="21" t="s">
        <v>24</v>
      </c>
      <c r="B26" s="21" t="s">
        <v>537</v>
      </c>
      <c r="C26" s="44" t="s">
        <v>23</v>
      </c>
      <c r="D26" s="44">
        <v>9.3699999999999992</v>
      </c>
      <c r="E26" s="44">
        <f t="shared" si="2"/>
        <v>9.3699999999999992</v>
      </c>
      <c r="F26" s="22" t="s">
        <v>5</v>
      </c>
    </row>
    <row r="27" spans="1:6" s="3" customFormat="1" ht="49.9" customHeight="1">
      <c r="A27" s="21" t="s">
        <v>24</v>
      </c>
      <c r="B27" s="21" t="s">
        <v>553</v>
      </c>
      <c r="C27" s="49">
        <v>0.03</v>
      </c>
      <c r="D27" s="49">
        <v>0</v>
      </c>
      <c r="E27" s="44">
        <f t="shared" si="2"/>
        <v>-0.03</v>
      </c>
      <c r="F27" s="22" t="s">
        <v>5</v>
      </c>
    </row>
    <row r="28" spans="1:6" s="3" customFormat="1" ht="49.9" customHeight="1">
      <c r="A28" s="21" t="s">
        <v>24</v>
      </c>
      <c r="B28" s="21" t="s">
        <v>554</v>
      </c>
      <c r="C28" s="49">
        <v>0.66</v>
      </c>
      <c r="D28" s="49">
        <v>0</v>
      </c>
      <c r="E28" s="44">
        <f t="shared" si="2"/>
        <v>-0.66</v>
      </c>
      <c r="F28" s="22" t="s">
        <v>5</v>
      </c>
    </row>
    <row r="29" spans="1:6" s="3" customFormat="1" ht="49.9" customHeight="1">
      <c r="A29" s="21" t="s">
        <v>24</v>
      </c>
      <c r="B29" s="21" t="s">
        <v>555</v>
      </c>
      <c r="C29" s="44" t="s">
        <v>25</v>
      </c>
      <c r="D29" s="44">
        <v>0</v>
      </c>
      <c r="E29" s="44">
        <f t="shared" si="2"/>
        <v>-0.62</v>
      </c>
      <c r="F29" s="22" t="s">
        <v>5</v>
      </c>
    </row>
    <row r="30" spans="1:6" s="3" customFormat="1" ht="49.9" customHeight="1">
      <c r="A30" s="21" t="s">
        <v>24</v>
      </c>
      <c r="B30" s="21" t="s">
        <v>556</v>
      </c>
      <c r="C30" s="44" t="s">
        <v>26</v>
      </c>
      <c r="D30" s="44">
        <v>0</v>
      </c>
      <c r="E30" s="44">
        <f t="shared" si="2"/>
        <v>-0.25</v>
      </c>
      <c r="F30" s="22" t="s">
        <v>5</v>
      </c>
    </row>
    <row r="31" spans="1:6" s="3" customFormat="1" ht="49.9" customHeight="1">
      <c r="A31" s="21" t="s">
        <v>24</v>
      </c>
      <c r="B31" s="21" t="s">
        <v>557</v>
      </c>
      <c r="C31" s="44" t="s">
        <v>27</v>
      </c>
      <c r="D31" s="44" t="s">
        <v>23</v>
      </c>
      <c r="E31" s="44">
        <f t="shared" ref="E31:E37" si="3">SUM(D31-C31)</f>
        <v>-1.31</v>
      </c>
      <c r="F31" s="22" t="s">
        <v>5</v>
      </c>
    </row>
    <row r="32" spans="1:6" s="3" customFormat="1" ht="49.9" customHeight="1">
      <c r="A32" s="21" t="s">
        <v>24</v>
      </c>
      <c r="B32" s="21" t="s">
        <v>558</v>
      </c>
      <c r="C32" s="44" t="s">
        <v>28</v>
      </c>
      <c r="D32" s="44" t="s">
        <v>23</v>
      </c>
      <c r="E32" s="44">
        <f t="shared" si="3"/>
        <v>-0.17</v>
      </c>
      <c r="F32" s="22" t="s">
        <v>5</v>
      </c>
    </row>
    <row r="33" spans="1:6" s="3" customFormat="1" ht="49.9" customHeight="1">
      <c r="A33" s="21" t="s">
        <v>24</v>
      </c>
      <c r="B33" s="21" t="s">
        <v>559</v>
      </c>
      <c r="C33" s="44" t="s">
        <v>29</v>
      </c>
      <c r="D33" s="44" t="s">
        <v>23</v>
      </c>
      <c r="E33" s="44">
        <f t="shared" si="3"/>
        <v>-1.04</v>
      </c>
      <c r="F33" s="22" t="s">
        <v>5</v>
      </c>
    </row>
    <row r="34" spans="1:6" s="3" customFormat="1" ht="49.9" customHeight="1">
      <c r="A34" s="21" t="s">
        <v>24</v>
      </c>
      <c r="B34" s="21" t="s">
        <v>560</v>
      </c>
      <c r="C34" s="44" t="s">
        <v>30</v>
      </c>
      <c r="D34" s="44" t="s">
        <v>23</v>
      </c>
      <c r="E34" s="44">
        <f t="shared" si="3"/>
        <v>-0.39</v>
      </c>
      <c r="F34" s="22" t="s">
        <v>5</v>
      </c>
    </row>
    <row r="35" spans="1:6" s="13" customFormat="1" ht="30" customHeight="1">
      <c r="A35" s="25"/>
      <c r="B35" s="25" t="s">
        <v>590</v>
      </c>
      <c r="C35" s="46"/>
      <c r="D35" s="46"/>
      <c r="E35" s="46">
        <f>SUM(E23:E34)</f>
        <v>4.9000000000000004</v>
      </c>
      <c r="F35" s="38"/>
    </row>
    <row r="36" spans="1:6" s="3" customFormat="1" ht="49.9" customHeight="1">
      <c r="A36" s="21" t="s">
        <v>24</v>
      </c>
      <c r="B36" s="21" t="s">
        <v>561</v>
      </c>
      <c r="C36" s="44" t="s">
        <v>31</v>
      </c>
      <c r="D36" s="44" t="s">
        <v>23</v>
      </c>
      <c r="E36" s="44">
        <f t="shared" si="3"/>
        <v>-0.53</v>
      </c>
      <c r="F36" s="22" t="s">
        <v>5</v>
      </c>
    </row>
    <row r="37" spans="1:6" s="3" customFormat="1" ht="49.9" customHeight="1">
      <c r="A37" s="21" t="s">
        <v>24</v>
      </c>
      <c r="B37" s="21" t="s">
        <v>562</v>
      </c>
      <c r="C37" s="44" t="s">
        <v>31</v>
      </c>
      <c r="D37" s="44" t="s">
        <v>23</v>
      </c>
      <c r="E37" s="44">
        <f t="shared" si="3"/>
        <v>-0.53</v>
      </c>
      <c r="F37" s="22" t="s">
        <v>5</v>
      </c>
    </row>
    <row r="38" spans="1:6" s="3" customFormat="1" ht="49.9" customHeight="1">
      <c r="A38" s="21" t="s">
        <v>24</v>
      </c>
      <c r="B38" s="21" t="s">
        <v>563</v>
      </c>
      <c r="C38" s="44" t="s">
        <v>32</v>
      </c>
      <c r="D38" s="44" t="s">
        <v>23</v>
      </c>
      <c r="E38" s="44">
        <f t="shared" ref="E38:E41" si="4">SUM(D38-C38)</f>
        <v>-0.57999999999999996</v>
      </c>
      <c r="F38" s="22" t="s">
        <v>5</v>
      </c>
    </row>
    <row r="39" spans="1:6" s="3" customFormat="1" ht="49.9" customHeight="1">
      <c r="A39" s="21" t="s">
        <v>24</v>
      </c>
      <c r="B39" s="21" t="s">
        <v>564</v>
      </c>
      <c r="C39" s="44" t="s">
        <v>33</v>
      </c>
      <c r="D39" s="44" t="s">
        <v>23</v>
      </c>
      <c r="E39" s="44">
        <f t="shared" si="4"/>
        <v>-1.59</v>
      </c>
      <c r="F39" s="22" t="s">
        <v>5</v>
      </c>
    </row>
    <row r="40" spans="1:6" s="3" customFormat="1" ht="49.9" customHeight="1">
      <c r="A40" s="21" t="s">
        <v>24</v>
      </c>
      <c r="B40" s="21" t="s">
        <v>565</v>
      </c>
      <c r="C40" s="44" t="s">
        <v>34</v>
      </c>
      <c r="D40" s="44" t="s">
        <v>23</v>
      </c>
      <c r="E40" s="44">
        <f t="shared" si="4"/>
        <v>-0.15</v>
      </c>
      <c r="F40" s="22" t="s">
        <v>5</v>
      </c>
    </row>
    <row r="41" spans="1:6" s="3" customFormat="1" ht="49.9" customHeight="1">
      <c r="A41" s="21" t="s">
        <v>24</v>
      </c>
      <c r="B41" s="21" t="s">
        <v>566</v>
      </c>
      <c r="C41" s="44" t="s">
        <v>35</v>
      </c>
      <c r="D41" s="44" t="s">
        <v>23</v>
      </c>
      <c r="E41" s="44">
        <f t="shared" si="4"/>
        <v>-0.61</v>
      </c>
      <c r="F41" s="22" t="s">
        <v>5</v>
      </c>
    </row>
    <row r="42" spans="1:6" s="3" customFormat="1" ht="49.9" customHeight="1">
      <c r="A42" s="21" t="s">
        <v>24</v>
      </c>
      <c r="B42" s="21" t="s">
        <v>567</v>
      </c>
      <c r="C42" s="44" t="s">
        <v>36</v>
      </c>
      <c r="D42" s="44" t="s">
        <v>23</v>
      </c>
      <c r="E42" s="44">
        <f t="shared" ref="E42:E57" si="5">SUM(D42-C42)</f>
        <v>-0.14000000000000001</v>
      </c>
      <c r="F42" s="22" t="s">
        <v>5</v>
      </c>
    </row>
    <row r="43" spans="1:6" s="3" customFormat="1" ht="49.9" customHeight="1">
      <c r="A43" s="21" t="s">
        <v>24</v>
      </c>
      <c r="B43" s="21" t="s">
        <v>568</v>
      </c>
      <c r="C43" s="44" t="s">
        <v>36</v>
      </c>
      <c r="D43" s="44" t="s">
        <v>23</v>
      </c>
      <c r="E43" s="44">
        <f t="shared" si="5"/>
        <v>-0.14000000000000001</v>
      </c>
      <c r="F43" s="22" t="s">
        <v>5</v>
      </c>
    </row>
    <row r="44" spans="1:6" s="1" customFormat="1" ht="51.75" customHeight="1">
      <c r="A44" s="21" t="s">
        <v>24</v>
      </c>
      <c r="B44" s="21" t="s">
        <v>569</v>
      </c>
      <c r="C44" s="44" t="s">
        <v>37</v>
      </c>
      <c r="D44" s="44" t="s">
        <v>23</v>
      </c>
      <c r="E44" s="44">
        <f t="shared" si="5"/>
        <v>-0.32</v>
      </c>
      <c r="F44" s="22" t="s">
        <v>5</v>
      </c>
    </row>
    <row r="45" spans="1:6" s="3" customFormat="1" ht="48.75" customHeight="1">
      <c r="A45" s="21" t="s">
        <v>24</v>
      </c>
      <c r="B45" s="21" t="s">
        <v>570</v>
      </c>
      <c r="C45" s="44" t="s">
        <v>28</v>
      </c>
      <c r="D45" s="44" t="s">
        <v>23</v>
      </c>
      <c r="E45" s="44">
        <f t="shared" si="5"/>
        <v>-0.17</v>
      </c>
      <c r="F45" s="22" t="s">
        <v>5</v>
      </c>
    </row>
    <row r="46" spans="1:6" s="3" customFormat="1" ht="38.450000000000003" customHeight="1">
      <c r="A46" s="13" t="s">
        <v>3</v>
      </c>
      <c r="B46" s="10" t="s">
        <v>216</v>
      </c>
      <c r="C46" s="15"/>
      <c r="D46" s="15"/>
      <c r="E46" s="44"/>
      <c r="F46" s="16"/>
    </row>
    <row r="47" spans="1:6" s="3" customFormat="1" ht="49.9" customHeight="1">
      <c r="A47" s="21" t="s">
        <v>24</v>
      </c>
      <c r="B47" s="21" t="s">
        <v>571</v>
      </c>
      <c r="C47" s="44" t="s">
        <v>27</v>
      </c>
      <c r="D47" s="44" t="s">
        <v>38</v>
      </c>
      <c r="E47" s="44">
        <f t="shared" si="5"/>
        <v>-0.18999999999999995</v>
      </c>
      <c r="F47" s="22" t="s">
        <v>4</v>
      </c>
    </row>
    <row r="48" spans="1:6" s="3" customFormat="1" ht="49.9" customHeight="1">
      <c r="A48" s="21" t="s">
        <v>24</v>
      </c>
      <c r="B48" s="21" t="s">
        <v>572</v>
      </c>
      <c r="C48" s="44" t="s">
        <v>41</v>
      </c>
      <c r="D48" s="44" t="s">
        <v>23</v>
      </c>
      <c r="E48" s="44">
        <f t="shared" si="5"/>
        <v>-0.83</v>
      </c>
      <c r="F48" s="22" t="s">
        <v>5</v>
      </c>
    </row>
    <row r="49" spans="1:6" s="13" customFormat="1" ht="30" customHeight="1">
      <c r="A49" s="25"/>
      <c r="B49" s="25" t="s">
        <v>590</v>
      </c>
      <c r="C49" s="46"/>
      <c r="D49" s="46"/>
      <c r="E49" s="46">
        <f>SUM(E36:E48)</f>
        <v>-5.7799999999999994</v>
      </c>
      <c r="F49" s="38"/>
    </row>
    <row r="50" spans="1:6" s="1" customFormat="1" ht="60.6" customHeight="1">
      <c r="A50" s="21" t="s">
        <v>24</v>
      </c>
      <c r="B50" s="21" t="s">
        <v>573</v>
      </c>
      <c r="C50" s="44" t="s">
        <v>31</v>
      </c>
      <c r="D50" s="44" t="s">
        <v>39</v>
      </c>
      <c r="E50" s="44">
        <f t="shared" si="5"/>
        <v>2.0000000000000018E-2</v>
      </c>
      <c r="F50" s="22" t="s">
        <v>4</v>
      </c>
    </row>
    <row r="51" spans="1:6" s="3" customFormat="1" ht="58.15" customHeight="1">
      <c r="A51" s="21" t="s">
        <v>24</v>
      </c>
      <c r="B51" s="21" t="s">
        <v>574</v>
      </c>
      <c r="C51" s="44" t="s">
        <v>36</v>
      </c>
      <c r="D51" s="44" t="s">
        <v>42</v>
      </c>
      <c r="E51" s="44">
        <f t="shared" si="5"/>
        <v>-0.11000000000000001</v>
      </c>
      <c r="F51" s="22" t="s">
        <v>4</v>
      </c>
    </row>
    <row r="52" spans="1:6" s="3" customFormat="1" ht="42.6" customHeight="1">
      <c r="A52" s="13" t="s">
        <v>3</v>
      </c>
      <c r="B52" s="10" t="s">
        <v>217</v>
      </c>
      <c r="C52" s="15"/>
      <c r="D52" s="15"/>
      <c r="E52" s="44"/>
      <c r="F52" s="16"/>
    </row>
    <row r="53" spans="1:6" s="3" customFormat="1" ht="82.9" customHeight="1">
      <c r="A53" s="21" t="s">
        <v>243</v>
      </c>
      <c r="B53" s="21" t="s">
        <v>575</v>
      </c>
      <c r="C53" s="15">
        <v>70.849999999999994</v>
      </c>
      <c r="D53" s="15">
        <v>0</v>
      </c>
      <c r="E53" s="44">
        <f t="shared" si="5"/>
        <v>-70.849999999999994</v>
      </c>
      <c r="F53" s="16" t="s">
        <v>5</v>
      </c>
    </row>
    <row r="54" spans="1:6" s="3" customFormat="1" ht="70.5" customHeight="1">
      <c r="A54" s="21" t="s">
        <v>243</v>
      </c>
      <c r="B54" s="21" t="s">
        <v>576</v>
      </c>
      <c r="C54" s="44" t="s">
        <v>23</v>
      </c>
      <c r="D54" s="44" t="s">
        <v>43</v>
      </c>
      <c r="E54" s="44">
        <f t="shared" si="5"/>
        <v>17.71</v>
      </c>
      <c r="F54" s="16" t="s">
        <v>5</v>
      </c>
    </row>
    <row r="55" spans="1:6" s="3" customFormat="1" ht="70.5" customHeight="1">
      <c r="A55" s="21" t="s">
        <v>243</v>
      </c>
      <c r="B55" s="21" t="s">
        <v>577</v>
      </c>
      <c r="C55" s="44" t="s">
        <v>23</v>
      </c>
      <c r="D55" s="44" t="s">
        <v>43</v>
      </c>
      <c r="E55" s="44">
        <f t="shared" si="5"/>
        <v>17.71</v>
      </c>
      <c r="F55" s="16" t="s">
        <v>5</v>
      </c>
    </row>
    <row r="56" spans="1:6" s="3" customFormat="1" ht="55.9" customHeight="1">
      <c r="A56" s="21" t="s">
        <v>244</v>
      </c>
      <c r="B56" s="21" t="s">
        <v>578</v>
      </c>
      <c r="C56" s="44" t="s">
        <v>44</v>
      </c>
      <c r="D56" s="44" t="s">
        <v>23</v>
      </c>
      <c r="E56" s="44">
        <f t="shared" si="5"/>
        <v>-2.48</v>
      </c>
      <c r="F56" s="22" t="s">
        <v>5</v>
      </c>
    </row>
    <row r="57" spans="1:6" s="3" customFormat="1" ht="58.15" customHeight="1">
      <c r="A57" s="21" t="s">
        <v>245</v>
      </c>
      <c r="B57" s="21" t="s">
        <v>579</v>
      </c>
      <c r="C57" s="44" t="s">
        <v>45</v>
      </c>
      <c r="D57" s="44" t="s">
        <v>46</v>
      </c>
      <c r="E57" s="44">
        <f t="shared" si="5"/>
        <v>-5.9999999999999609E-2</v>
      </c>
      <c r="F57" s="22" t="s">
        <v>4</v>
      </c>
    </row>
    <row r="58" spans="1:6" s="3" customFormat="1" ht="75.75" customHeight="1">
      <c r="A58" s="21" t="s">
        <v>246</v>
      </c>
      <c r="B58" s="21" t="s">
        <v>580</v>
      </c>
      <c r="C58" s="44" t="s">
        <v>47</v>
      </c>
      <c r="D58" s="44" t="s">
        <v>48</v>
      </c>
      <c r="E58" s="44">
        <f t="shared" ref="E58" si="6">SUM(D58-C58)</f>
        <v>4.9999999999999996E-2</v>
      </c>
      <c r="F58" s="22" t="s">
        <v>4</v>
      </c>
    </row>
    <row r="59" spans="1:6" s="3" customFormat="1" ht="49.9" customHeight="1">
      <c r="A59" s="21" t="s">
        <v>247</v>
      </c>
      <c r="B59" s="21" t="s">
        <v>581</v>
      </c>
      <c r="C59" s="44" t="s">
        <v>49</v>
      </c>
      <c r="D59" s="44" t="s">
        <v>50</v>
      </c>
      <c r="E59" s="44">
        <f t="shared" ref="E59" si="7">SUM(D59-C59)</f>
        <v>-1.0999999999999996</v>
      </c>
      <c r="F59" s="22" t="s">
        <v>4</v>
      </c>
    </row>
    <row r="60" spans="1:6" s="13" customFormat="1" ht="30" customHeight="1">
      <c r="A60" s="25"/>
      <c r="B60" s="25" t="s">
        <v>590</v>
      </c>
      <c r="C60" s="46"/>
      <c r="D60" s="46"/>
      <c r="E60" s="46">
        <f>SUM(E50:E59)</f>
        <v>-39.11</v>
      </c>
      <c r="F60" s="38"/>
    </row>
    <row r="61" spans="1:6" s="3" customFormat="1" ht="61.9" customHeight="1">
      <c r="A61" s="21" t="s">
        <v>247</v>
      </c>
      <c r="B61" s="21" t="s">
        <v>582</v>
      </c>
      <c r="C61" s="44" t="s">
        <v>23</v>
      </c>
      <c r="D61" s="44" t="s">
        <v>50</v>
      </c>
      <c r="E61" s="44">
        <f t="shared" ref="E61" si="8">SUM(D61-C61)</f>
        <v>5.17</v>
      </c>
      <c r="F61" s="22" t="s">
        <v>4</v>
      </c>
    </row>
    <row r="62" spans="1:6" s="3" customFormat="1" ht="49.9" customHeight="1">
      <c r="A62" s="21" t="s">
        <v>248</v>
      </c>
      <c r="B62" s="21" t="s">
        <v>332</v>
      </c>
      <c r="C62" s="44" t="s">
        <v>51</v>
      </c>
      <c r="D62" s="44" t="s">
        <v>52</v>
      </c>
      <c r="E62" s="44">
        <f t="shared" ref="E62:E63" si="9">SUM(D62-C62)</f>
        <v>0.99000000000000021</v>
      </c>
      <c r="F62" s="22" t="s">
        <v>4</v>
      </c>
    </row>
    <row r="63" spans="1:6" s="3" customFormat="1" ht="65.25" customHeight="1">
      <c r="A63" s="21" t="s">
        <v>249</v>
      </c>
      <c r="B63" s="21" t="s">
        <v>333</v>
      </c>
      <c r="C63" s="44" t="s">
        <v>53</v>
      </c>
      <c r="D63" s="44" t="s">
        <v>54</v>
      </c>
      <c r="E63" s="44">
        <f t="shared" si="9"/>
        <v>33.409999999999997</v>
      </c>
      <c r="F63" s="22" t="s">
        <v>4</v>
      </c>
    </row>
    <row r="64" spans="1:6" s="3" customFormat="1" ht="68.25" customHeight="1">
      <c r="A64" s="21" t="s">
        <v>250</v>
      </c>
      <c r="B64" s="27" t="s">
        <v>334</v>
      </c>
      <c r="C64" s="44" t="s">
        <v>55</v>
      </c>
      <c r="D64" s="15">
        <v>38.51</v>
      </c>
      <c r="E64" s="44">
        <f t="shared" ref="E64:E65" si="10">SUM(D64-C64)</f>
        <v>15.409999999999997</v>
      </c>
      <c r="F64" s="22" t="s">
        <v>4</v>
      </c>
    </row>
    <row r="65" spans="1:6" s="3" customFormat="1" ht="68.25" customHeight="1">
      <c r="A65" s="21" t="s">
        <v>250</v>
      </c>
      <c r="B65" s="27" t="s">
        <v>335</v>
      </c>
      <c r="C65" s="44" t="s">
        <v>56</v>
      </c>
      <c r="D65" s="15">
        <v>0.11</v>
      </c>
      <c r="E65" s="44">
        <f t="shared" si="10"/>
        <v>3.9999999999999994E-2</v>
      </c>
      <c r="F65" s="22" t="s">
        <v>4</v>
      </c>
    </row>
    <row r="66" spans="1:6" s="3" customFormat="1" ht="71.25" customHeight="1">
      <c r="A66" s="21" t="s">
        <v>251</v>
      </c>
      <c r="B66" s="21" t="s">
        <v>336</v>
      </c>
      <c r="C66" s="44" t="s">
        <v>57</v>
      </c>
      <c r="D66" s="44" t="s">
        <v>58</v>
      </c>
      <c r="E66" s="44">
        <f t="shared" ref="E66:E69" si="11">SUM(D66-C66)</f>
        <v>-4.1300000000000008</v>
      </c>
      <c r="F66" s="22" t="s">
        <v>4</v>
      </c>
    </row>
    <row r="67" spans="1:6" s="3" customFormat="1" ht="64.5" customHeight="1">
      <c r="A67" s="21" t="s">
        <v>252</v>
      </c>
      <c r="B67" s="21" t="s">
        <v>337</v>
      </c>
      <c r="C67" s="44" t="s">
        <v>59</v>
      </c>
      <c r="D67" s="44" t="s">
        <v>60</v>
      </c>
      <c r="E67" s="44">
        <f t="shared" si="11"/>
        <v>-55.009999999999991</v>
      </c>
      <c r="F67" s="22" t="s">
        <v>4</v>
      </c>
    </row>
    <row r="68" spans="1:6" s="3" customFormat="1" ht="61.5" customHeight="1">
      <c r="A68" s="13" t="s">
        <v>3</v>
      </c>
      <c r="B68" s="10" t="s">
        <v>218</v>
      </c>
      <c r="C68" s="15"/>
      <c r="D68" s="15"/>
      <c r="E68" s="44"/>
      <c r="F68" s="22"/>
    </row>
    <row r="69" spans="1:6" s="19" customFormat="1" ht="61.5" customHeight="1">
      <c r="A69" s="19" t="s">
        <v>504</v>
      </c>
      <c r="B69" s="19" t="s">
        <v>505</v>
      </c>
      <c r="C69" s="49">
        <v>12.24</v>
      </c>
      <c r="D69" s="49">
        <v>12.02</v>
      </c>
      <c r="E69" s="44">
        <f t="shared" si="11"/>
        <v>-0.22000000000000064</v>
      </c>
      <c r="F69" s="22" t="s">
        <v>4</v>
      </c>
    </row>
    <row r="70" spans="1:6" s="13" customFormat="1" ht="30" customHeight="1">
      <c r="A70" s="25"/>
      <c r="B70" s="25" t="s">
        <v>590</v>
      </c>
      <c r="C70" s="46"/>
      <c r="D70" s="46"/>
      <c r="E70" s="46">
        <f>SUM(E61:E69)</f>
        <v>-4.3400000000000052</v>
      </c>
      <c r="F70" s="38"/>
    </row>
    <row r="71" spans="1:6" s="3" customFormat="1" ht="58.5" customHeight="1">
      <c r="A71" s="21" t="s">
        <v>61</v>
      </c>
      <c r="B71" s="21" t="s">
        <v>338</v>
      </c>
      <c r="C71" s="44" t="s">
        <v>62</v>
      </c>
      <c r="D71" s="44" t="s">
        <v>23</v>
      </c>
      <c r="E71" s="44">
        <f t="shared" ref="E71:E76" si="12">SUM(D71-C71)</f>
        <v>-1.8</v>
      </c>
      <c r="F71" s="22" t="s">
        <v>5</v>
      </c>
    </row>
    <row r="72" spans="1:6" s="1" customFormat="1" ht="80.25" customHeight="1">
      <c r="A72" s="21" t="s">
        <v>253</v>
      </c>
      <c r="B72" s="21" t="s">
        <v>339</v>
      </c>
      <c r="C72" s="44" t="s">
        <v>64</v>
      </c>
      <c r="D72" s="44" t="s">
        <v>340</v>
      </c>
      <c r="E72" s="44">
        <f t="shared" si="12"/>
        <v>2.2000000000000002</v>
      </c>
      <c r="F72" s="22" t="s">
        <v>4</v>
      </c>
    </row>
    <row r="73" spans="1:6" s="3" customFormat="1" ht="59.25" customHeight="1">
      <c r="A73" s="21" t="s">
        <v>63</v>
      </c>
      <c r="B73" s="21" t="s">
        <v>341</v>
      </c>
      <c r="C73" s="44" t="s">
        <v>65</v>
      </c>
      <c r="D73" s="44" t="s">
        <v>66</v>
      </c>
      <c r="E73" s="44">
        <f t="shared" si="12"/>
        <v>0.91000000000000014</v>
      </c>
      <c r="F73" s="22" t="s">
        <v>4</v>
      </c>
    </row>
    <row r="74" spans="1:6" s="3" customFormat="1" ht="54.95" customHeight="1">
      <c r="A74" s="17" t="s">
        <v>3</v>
      </c>
      <c r="B74" s="10" t="s">
        <v>219</v>
      </c>
      <c r="C74" s="23"/>
      <c r="D74" s="23"/>
      <c r="E74" s="44"/>
      <c r="F74" s="24"/>
    </row>
    <row r="75" spans="1:6" s="13" customFormat="1" ht="63" customHeight="1">
      <c r="A75" s="21" t="s">
        <v>67</v>
      </c>
      <c r="B75" s="21" t="s">
        <v>538</v>
      </c>
      <c r="C75" s="44" t="s">
        <v>23</v>
      </c>
      <c r="D75" s="44" t="s">
        <v>342</v>
      </c>
      <c r="E75" s="44">
        <f t="shared" si="12"/>
        <v>41.5</v>
      </c>
      <c r="F75" s="22" t="s">
        <v>5</v>
      </c>
    </row>
    <row r="76" spans="1:6" s="3" customFormat="1" ht="66.75" customHeight="1">
      <c r="A76" s="21" t="s">
        <v>67</v>
      </c>
      <c r="B76" s="21" t="s">
        <v>539</v>
      </c>
      <c r="C76" s="44" t="s">
        <v>23</v>
      </c>
      <c r="D76" s="44" t="s">
        <v>342</v>
      </c>
      <c r="E76" s="44">
        <f t="shared" si="12"/>
        <v>41.5</v>
      </c>
      <c r="F76" s="22" t="s">
        <v>5</v>
      </c>
    </row>
    <row r="77" spans="1:6" s="3" customFormat="1" ht="63.75" customHeight="1">
      <c r="A77" s="21" t="s">
        <v>61</v>
      </c>
      <c r="B77" s="21" t="s">
        <v>338</v>
      </c>
      <c r="C77" s="44" t="s">
        <v>68</v>
      </c>
      <c r="D77" s="44" t="s">
        <v>23</v>
      </c>
      <c r="E77" s="44">
        <f t="shared" ref="E77" si="13">SUM(D77-C77)</f>
        <v>-7.97</v>
      </c>
      <c r="F77" s="22" t="s">
        <v>5</v>
      </c>
    </row>
    <row r="78" spans="1:6" s="13" customFormat="1" ht="74.25" customHeight="1">
      <c r="A78" s="21" t="s">
        <v>253</v>
      </c>
      <c r="B78" s="21" t="s">
        <v>343</v>
      </c>
      <c r="C78" s="44" t="s">
        <v>69</v>
      </c>
      <c r="D78" s="44" t="s">
        <v>346</v>
      </c>
      <c r="E78" s="44">
        <f t="shared" ref="E78:E86" si="14">SUM(D78-C78)</f>
        <v>1.0699999999999998</v>
      </c>
      <c r="F78" s="22" t="s">
        <v>4</v>
      </c>
    </row>
    <row r="79" spans="1:6" s="3" customFormat="1" ht="71.25" customHeight="1">
      <c r="A79" s="21" t="s">
        <v>71</v>
      </c>
      <c r="B79" s="21" t="s">
        <v>344</v>
      </c>
      <c r="C79" s="44" t="s">
        <v>72</v>
      </c>
      <c r="D79" s="44" t="s">
        <v>73</v>
      </c>
      <c r="E79" s="44">
        <f t="shared" si="14"/>
        <v>6.23</v>
      </c>
      <c r="F79" s="22" t="s">
        <v>4</v>
      </c>
    </row>
    <row r="80" spans="1:6" s="13" customFormat="1" ht="30" customHeight="1">
      <c r="A80" s="25"/>
      <c r="B80" s="25" t="s">
        <v>590</v>
      </c>
      <c r="C80" s="46"/>
      <c r="D80" s="46"/>
      <c r="E80" s="46">
        <f>SUM(E71:E79)</f>
        <v>83.64</v>
      </c>
      <c r="F80" s="38"/>
    </row>
    <row r="81" spans="1:8" s="3" customFormat="1" ht="71.25" customHeight="1">
      <c r="A81" s="21" t="s">
        <v>71</v>
      </c>
      <c r="B81" s="27" t="s">
        <v>345</v>
      </c>
      <c r="C81" s="44" t="s">
        <v>325</v>
      </c>
      <c r="D81" s="44" t="s">
        <v>23</v>
      </c>
      <c r="E81" s="44">
        <f t="shared" si="14"/>
        <v>-37.35</v>
      </c>
      <c r="F81" s="22" t="s">
        <v>4</v>
      </c>
    </row>
    <row r="82" spans="1:8" s="3" customFormat="1" ht="54.95" customHeight="1">
      <c r="A82" s="25" t="s">
        <v>3</v>
      </c>
      <c r="B82" s="25" t="s">
        <v>483</v>
      </c>
      <c r="C82" s="44"/>
      <c r="D82" s="44"/>
      <c r="E82" s="44"/>
      <c r="F82" s="22"/>
    </row>
    <row r="83" spans="1:8" s="3" customFormat="1" ht="71.25" customHeight="1">
      <c r="A83" s="21" t="s">
        <v>484</v>
      </c>
      <c r="B83" s="21" t="s">
        <v>485</v>
      </c>
      <c r="C83" s="44" t="s">
        <v>322</v>
      </c>
      <c r="D83" s="44" t="s">
        <v>66</v>
      </c>
      <c r="E83" s="44">
        <f t="shared" ref="E83" si="15">SUM(D83-C83)</f>
        <v>0.50000000000000022</v>
      </c>
      <c r="F83" s="22" t="s">
        <v>4</v>
      </c>
    </row>
    <row r="84" spans="1:8" s="3" customFormat="1" ht="54" customHeight="1">
      <c r="A84" s="25" t="s">
        <v>3</v>
      </c>
      <c r="B84" s="25" t="s">
        <v>220</v>
      </c>
      <c r="C84" s="46"/>
      <c r="D84" s="46"/>
      <c r="E84" s="44"/>
      <c r="F84" s="38"/>
    </row>
    <row r="85" spans="1:8" s="3" customFormat="1" ht="54" customHeight="1">
      <c r="A85" s="21" t="s">
        <v>221</v>
      </c>
      <c r="B85" s="21" t="s">
        <v>229</v>
      </c>
      <c r="C85" s="44" t="s">
        <v>222</v>
      </c>
      <c r="D85" s="44" t="s">
        <v>23</v>
      </c>
      <c r="E85" s="44">
        <f t="shared" si="14"/>
        <v>-166.75</v>
      </c>
      <c r="F85" s="22" t="s">
        <v>4</v>
      </c>
    </row>
    <row r="86" spans="1:8" s="3" customFormat="1" ht="48.75" customHeight="1">
      <c r="A86" s="21" t="s">
        <v>223</v>
      </c>
      <c r="B86" s="21" t="s">
        <v>230</v>
      </c>
      <c r="C86" s="44" t="s">
        <v>224</v>
      </c>
      <c r="D86" s="44" t="s">
        <v>225</v>
      </c>
      <c r="E86" s="44">
        <f t="shared" si="14"/>
        <v>19</v>
      </c>
      <c r="F86" s="22" t="s">
        <v>4</v>
      </c>
    </row>
    <row r="87" spans="1:8" s="3" customFormat="1" ht="59.25" customHeight="1">
      <c r="A87" s="21" t="s">
        <v>226</v>
      </c>
      <c r="B87" s="21" t="s">
        <v>231</v>
      </c>
      <c r="C87" s="44" t="s">
        <v>227</v>
      </c>
      <c r="D87" s="44" t="s">
        <v>228</v>
      </c>
      <c r="E87" s="44">
        <f>SUM(D87-C87)</f>
        <v>100.80000000000001</v>
      </c>
      <c r="F87" s="22" t="s">
        <v>4</v>
      </c>
    </row>
    <row r="88" spans="1:8" s="3" customFormat="1" ht="59.25" customHeight="1">
      <c r="A88" s="17" t="s">
        <v>3</v>
      </c>
      <c r="B88" s="10" t="s">
        <v>74</v>
      </c>
      <c r="C88" s="23"/>
      <c r="D88" s="23"/>
      <c r="E88" s="44"/>
      <c r="F88" s="22"/>
    </row>
    <row r="89" spans="1:8" s="3" customFormat="1" ht="56.45" customHeight="1">
      <c r="A89" s="21" t="s">
        <v>75</v>
      </c>
      <c r="B89" s="21" t="s">
        <v>347</v>
      </c>
      <c r="C89" s="44" t="s">
        <v>76</v>
      </c>
      <c r="D89" s="44" t="s">
        <v>324</v>
      </c>
      <c r="E89" s="44">
        <f t="shared" ref="E89:E97" si="16">SUM(D89-C89)</f>
        <v>14.399999999999999</v>
      </c>
      <c r="F89" s="22" t="s">
        <v>4</v>
      </c>
    </row>
    <row r="90" spans="1:8" s="3" customFormat="1" ht="55.5" customHeight="1">
      <c r="A90" s="21" t="s">
        <v>254</v>
      </c>
      <c r="B90" s="21" t="s">
        <v>348</v>
      </c>
      <c r="C90" s="44" t="s">
        <v>78</v>
      </c>
      <c r="D90" s="44" t="s">
        <v>116</v>
      </c>
      <c r="E90" s="44">
        <f t="shared" si="16"/>
        <v>-25</v>
      </c>
      <c r="F90" s="22" t="s">
        <v>4</v>
      </c>
    </row>
    <row r="91" spans="1:8" s="13" customFormat="1" ht="30" customHeight="1">
      <c r="A91" s="25"/>
      <c r="B91" s="25" t="s">
        <v>590</v>
      </c>
      <c r="C91" s="46"/>
      <c r="D91" s="46"/>
      <c r="E91" s="46">
        <f>SUM(E81:E90)</f>
        <v>-94.399999999999977</v>
      </c>
      <c r="F91" s="38"/>
    </row>
    <row r="92" spans="1:8" s="3" customFormat="1" ht="54" customHeight="1">
      <c r="A92" s="21" t="s">
        <v>255</v>
      </c>
      <c r="B92" s="21" t="s">
        <v>349</v>
      </c>
      <c r="C92" s="44" t="s">
        <v>51</v>
      </c>
      <c r="D92" s="44" t="s">
        <v>23</v>
      </c>
      <c r="E92" s="44">
        <f t="shared" si="16"/>
        <v>-3.3</v>
      </c>
      <c r="F92" s="22" t="s">
        <v>5</v>
      </c>
      <c r="G92" s="51"/>
      <c r="H92" s="51"/>
    </row>
    <row r="93" spans="1:8" s="3" customFormat="1" ht="52.5" customHeight="1">
      <c r="A93" s="21" t="s">
        <v>79</v>
      </c>
      <c r="B93" s="21" t="s">
        <v>350</v>
      </c>
      <c r="C93" s="44" t="s">
        <v>80</v>
      </c>
      <c r="D93" s="44" t="s">
        <v>81</v>
      </c>
      <c r="E93" s="44">
        <f t="shared" si="16"/>
        <v>-0.5</v>
      </c>
      <c r="F93" s="22" t="s">
        <v>4</v>
      </c>
      <c r="G93" s="51"/>
      <c r="H93" s="51"/>
    </row>
    <row r="94" spans="1:8" s="3" customFormat="1" ht="52.5" customHeight="1">
      <c r="A94" s="21" t="s">
        <v>82</v>
      </c>
      <c r="B94" s="21" t="s">
        <v>351</v>
      </c>
      <c r="C94" s="44" t="s">
        <v>80</v>
      </c>
      <c r="D94" s="44" t="s">
        <v>81</v>
      </c>
      <c r="E94" s="44">
        <f t="shared" si="16"/>
        <v>-0.5</v>
      </c>
      <c r="F94" s="22" t="s">
        <v>4</v>
      </c>
      <c r="G94" s="51"/>
      <c r="H94" s="51"/>
    </row>
    <row r="95" spans="1:8" s="50" customFormat="1" ht="51" customHeight="1">
      <c r="A95" s="21" t="s">
        <v>256</v>
      </c>
      <c r="B95" s="21" t="s">
        <v>352</v>
      </c>
      <c r="C95" s="44" t="s">
        <v>83</v>
      </c>
      <c r="D95" s="44" t="s">
        <v>84</v>
      </c>
      <c r="E95" s="44">
        <f t="shared" si="16"/>
        <v>-4.5</v>
      </c>
      <c r="F95" s="22" t="s">
        <v>4</v>
      </c>
      <c r="G95" s="52"/>
      <c r="H95" s="52"/>
    </row>
    <row r="96" spans="1:8" s="50" customFormat="1" ht="53.25" customHeight="1">
      <c r="A96" s="21" t="s">
        <v>257</v>
      </c>
      <c r="B96" s="21" t="s">
        <v>353</v>
      </c>
      <c r="C96" s="44" t="s">
        <v>85</v>
      </c>
      <c r="D96" s="44" t="s">
        <v>23</v>
      </c>
      <c r="E96" s="44">
        <f t="shared" si="16"/>
        <v>-6</v>
      </c>
      <c r="F96" s="22" t="s">
        <v>5</v>
      </c>
      <c r="G96" s="52"/>
      <c r="H96" s="52"/>
    </row>
    <row r="97" spans="1:6" s="50" customFormat="1" ht="69" customHeight="1">
      <c r="A97" s="21" t="s">
        <v>258</v>
      </c>
      <c r="B97" s="21" t="s">
        <v>354</v>
      </c>
      <c r="C97" s="44" t="s">
        <v>86</v>
      </c>
      <c r="D97" s="44" t="s">
        <v>87</v>
      </c>
      <c r="E97" s="44">
        <f t="shared" si="16"/>
        <v>-12</v>
      </c>
      <c r="F97" s="22" t="s">
        <v>4</v>
      </c>
    </row>
    <row r="98" spans="1:6" s="50" customFormat="1" ht="49.15" customHeight="1">
      <c r="A98" s="21" t="s">
        <v>259</v>
      </c>
      <c r="B98" s="21" t="s">
        <v>355</v>
      </c>
      <c r="C98" s="44" t="s">
        <v>88</v>
      </c>
      <c r="D98" s="44" t="s">
        <v>90</v>
      </c>
      <c r="E98" s="44">
        <f t="shared" ref="E98:E100" si="17">SUM(D98-C98)</f>
        <v>-3.84</v>
      </c>
      <c r="F98" s="22" t="s">
        <v>4</v>
      </c>
    </row>
    <row r="99" spans="1:6" s="50" customFormat="1" ht="57" customHeight="1">
      <c r="A99" s="21" t="s">
        <v>467</v>
      </c>
      <c r="B99" s="21" t="s">
        <v>356</v>
      </c>
      <c r="C99" s="44" t="s">
        <v>86</v>
      </c>
      <c r="D99" s="44" t="s">
        <v>87</v>
      </c>
      <c r="E99" s="44">
        <f t="shared" si="17"/>
        <v>-12</v>
      </c>
      <c r="F99" s="22" t="s">
        <v>4</v>
      </c>
    </row>
    <row r="100" spans="1:6" s="6" customFormat="1" ht="58.9" customHeight="1">
      <c r="A100" s="21" t="s">
        <v>260</v>
      </c>
      <c r="B100" s="21" t="s">
        <v>357</v>
      </c>
      <c r="C100" s="44" t="s">
        <v>89</v>
      </c>
      <c r="D100" s="44" t="s">
        <v>90</v>
      </c>
      <c r="E100" s="44">
        <f t="shared" si="17"/>
        <v>-6</v>
      </c>
      <c r="F100" s="22" t="s">
        <v>4</v>
      </c>
    </row>
    <row r="101" spans="1:6" s="50" customFormat="1" ht="54" customHeight="1">
      <c r="A101" s="21" t="s">
        <v>261</v>
      </c>
      <c r="B101" s="21" t="s">
        <v>486</v>
      </c>
      <c r="C101" s="44" t="s">
        <v>86</v>
      </c>
      <c r="D101" s="44" t="s">
        <v>87</v>
      </c>
      <c r="E101" s="44">
        <f>SUM(D101-C101)</f>
        <v>-12</v>
      </c>
      <c r="F101" s="22" t="s">
        <v>4</v>
      </c>
    </row>
    <row r="102" spans="1:6" s="50" customFormat="1" ht="54" customHeight="1">
      <c r="A102" s="21" t="s">
        <v>506</v>
      </c>
      <c r="B102" s="21" t="s">
        <v>507</v>
      </c>
      <c r="C102" s="44" t="s">
        <v>488</v>
      </c>
      <c r="D102" s="44" t="s">
        <v>346</v>
      </c>
      <c r="E102" s="44">
        <f>SUM(D102-C102)</f>
        <v>6.999999999999984E-2</v>
      </c>
      <c r="F102" s="22" t="s">
        <v>4</v>
      </c>
    </row>
    <row r="103" spans="1:6" s="51" customFormat="1" ht="49.15" customHeight="1">
      <c r="A103" s="25"/>
      <c r="B103" s="25" t="s">
        <v>590</v>
      </c>
      <c r="C103" s="46"/>
      <c r="D103" s="46"/>
      <c r="E103" s="46">
        <f>SUM(E92:E102)</f>
        <v>-60.57</v>
      </c>
      <c r="F103" s="38"/>
    </row>
    <row r="104" spans="1:6" s="50" customFormat="1" ht="54" customHeight="1">
      <c r="A104" s="21"/>
      <c r="B104" s="36" t="s">
        <v>493</v>
      </c>
      <c r="C104" s="46"/>
      <c r="D104" s="46"/>
      <c r="E104" s="46"/>
      <c r="F104" s="38"/>
    </row>
    <row r="105" spans="1:6" s="50" customFormat="1" ht="54" customHeight="1">
      <c r="A105" s="21" t="s">
        <v>533</v>
      </c>
      <c r="B105" s="27" t="s">
        <v>583</v>
      </c>
      <c r="C105" s="44">
        <v>12.24</v>
      </c>
      <c r="D105" s="44">
        <v>12.02</v>
      </c>
      <c r="E105" s="44">
        <f>SUM(D105-C105)</f>
        <v>-0.22000000000000064</v>
      </c>
      <c r="F105" s="22" t="s">
        <v>4</v>
      </c>
    </row>
    <row r="106" spans="1:6" s="50" customFormat="1" ht="66.599999999999994" customHeight="1">
      <c r="A106" s="21" t="s">
        <v>508</v>
      </c>
      <c r="B106" s="27" t="s">
        <v>530</v>
      </c>
      <c r="C106" s="44" t="s">
        <v>509</v>
      </c>
      <c r="D106" s="44" t="s">
        <v>529</v>
      </c>
      <c r="E106" s="44">
        <f>SUM(D106-C106)</f>
        <v>-101.7</v>
      </c>
      <c r="F106" s="22" t="s">
        <v>4</v>
      </c>
    </row>
    <row r="107" spans="1:6" s="50" customFormat="1" ht="71.45" customHeight="1">
      <c r="A107" s="21" t="s">
        <v>494</v>
      </c>
      <c r="B107" s="27" t="s">
        <v>532</v>
      </c>
      <c r="C107" s="44" t="s">
        <v>495</v>
      </c>
      <c r="D107" s="44" t="s">
        <v>531</v>
      </c>
      <c r="E107" s="44">
        <f t="shared" ref="E107" si="18">SUM(D107-C107)</f>
        <v>2845.8</v>
      </c>
      <c r="F107" s="22" t="s">
        <v>4</v>
      </c>
    </row>
    <row r="108" spans="1:6" s="6" customFormat="1" ht="61.15" customHeight="1">
      <c r="A108" s="17" t="s">
        <v>3</v>
      </c>
      <c r="B108" s="26" t="s">
        <v>92</v>
      </c>
      <c r="C108" s="42"/>
      <c r="D108" s="44"/>
      <c r="E108" s="44"/>
      <c r="F108" s="22"/>
    </row>
    <row r="109" spans="1:6" s="50" customFormat="1" ht="61.15" customHeight="1">
      <c r="A109" s="21" t="s">
        <v>91</v>
      </c>
      <c r="B109" s="21" t="s">
        <v>358</v>
      </c>
      <c r="C109" s="44" t="s">
        <v>93</v>
      </c>
      <c r="D109" s="44" t="s">
        <v>94</v>
      </c>
      <c r="E109" s="44">
        <f t="shared" ref="E109:E110" si="19">SUM(D109-C109)</f>
        <v>-1.58</v>
      </c>
      <c r="F109" s="22" t="s">
        <v>4</v>
      </c>
    </row>
    <row r="110" spans="1:6" s="50" customFormat="1" ht="72.599999999999994" customHeight="1">
      <c r="A110" s="21" t="s">
        <v>262</v>
      </c>
      <c r="B110" s="21" t="s">
        <v>359</v>
      </c>
      <c r="C110" s="49">
        <v>1.74</v>
      </c>
      <c r="D110" s="49">
        <v>1.49</v>
      </c>
      <c r="E110" s="44">
        <f t="shared" si="19"/>
        <v>-0.25</v>
      </c>
      <c r="F110" s="22" t="s">
        <v>4</v>
      </c>
    </row>
    <row r="111" spans="1:6" s="50" customFormat="1" ht="75" customHeight="1">
      <c r="A111" s="21" t="s">
        <v>95</v>
      </c>
      <c r="B111" s="21" t="s">
        <v>584</v>
      </c>
      <c r="C111" s="44" t="s">
        <v>23</v>
      </c>
      <c r="D111" s="44" t="s">
        <v>96</v>
      </c>
      <c r="E111" s="44">
        <f t="shared" ref="E111:E118" si="20">SUM(D111-C111)</f>
        <v>32.869999999999997</v>
      </c>
      <c r="F111" s="22" t="s">
        <v>5</v>
      </c>
    </row>
    <row r="112" spans="1:6" s="51" customFormat="1" ht="75" customHeight="1">
      <c r="A112" s="25" t="s">
        <v>3</v>
      </c>
      <c r="B112" s="25" t="s">
        <v>510</v>
      </c>
      <c r="C112" s="46"/>
      <c r="D112" s="46"/>
      <c r="E112" s="46"/>
      <c r="F112" s="38"/>
    </row>
    <row r="113" spans="1:7" s="51" customFormat="1" ht="30" customHeight="1">
      <c r="A113" s="25"/>
      <c r="B113" s="25" t="s">
        <v>590</v>
      </c>
      <c r="C113" s="46"/>
      <c r="D113" s="46"/>
      <c r="E113" s="46">
        <f>SUM(E104:E112)</f>
        <v>2774.92</v>
      </c>
      <c r="F113" s="38"/>
    </row>
    <row r="114" spans="1:7" s="51" customFormat="1" ht="75" customHeight="1">
      <c r="A114" s="21" t="s">
        <v>511</v>
      </c>
      <c r="B114" s="21" t="s">
        <v>512</v>
      </c>
      <c r="C114" s="44" t="s">
        <v>513</v>
      </c>
      <c r="D114" s="44" t="s">
        <v>514</v>
      </c>
      <c r="E114" s="44">
        <f t="shared" ref="E114" si="21">SUM(D114-C114)</f>
        <v>-7.0000000000000284E-2</v>
      </c>
      <c r="F114" s="22" t="s">
        <v>4</v>
      </c>
    </row>
    <row r="115" spans="1:7" s="50" customFormat="1" ht="54" customHeight="1">
      <c r="A115" s="31" t="s">
        <v>3</v>
      </c>
      <c r="B115" s="32" t="s">
        <v>461</v>
      </c>
      <c r="C115" s="47"/>
      <c r="D115" s="47"/>
      <c r="E115" s="44"/>
      <c r="F115" s="39"/>
    </row>
    <row r="116" spans="1:7" s="50" customFormat="1" ht="64.900000000000006" customHeight="1">
      <c r="A116" s="35" t="s">
        <v>487</v>
      </c>
      <c r="B116" s="29" t="s">
        <v>540</v>
      </c>
      <c r="C116" s="45" t="s">
        <v>23</v>
      </c>
      <c r="D116" s="45" t="s">
        <v>23</v>
      </c>
      <c r="E116" s="44">
        <f t="shared" ref="E116" si="22">SUM(D116-C116)</f>
        <v>0</v>
      </c>
      <c r="F116" s="34" t="s">
        <v>5</v>
      </c>
      <c r="G116" s="33" t="s">
        <v>462</v>
      </c>
    </row>
    <row r="117" spans="1:7" s="50" customFormat="1" ht="64.900000000000006" customHeight="1">
      <c r="A117" s="21" t="s">
        <v>464</v>
      </c>
      <c r="B117" s="29" t="s">
        <v>541</v>
      </c>
      <c r="C117" s="48" t="s">
        <v>23</v>
      </c>
      <c r="D117" s="48" t="s">
        <v>465</v>
      </c>
      <c r="E117" s="44">
        <f t="shared" si="20"/>
        <v>1.35</v>
      </c>
      <c r="F117" s="34" t="s">
        <v>5</v>
      </c>
      <c r="G117" s="33" t="s">
        <v>463</v>
      </c>
    </row>
    <row r="118" spans="1:7" s="50" customFormat="1" ht="63.6" customHeight="1">
      <c r="A118" s="21" t="s">
        <v>464</v>
      </c>
      <c r="B118" s="29" t="s">
        <v>542</v>
      </c>
      <c r="C118" s="48" t="s">
        <v>23</v>
      </c>
      <c r="D118" s="48" t="s">
        <v>466</v>
      </c>
      <c r="E118" s="44">
        <f t="shared" si="20"/>
        <v>32.4</v>
      </c>
      <c r="F118" s="34" t="s">
        <v>5</v>
      </c>
    </row>
    <row r="119" spans="1:7" s="50" customFormat="1" ht="43.15" customHeight="1">
      <c r="A119" s="17" t="s">
        <v>3</v>
      </c>
      <c r="B119" s="10" t="s">
        <v>98</v>
      </c>
      <c r="C119" s="15"/>
      <c r="D119" s="15"/>
      <c r="E119" s="44"/>
      <c r="F119" s="22"/>
    </row>
    <row r="120" spans="1:7" s="6" customFormat="1" ht="64.900000000000006" customHeight="1">
      <c r="A120" s="21" t="s">
        <v>97</v>
      </c>
      <c r="B120" s="21" t="s">
        <v>360</v>
      </c>
      <c r="C120" s="44" t="s">
        <v>99</v>
      </c>
      <c r="D120" s="44" t="s">
        <v>100</v>
      </c>
      <c r="E120" s="44">
        <f t="shared" ref="E120:E124" si="23">SUM(D120-C120)</f>
        <v>60.000000000000007</v>
      </c>
      <c r="F120" s="22" t="s">
        <v>4</v>
      </c>
      <c r="G120" s="50"/>
    </row>
    <row r="121" spans="1:7" s="6" customFormat="1" ht="64.900000000000006" customHeight="1">
      <c r="A121" s="25" t="s">
        <v>3</v>
      </c>
      <c r="B121" s="25" t="s">
        <v>515</v>
      </c>
      <c r="C121" s="44"/>
      <c r="D121" s="44"/>
      <c r="E121" s="44"/>
      <c r="F121" s="22"/>
      <c r="G121" s="50"/>
    </row>
    <row r="122" spans="1:7" s="6" customFormat="1" ht="64.900000000000006" customHeight="1">
      <c r="A122" s="21" t="s">
        <v>516</v>
      </c>
      <c r="B122" s="21" t="s">
        <v>585</v>
      </c>
      <c r="C122" s="44" t="s">
        <v>526</v>
      </c>
      <c r="D122" s="44" t="s">
        <v>517</v>
      </c>
      <c r="E122" s="44">
        <f t="shared" si="23"/>
        <v>6.6000000000000227</v>
      </c>
      <c r="F122" s="22" t="s">
        <v>4</v>
      </c>
      <c r="G122" s="50"/>
    </row>
    <row r="123" spans="1:7" s="53" customFormat="1" ht="64.900000000000006" customHeight="1">
      <c r="A123" s="25"/>
      <c r="B123" s="25" t="s">
        <v>590</v>
      </c>
      <c r="C123" s="46"/>
      <c r="D123" s="46"/>
      <c r="E123" s="46">
        <f>SUM(E114:E122)</f>
        <v>100.28000000000003</v>
      </c>
      <c r="F123" s="38"/>
      <c r="G123" s="51"/>
    </row>
    <row r="124" spans="1:7" s="6" customFormat="1" ht="64.900000000000006" customHeight="1">
      <c r="A124" s="21" t="s">
        <v>518</v>
      </c>
      <c r="B124" s="21" t="s">
        <v>519</v>
      </c>
      <c r="C124" s="44" t="s">
        <v>527</v>
      </c>
      <c r="D124" s="44" t="s">
        <v>520</v>
      </c>
      <c r="E124" s="44">
        <f t="shared" si="23"/>
        <v>2.3100000000000023</v>
      </c>
      <c r="F124" s="22" t="s">
        <v>4</v>
      </c>
      <c r="G124" s="50"/>
    </row>
    <row r="125" spans="1:7" s="53" customFormat="1" ht="49.15" customHeight="1">
      <c r="A125" s="17" t="s">
        <v>3</v>
      </c>
      <c r="B125" s="36" t="s">
        <v>212</v>
      </c>
      <c r="C125" s="42"/>
      <c r="D125" s="42"/>
      <c r="E125" s="44"/>
      <c r="F125" s="22"/>
      <c r="G125" s="50"/>
    </row>
    <row r="126" spans="1:7" s="6" customFormat="1" ht="64.900000000000006" customHeight="1">
      <c r="A126" s="21" t="s">
        <v>101</v>
      </c>
      <c r="B126" s="21" t="s">
        <v>361</v>
      </c>
      <c r="C126" s="49">
        <v>28.39</v>
      </c>
      <c r="D126" s="49">
        <v>22.41</v>
      </c>
      <c r="E126" s="44">
        <f t="shared" ref="E126:E128" si="24">SUM(D126-C126)</f>
        <v>-5.98</v>
      </c>
      <c r="F126" s="22" t="s">
        <v>4</v>
      </c>
    </row>
    <row r="127" spans="1:7" s="50" customFormat="1" ht="81.599999999999994" customHeight="1">
      <c r="A127" s="21" t="s">
        <v>232</v>
      </c>
      <c r="B127" s="21" t="s">
        <v>362</v>
      </c>
      <c r="C127" s="44" t="s">
        <v>65</v>
      </c>
      <c r="D127" s="44" t="s">
        <v>41</v>
      </c>
      <c r="E127" s="44">
        <f t="shared" si="24"/>
        <v>-0.42000000000000004</v>
      </c>
      <c r="F127" s="22" t="s">
        <v>4</v>
      </c>
      <c r="G127" s="53"/>
    </row>
    <row r="128" spans="1:7" s="50" customFormat="1" ht="85.15" customHeight="1">
      <c r="A128" s="21" t="s">
        <v>102</v>
      </c>
      <c r="B128" s="21" t="s">
        <v>363</v>
      </c>
      <c r="C128" s="44" t="s">
        <v>28</v>
      </c>
      <c r="D128" s="44" t="s">
        <v>103</v>
      </c>
      <c r="E128" s="44">
        <f t="shared" si="24"/>
        <v>-9.0000000000000011E-2</v>
      </c>
      <c r="F128" s="22" t="s">
        <v>4</v>
      </c>
      <c r="G128" s="6"/>
    </row>
    <row r="129" spans="1:7" s="50" customFormat="1" ht="71.45" customHeight="1">
      <c r="A129" s="21" t="s">
        <v>102</v>
      </c>
      <c r="B129" s="21" t="s">
        <v>364</v>
      </c>
      <c r="C129" s="44" t="s">
        <v>40</v>
      </c>
      <c r="D129" s="44" t="s">
        <v>125</v>
      </c>
      <c r="E129" s="44">
        <f t="shared" ref="E129:E131" si="25">SUM(D129-C129)</f>
        <v>-8.9999999999999969E-2</v>
      </c>
      <c r="F129" s="22" t="s">
        <v>4</v>
      </c>
    </row>
    <row r="130" spans="1:7" s="50" customFormat="1" ht="53.45" customHeight="1">
      <c r="A130" s="25" t="s">
        <v>3</v>
      </c>
      <c r="B130" s="25" t="s">
        <v>306</v>
      </c>
      <c r="C130" s="46"/>
      <c r="D130" s="46"/>
      <c r="E130" s="44"/>
      <c r="F130" s="38"/>
    </row>
    <row r="131" spans="1:7" s="50" customFormat="1" ht="63.75" customHeight="1">
      <c r="A131" s="21" t="s">
        <v>307</v>
      </c>
      <c r="B131" s="21" t="s">
        <v>365</v>
      </c>
      <c r="C131" s="44" t="s">
        <v>308</v>
      </c>
      <c r="D131" s="44" t="s">
        <v>23</v>
      </c>
      <c r="E131" s="44">
        <f t="shared" si="25"/>
        <v>-1029.2</v>
      </c>
      <c r="F131" s="22" t="s">
        <v>5</v>
      </c>
    </row>
    <row r="132" spans="1:7" s="50" customFormat="1" ht="69.75" customHeight="1">
      <c r="A132" s="17" t="s">
        <v>3</v>
      </c>
      <c r="B132" s="10" t="s">
        <v>104</v>
      </c>
      <c r="C132" s="15"/>
      <c r="D132" s="15"/>
      <c r="E132" s="44"/>
      <c r="F132" s="22"/>
    </row>
    <row r="133" spans="1:7" s="51" customFormat="1" ht="48" customHeight="1">
      <c r="A133" s="25"/>
      <c r="B133" s="25" t="s">
        <v>590</v>
      </c>
      <c r="C133" s="46"/>
      <c r="D133" s="46"/>
      <c r="E133" s="46">
        <f>SUM(E124:E132)</f>
        <v>-1033.47</v>
      </c>
      <c r="F133" s="38"/>
    </row>
    <row r="134" spans="1:7" s="50" customFormat="1" ht="67.5" customHeight="1">
      <c r="A134" s="21" t="s">
        <v>263</v>
      </c>
      <c r="B134" s="21" t="s">
        <v>366</v>
      </c>
      <c r="C134" s="44" t="s">
        <v>105</v>
      </c>
      <c r="D134" s="44" t="s">
        <v>107</v>
      </c>
      <c r="E134" s="44">
        <f t="shared" ref="E134:E135" si="26">SUM(D134-C134)</f>
        <v>-90</v>
      </c>
      <c r="F134" s="22" t="s">
        <v>4</v>
      </c>
    </row>
    <row r="135" spans="1:7" s="50" customFormat="1" ht="61.9" customHeight="1">
      <c r="A135" s="21" t="s">
        <v>264</v>
      </c>
      <c r="B135" s="21" t="s">
        <v>367</v>
      </c>
      <c r="C135" s="44" t="s">
        <v>106</v>
      </c>
      <c r="D135" s="44" t="s">
        <v>108</v>
      </c>
      <c r="E135" s="44">
        <f t="shared" si="26"/>
        <v>-22.5</v>
      </c>
      <c r="F135" s="22" t="s">
        <v>4</v>
      </c>
    </row>
    <row r="136" spans="1:7" s="50" customFormat="1" ht="76.5" customHeight="1">
      <c r="A136" s="21" t="s">
        <v>264</v>
      </c>
      <c r="B136" s="21" t="s">
        <v>368</v>
      </c>
      <c r="C136" s="44" t="s">
        <v>109</v>
      </c>
      <c r="D136" s="44" t="s">
        <v>108</v>
      </c>
      <c r="E136" s="44">
        <f t="shared" ref="E136:E145" si="27">SUM(D136-C136)</f>
        <v>63.75</v>
      </c>
      <c r="F136" s="22" t="s">
        <v>4</v>
      </c>
    </row>
    <row r="137" spans="1:7" s="50" customFormat="1" ht="56.45" customHeight="1">
      <c r="A137" s="21" t="s">
        <v>265</v>
      </c>
      <c r="B137" s="21" t="s">
        <v>369</v>
      </c>
      <c r="C137" s="44" t="s">
        <v>105</v>
      </c>
      <c r="D137" s="44" t="s">
        <v>107</v>
      </c>
      <c r="E137" s="44">
        <f t="shared" si="27"/>
        <v>-90</v>
      </c>
      <c r="F137" s="22" t="s">
        <v>4</v>
      </c>
    </row>
    <row r="138" spans="1:7" s="50" customFormat="1" ht="75.75" customHeight="1">
      <c r="A138" s="21" t="s">
        <v>265</v>
      </c>
      <c r="B138" s="21" t="s">
        <v>370</v>
      </c>
      <c r="C138" s="44" t="s">
        <v>105</v>
      </c>
      <c r="D138" s="44" t="s">
        <v>107</v>
      </c>
      <c r="E138" s="44">
        <f t="shared" si="27"/>
        <v>-90</v>
      </c>
      <c r="F138" s="22" t="s">
        <v>4</v>
      </c>
    </row>
    <row r="139" spans="1:7" s="50" customFormat="1" ht="75.75" customHeight="1">
      <c r="A139" s="21" t="s">
        <v>309</v>
      </c>
      <c r="B139" s="27" t="s">
        <v>371</v>
      </c>
      <c r="C139" s="44" t="s">
        <v>311</v>
      </c>
      <c r="D139" s="44" t="s">
        <v>23</v>
      </c>
      <c r="E139" s="44">
        <f>SUM(D139-C139)</f>
        <v>-33.200000000000003</v>
      </c>
      <c r="F139" s="22" t="s">
        <v>5</v>
      </c>
    </row>
    <row r="140" spans="1:7" s="50" customFormat="1" ht="65.25" customHeight="1">
      <c r="A140" s="21" t="s">
        <v>310</v>
      </c>
      <c r="B140" s="27" t="s">
        <v>372</v>
      </c>
      <c r="C140" s="44" t="s">
        <v>41</v>
      </c>
      <c r="D140" s="44" t="s">
        <v>23</v>
      </c>
      <c r="E140" s="44">
        <f>SUM(D140-C140)</f>
        <v>-0.83</v>
      </c>
      <c r="F140" s="22" t="s">
        <v>5</v>
      </c>
    </row>
    <row r="141" spans="1:7" s="6" customFormat="1" ht="72" customHeight="1">
      <c r="A141" s="21" t="s">
        <v>312</v>
      </c>
      <c r="B141" s="27" t="s">
        <v>543</v>
      </c>
      <c r="C141" s="44" t="s">
        <v>23</v>
      </c>
      <c r="D141" s="44" t="s">
        <v>313</v>
      </c>
      <c r="E141" s="44">
        <f>SUM(D141-C141)</f>
        <v>5</v>
      </c>
      <c r="F141" s="22" t="s">
        <v>5</v>
      </c>
      <c r="G141" s="50"/>
    </row>
    <row r="142" spans="1:7" s="50" customFormat="1" ht="58.5" customHeight="1">
      <c r="A142" s="21" t="s">
        <v>266</v>
      </c>
      <c r="B142" s="21" t="s">
        <v>373</v>
      </c>
      <c r="C142" s="44" t="s">
        <v>110</v>
      </c>
      <c r="D142" s="44" t="s">
        <v>111</v>
      </c>
      <c r="E142" s="44">
        <f t="shared" si="27"/>
        <v>-26.47999999999999</v>
      </c>
      <c r="F142" s="22" t="s">
        <v>4</v>
      </c>
    </row>
    <row r="143" spans="1:7" s="51" customFormat="1" ht="46.9" customHeight="1">
      <c r="A143" s="25"/>
      <c r="B143" s="25" t="s">
        <v>590</v>
      </c>
      <c r="C143" s="46"/>
      <c r="D143" s="46"/>
      <c r="E143" s="46">
        <f>SUM(E134:E142)</f>
        <v>-284.26</v>
      </c>
      <c r="F143" s="38"/>
    </row>
    <row r="144" spans="1:7" s="50" customFormat="1" ht="62.45" customHeight="1">
      <c r="A144" s="21" t="s">
        <v>267</v>
      </c>
      <c r="B144" s="21" t="s">
        <v>374</v>
      </c>
      <c r="C144" s="44" t="s">
        <v>323</v>
      </c>
      <c r="D144" s="44" t="s">
        <v>23</v>
      </c>
      <c r="E144" s="44">
        <f t="shared" si="27"/>
        <v>-13.4</v>
      </c>
      <c r="F144" s="22" t="s">
        <v>5</v>
      </c>
      <c r="G144" s="6"/>
    </row>
    <row r="145" spans="1:7" s="50" customFormat="1" ht="82.15" customHeight="1">
      <c r="A145" s="21" t="s">
        <v>267</v>
      </c>
      <c r="B145" s="21" t="s">
        <v>588</v>
      </c>
      <c r="C145" s="44">
        <v>3.57</v>
      </c>
      <c r="D145" s="44">
        <v>21.5</v>
      </c>
      <c r="E145" s="44">
        <f t="shared" si="27"/>
        <v>17.93</v>
      </c>
      <c r="F145" s="22" t="s">
        <v>4</v>
      </c>
      <c r="G145" s="6"/>
    </row>
    <row r="146" spans="1:7" s="50" customFormat="1" ht="84" customHeight="1">
      <c r="A146" s="21" t="s">
        <v>268</v>
      </c>
      <c r="B146" s="21" t="s">
        <v>375</v>
      </c>
      <c r="C146" s="44" t="s">
        <v>113</v>
      </c>
      <c r="D146" s="44" t="s">
        <v>115</v>
      </c>
      <c r="E146" s="44">
        <f t="shared" ref="E146:E147" si="28">SUM(D146-C146)</f>
        <v>-2.5100000000000016</v>
      </c>
      <c r="F146" s="22" t="s">
        <v>4</v>
      </c>
    </row>
    <row r="147" spans="1:7" s="50" customFormat="1" ht="39" customHeight="1">
      <c r="A147" s="21" t="s">
        <v>112</v>
      </c>
      <c r="B147" s="21" t="s">
        <v>376</v>
      </c>
      <c r="C147" s="44" t="s">
        <v>114</v>
      </c>
      <c r="D147" s="44" t="s">
        <v>116</v>
      </c>
      <c r="E147" s="44">
        <f t="shared" si="28"/>
        <v>-3.75</v>
      </c>
      <c r="F147" s="22" t="s">
        <v>4</v>
      </c>
    </row>
    <row r="148" spans="1:7" s="50" customFormat="1" ht="47.25" customHeight="1">
      <c r="A148" s="17" t="s">
        <v>3</v>
      </c>
      <c r="B148" s="10" t="s">
        <v>118</v>
      </c>
      <c r="C148" s="23"/>
      <c r="D148" s="23"/>
      <c r="E148" s="44"/>
      <c r="F148" s="22"/>
    </row>
    <row r="149" spans="1:7" s="50" customFormat="1" ht="71.45" customHeight="1">
      <c r="A149" s="21" t="s">
        <v>117</v>
      </c>
      <c r="B149" s="27" t="s">
        <v>377</v>
      </c>
      <c r="C149" s="44" t="s">
        <v>62</v>
      </c>
      <c r="D149" s="44" t="s">
        <v>120</v>
      </c>
      <c r="E149" s="44">
        <f t="shared" ref="E149:E152" si="29">SUM(D149-C149)</f>
        <v>0.7</v>
      </c>
      <c r="F149" s="22" t="s">
        <v>4</v>
      </c>
    </row>
    <row r="150" spans="1:7" s="50" customFormat="1" ht="81" customHeight="1">
      <c r="A150" s="21" t="s">
        <v>269</v>
      </c>
      <c r="B150" s="27" t="s">
        <v>378</v>
      </c>
      <c r="C150" s="44" t="s">
        <v>119</v>
      </c>
      <c r="D150" s="44" t="s">
        <v>121</v>
      </c>
      <c r="E150" s="44">
        <f t="shared" si="29"/>
        <v>8.75</v>
      </c>
      <c r="F150" s="22" t="s">
        <v>4</v>
      </c>
    </row>
    <row r="151" spans="1:7" s="50" customFormat="1" ht="69.75" customHeight="1">
      <c r="A151" s="21" t="s">
        <v>269</v>
      </c>
      <c r="B151" s="27" t="s">
        <v>379</v>
      </c>
      <c r="C151" s="44" t="s">
        <v>89</v>
      </c>
      <c r="D151" s="44" t="s">
        <v>116</v>
      </c>
      <c r="E151" s="44">
        <f t="shared" si="29"/>
        <v>7</v>
      </c>
      <c r="F151" s="22" t="s">
        <v>4</v>
      </c>
    </row>
    <row r="152" spans="1:7" s="50" customFormat="1" ht="57" customHeight="1">
      <c r="A152" s="21" t="s">
        <v>269</v>
      </c>
      <c r="B152" s="27" t="s">
        <v>380</v>
      </c>
      <c r="C152" s="44" t="s">
        <v>89</v>
      </c>
      <c r="D152" s="44" t="s">
        <v>116</v>
      </c>
      <c r="E152" s="44">
        <f t="shared" si="29"/>
        <v>7</v>
      </c>
      <c r="F152" s="22" t="s">
        <v>4</v>
      </c>
    </row>
    <row r="153" spans="1:7" s="51" customFormat="1" ht="39" customHeight="1">
      <c r="A153" s="25"/>
      <c r="B153" s="25" t="s">
        <v>590</v>
      </c>
      <c r="C153" s="46"/>
      <c r="D153" s="46"/>
      <c r="E153" s="46">
        <f>SUM(E144:E152)</f>
        <v>21.72</v>
      </c>
      <c r="F153" s="38"/>
    </row>
    <row r="154" spans="1:7" s="50" customFormat="1" ht="69" customHeight="1">
      <c r="A154" s="21" t="s">
        <v>269</v>
      </c>
      <c r="B154" s="27" t="s">
        <v>381</v>
      </c>
      <c r="C154" s="44" t="s">
        <v>89</v>
      </c>
      <c r="D154" s="44" t="s">
        <v>116</v>
      </c>
      <c r="E154" s="44">
        <f t="shared" ref="E154:E155" si="30">SUM(D154-C154)</f>
        <v>7</v>
      </c>
      <c r="F154" s="22" t="s">
        <v>4</v>
      </c>
    </row>
    <row r="155" spans="1:7" s="50" customFormat="1" ht="55.5" customHeight="1">
      <c r="A155" s="21" t="s">
        <v>269</v>
      </c>
      <c r="B155" s="27" t="s">
        <v>382</v>
      </c>
      <c r="C155" s="15">
        <v>4.5</v>
      </c>
      <c r="D155" s="15">
        <v>6.25</v>
      </c>
      <c r="E155" s="44">
        <f t="shared" si="30"/>
        <v>1.75</v>
      </c>
      <c r="F155" s="22" t="s">
        <v>4</v>
      </c>
    </row>
    <row r="156" spans="1:7" s="6" customFormat="1" ht="77.25" customHeight="1">
      <c r="A156" s="21" t="s">
        <v>269</v>
      </c>
      <c r="B156" s="21" t="s">
        <v>383</v>
      </c>
      <c r="C156" s="44" t="s">
        <v>90</v>
      </c>
      <c r="D156" s="44" t="s">
        <v>116</v>
      </c>
      <c r="E156" s="44">
        <f t="shared" ref="E156:E159" si="31">SUM(D156-C156)</f>
        <v>13</v>
      </c>
      <c r="F156" s="22" t="s">
        <v>4</v>
      </c>
      <c r="G156" s="50"/>
    </row>
    <row r="157" spans="1:7" s="50" customFormat="1" ht="73.5" customHeight="1">
      <c r="A157" s="21" t="s">
        <v>270</v>
      </c>
      <c r="B157" s="21" t="s">
        <v>384</v>
      </c>
      <c r="C157" s="44" t="s">
        <v>122</v>
      </c>
      <c r="D157" s="44" t="s">
        <v>58</v>
      </c>
      <c r="E157" s="44">
        <f t="shared" si="31"/>
        <v>6.27</v>
      </c>
      <c r="F157" s="22" t="s">
        <v>4</v>
      </c>
    </row>
    <row r="158" spans="1:7" s="50" customFormat="1" ht="64.150000000000006" customHeight="1">
      <c r="A158" s="21" t="s">
        <v>271</v>
      </c>
      <c r="B158" s="21" t="s">
        <v>385</v>
      </c>
      <c r="C158" s="44" t="s">
        <v>81</v>
      </c>
      <c r="D158" s="44" t="s">
        <v>123</v>
      </c>
      <c r="E158" s="44">
        <f t="shared" si="31"/>
        <v>5.75</v>
      </c>
      <c r="F158" s="22" t="s">
        <v>4</v>
      </c>
      <c r="G158" s="6"/>
    </row>
    <row r="159" spans="1:7" s="50" customFormat="1" ht="75" customHeight="1">
      <c r="A159" s="21" t="s">
        <v>271</v>
      </c>
      <c r="B159" s="21" t="s">
        <v>386</v>
      </c>
      <c r="C159" s="44" t="s">
        <v>85</v>
      </c>
      <c r="D159" s="44" t="s">
        <v>124</v>
      </c>
      <c r="E159" s="44">
        <f t="shared" si="31"/>
        <v>1.5</v>
      </c>
      <c r="F159" s="22" t="s">
        <v>4</v>
      </c>
    </row>
    <row r="160" spans="1:7" s="50" customFormat="1" ht="66" customHeight="1">
      <c r="A160" s="21" t="s">
        <v>272</v>
      </c>
      <c r="B160" s="21" t="s">
        <v>387</v>
      </c>
      <c r="C160" s="44" t="s">
        <v>37</v>
      </c>
      <c r="D160" s="44" t="s">
        <v>126</v>
      </c>
      <c r="E160" s="44">
        <f t="shared" ref="E160:E161" si="32">SUM(D160-C160)</f>
        <v>0.43</v>
      </c>
      <c r="F160" s="22" t="s">
        <v>4</v>
      </c>
    </row>
    <row r="161" spans="1:7" s="50" customFormat="1" ht="73.900000000000006" customHeight="1">
      <c r="A161" s="21" t="s">
        <v>273</v>
      </c>
      <c r="B161" s="21" t="s">
        <v>388</v>
      </c>
      <c r="C161" s="44" t="s">
        <v>125</v>
      </c>
      <c r="D161" s="44" t="s">
        <v>70</v>
      </c>
      <c r="E161" s="44">
        <f t="shared" si="32"/>
        <v>1.3199999999999998</v>
      </c>
      <c r="F161" s="22" t="s">
        <v>4</v>
      </c>
    </row>
    <row r="162" spans="1:7" s="50" customFormat="1" ht="54.75" customHeight="1">
      <c r="A162" s="21" t="s">
        <v>273</v>
      </c>
      <c r="B162" s="21" t="s">
        <v>389</v>
      </c>
      <c r="C162" s="44" t="s">
        <v>103</v>
      </c>
      <c r="D162" s="44" t="s">
        <v>40</v>
      </c>
      <c r="E162" s="44">
        <f t="shared" ref="E162:E164" si="33">SUM(D162-C162)</f>
        <v>0.33999999999999997</v>
      </c>
      <c r="F162" s="22" t="s">
        <v>4</v>
      </c>
    </row>
    <row r="163" spans="1:7" s="51" customFormat="1" ht="43.15" customHeight="1">
      <c r="A163" s="25"/>
      <c r="B163" s="25" t="s">
        <v>590</v>
      </c>
      <c r="C163" s="46"/>
      <c r="D163" s="46"/>
      <c r="E163" s="46">
        <f>SUM(E154:E162)</f>
        <v>37.36</v>
      </c>
      <c r="F163" s="38"/>
    </row>
    <row r="164" spans="1:7" s="50" customFormat="1" ht="69.599999999999994" customHeight="1">
      <c r="A164" s="21" t="s">
        <v>274</v>
      </c>
      <c r="B164" s="21" t="s">
        <v>390</v>
      </c>
      <c r="C164" s="44" t="s">
        <v>127</v>
      </c>
      <c r="D164" s="44" t="s">
        <v>58</v>
      </c>
      <c r="E164" s="44">
        <f t="shared" si="33"/>
        <v>2.3099999999999996</v>
      </c>
      <c r="F164" s="22" t="s">
        <v>4</v>
      </c>
    </row>
    <row r="165" spans="1:7" s="50" customFormat="1" ht="55.5" customHeight="1">
      <c r="A165" s="21" t="s">
        <v>274</v>
      </c>
      <c r="B165" s="21" t="s">
        <v>391</v>
      </c>
      <c r="C165" s="44" t="s">
        <v>89</v>
      </c>
      <c r="D165" s="44" t="s">
        <v>116</v>
      </c>
      <c r="E165" s="44">
        <f t="shared" ref="E165" si="34">SUM(D165-C165)</f>
        <v>7</v>
      </c>
      <c r="F165" s="22" t="s">
        <v>4</v>
      </c>
    </row>
    <row r="166" spans="1:7" s="50" customFormat="1" ht="57.6" customHeight="1">
      <c r="A166" s="17" t="s">
        <v>3</v>
      </c>
      <c r="B166" s="25" t="s">
        <v>129</v>
      </c>
      <c r="C166" s="15"/>
      <c r="D166" s="15"/>
      <c r="E166" s="44"/>
      <c r="F166" s="22"/>
    </row>
    <row r="167" spans="1:7" s="50" customFormat="1" ht="67.900000000000006" customHeight="1">
      <c r="A167" s="21" t="s">
        <v>242</v>
      </c>
      <c r="B167" s="21" t="s">
        <v>392</v>
      </c>
      <c r="C167" s="44" t="s">
        <v>130</v>
      </c>
      <c r="D167" s="44" t="s">
        <v>134</v>
      </c>
      <c r="E167" s="44">
        <f t="shared" ref="E167" si="35">SUM(D167-C167)</f>
        <v>1148</v>
      </c>
      <c r="F167" s="22" t="s">
        <v>4</v>
      </c>
    </row>
    <row r="168" spans="1:7" s="50" customFormat="1" ht="80.25" customHeight="1">
      <c r="A168" s="21" t="s">
        <v>242</v>
      </c>
      <c r="B168" s="21" t="s">
        <v>393</v>
      </c>
      <c r="C168" s="44" t="s">
        <v>130</v>
      </c>
      <c r="D168" s="44" t="s">
        <v>135</v>
      </c>
      <c r="E168" s="44">
        <f t="shared" ref="E168:E171" si="36">SUM(D168-C168)</f>
        <v>773</v>
      </c>
      <c r="F168" s="22" t="s">
        <v>4</v>
      </c>
    </row>
    <row r="169" spans="1:7" s="50" customFormat="1" ht="56.45" customHeight="1">
      <c r="A169" s="21" t="s">
        <v>242</v>
      </c>
      <c r="B169" s="21" t="s">
        <v>394</v>
      </c>
      <c r="C169" s="44" t="s">
        <v>130</v>
      </c>
      <c r="D169" s="44" t="s">
        <v>136</v>
      </c>
      <c r="E169" s="44">
        <f t="shared" si="36"/>
        <v>1923</v>
      </c>
      <c r="F169" s="22" t="s">
        <v>4</v>
      </c>
    </row>
    <row r="170" spans="1:7" s="50" customFormat="1" ht="72" customHeight="1">
      <c r="A170" s="21" t="s">
        <v>275</v>
      </c>
      <c r="B170" s="21" t="s">
        <v>395</v>
      </c>
      <c r="C170" s="44" t="s">
        <v>131</v>
      </c>
      <c r="D170" s="44" t="s">
        <v>137</v>
      </c>
      <c r="E170" s="44">
        <f t="shared" si="36"/>
        <v>0.66000000000000014</v>
      </c>
      <c r="F170" s="22" t="s">
        <v>4</v>
      </c>
    </row>
    <row r="171" spans="1:7" s="50" customFormat="1" ht="62.25" customHeight="1">
      <c r="A171" s="21" t="s">
        <v>275</v>
      </c>
      <c r="B171" s="21" t="s">
        <v>396</v>
      </c>
      <c r="C171" s="44" t="s">
        <v>132</v>
      </c>
      <c r="D171" s="44" t="s">
        <v>138</v>
      </c>
      <c r="E171" s="44">
        <f t="shared" si="36"/>
        <v>2.8599999999999994</v>
      </c>
      <c r="F171" s="22" t="s">
        <v>4</v>
      </c>
      <c r="G171" s="6"/>
    </row>
    <row r="172" spans="1:7" s="50" customFormat="1" ht="73.900000000000006" customHeight="1">
      <c r="A172" s="21" t="s">
        <v>128</v>
      </c>
      <c r="B172" s="21" t="s">
        <v>397</v>
      </c>
      <c r="C172" s="44" t="s">
        <v>133</v>
      </c>
      <c r="D172" s="44" t="s">
        <v>139</v>
      </c>
      <c r="E172" s="44">
        <f>SUM(D172-C172)</f>
        <v>116</v>
      </c>
      <c r="F172" s="22" t="s">
        <v>4</v>
      </c>
    </row>
    <row r="173" spans="1:7" s="51" customFormat="1" ht="46.15" customHeight="1">
      <c r="A173" s="25"/>
      <c r="B173" s="25" t="s">
        <v>590</v>
      </c>
      <c r="C173" s="46"/>
      <c r="D173" s="46"/>
      <c r="E173" s="46">
        <f>SUM(E164:E172)</f>
        <v>3972.83</v>
      </c>
      <c r="F173" s="38"/>
    </row>
    <row r="174" spans="1:7" s="50" customFormat="1" ht="63" customHeight="1">
      <c r="A174" s="21" t="s">
        <v>276</v>
      </c>
      <c r="B174" s="21" t="s">
        <v>398</v>
      </c>
      <c r="C174" s="44" t="s">
        <v>141</v>
      </c>
      <c r="D174" s="44" t="s">
        <v>140</v>
      </c>
      <c r="E174" s="44">
        <f t="shared" ref="E174:E178" si="37">SUM(D174-C174)</f>
        <v>4.8700000000000045</v>
      </c>
      <c r="F174" s="22" t="s">
        <v>4</v>
      </c>
    </row>
    <row r="175" spans="1:7" s="50" customFormat="1" ht="56.45" customHeight="1">
      <c r="A175" s="21" t="s">
        <v>277</v>
      </c>
      <c r="B175" s="21" t="s">
        <v>399</v>
      </c>
      <c r="C175" s="44" t="s">
        <v>142</v>
      </c>
      <c r="D175" s="44" t="s">
        <v>473</v>
      </c>
      <c r="E175" s="44">
        <f t="shared" si="37"/>
        <v>7.0300000000000011</v>
      </c>
      <c r="F175" s="22" t="s">
        <v>4</v>
      </c>
    </row>
    <row r="176" spans="1:7" s="50" customFormat="1" ht="76.900000000000006" customHeight="1">
      <c r="A176" s="21" t="s">
        <v>278</v>
      </c>
      <c r="B176" s="21" t="s">
        <v>400</v>
      </c>
      <c r="C176" s="44" t="s">
        <v>143</v>
      </c>
      <c r="D176" s="44" t="s">
        <v>474</v>
      </c>
      <c r="E176" s="44">
        <f t="shared" si="37"/>
        <v>14.049999999999997</v>
      </c>
      <c r="F176" s="22" t="s">
        <v>4</v>
      </c>
    </row>
    <row r="177" spans="1:7" s="50" customFormat="1" ht="76.5" customHeight="1">
      <c r="A177" s="21" t="s">
        <v>279</v>
      </c>
      <c r="B177" s="21" t="s">
        <v>401</v>
      </c>
      <c r="C177" s="44" t="s">
        <v>131</v>
      </c>
      <c r="D177" s="44" t="s">
        <v>137</v>
      </c>
      <c r="E177" s="44">
        <f t="shared" si="37"/>
        <v>0.66000000000000014</v>
      </c>
      <c r="F177" s="22" t="s">
        <v>4</v>
      </c>
    </row>
    <row r="178" spans="1:7" s="50" customFormat="1" ht="68.45" customHeight="1">
      <c r="A178" s="21" t="s">
        <v>280</v>
      </c>
      <c r="B178" s="21" t="s">
        <v>402</v>
      </c>
      <c r="C178" s="44" t="s">
        <v>144</v>
      </c>
      <c r="D178" s="44" t="s">
        <v>146</v>
      </c>
      <c r="E178" s="44">
        <f t="shared" si="37"/>
        <v>18.930000000000003</v>
      </c>
      <c r="F178" s="22" t="s">
        <v>4</v>
      </c>
    </row>
    <row r="179" spans="1:7" s="6" customFormat="1" ht="73.150000000000006" customHeight="1">
      <c r="A179" s="21" t="s">
        <v>281</v>
      </c>
      <c r="B179" s="21" t="s">
        <v>403</v>
      </c>
      <c r="C179" s="44" t="s">
        <v>145</v>
      </c>
      <c r="D179" s="44" t="s">
        <v>475</v>
      </c>
      <c r="E179" s="44">
        <f t="shared" ref="E179:E181" si="38">SUM(D179-C179)</f>
        <v>46.66</v>
      </c>
      <c r="F179" s="22" t="s">
        <v>4</v>
      </c>
      <c r="G179" s="50"/>
    </row>
    <row r="180" spans="1:7" s="50" customFormat="1" ht="57.6" customHeight="1">
      <c r="A180" s="17" t="s">
        <v>3</v>
      </c>
      <c r="B180" s="25" t="s">
        <v>147</v>
      </c>
      <c r="C180" s="15"/>
      <c r="D180" s="15"/>
      <c r="E180" s="44"/>
      <c r="F180" s="22"/>
    </row>
    <row r="181" spans="1:7" s="50" customFormat="1" ht="84.95" customHeight="1">
      <c r="A181" s="18" t="s">
        <v>521</v>
      </c>
      <c r="B181" s="21" t="s">
        <v>522</v>
      </c>
      <c r="C181" s="15">
        <v>51</v>
      </c>
      <c r="D181" s="15">
        <v>50.1</v>
      </c>
      <c r="E181" s="44">
        <f t="shared" si="38"/>
        <v>-0.89999999999999858</v>
      </c>
      <c r="F181" s="22" t="s">
        <v>4</v>
      </c>
    </row>
    <row r="182" spans="1:7" s="51" customFormat="1" ht="48" customHeight="1">
      <c r="A182" s="25"/>
      <c r="B182" s="25" t="s">
        <v>590</v>
      </c>
      <c r="C182" s="46"/>
      <c r="D182" s="46"/>
      <c r="E182" s="46">
        <f>SUM(E174:E181)</f>
        <v>91.300000000000011</v>
      </c>
      <c r="F182" s="38"/>
    </row>
    <row r="183" spans="1:7" s="50" customFormat="1" ht="97.15" customHeight="1">
      <c r="A183" s="21" t="s">
        <v>282</v>
      </c>
      <c r="B183" s="21" t="s">
        <v>404</v>
      </c>
      <c r="C183" s="44" t="s">
        <v>148</v>
      </c>
      <c r="D183" s="44" t="s">
        <v>476</v>
      </c>
      <c r="E183" s="44">
        <f t="shared" ref="E183" si="39">SUM(D183-C183)</f>
        <v>3.0499999999999972</v>
      </c>
      <c r="F183" s="22" t="s">
        <v>4</v>
      </c>
      <c r="G183" s="6"/>
    </row>
    <row r="184" spans="1:7" s="50" customFormat="1" ht="85.5" customHeight="1">
      <c r="A184" s="21" t="s">
        <v>283</v>
      </c>
      <c r="B184" s="21" t="s">
        <v>405</v>
      </c>
      <c r="C184" s="44" t="s">
        <v>149</v>
      </c>
      <c r="D184" s="44" t="s">
        <v>151</v>
      </c>
      <c r="E184" s="44">
        <f t="shared" ref="E184:E185" si="40">SUM(D184-C184)</f>
        <v>-4.1500000000000004</v>
      </c>
      <c r="F184" s="22" t="s">
        <v>4</v>
      </c>
    </row>
    <row r="185" spans="1:7" s="50" customFormat="1" ht="63" customHeight="1">
      <c r="A185" s="21" t="s">
        <v>283</v>
      </c>
      <c r="B185" s="21" t="s">
        <v>406</v>
      </c>
      <c r="C185" s="44" t="s">
        <v>150</v>
      </c>
      <c r="D185" s="44" t="s">
        <v>149</v>
      </c>
      <c r="E185" s="44">
        <f t="shared" si="40"/>
        <v>-2.08</v>
      </c>
      <c r="F185" s="22" t="s">
        <v>4</v>
      </c>
    </row>
    <row r="186" spans="1:7" s="50" customFormat="1" ht="77.45" customHeight="1">
      <c r="A186" s="21" t="s">
        <v>284</v>
      </c>
      <c r="B186" s="27" t="s">
        <v>407</v>
      </c>
      <c r="C186" s="44" t="s">
        <v>149</v>
      </c>
      <c r="D186" s="44" t="s">
        <v>151</v>
      </c>
      <c r="E186" s="44">
        <f t="shared" ref="E186:E191" si="41">SUM(D186-C186)</f>
        <v>-4.1500000000000004</v>
      </c>
      <c r="F186" s="22" t="s">
        <v>4</v>
      </c>
    </row>
    <row r="187" spans="1:7" s="50" customFormat="1" ht="76.900000000000006" customHeight="1">
      <c r="A187" s="21" t="s">
        <v>284</v>
      </c>
      <c r="B187" s="27" t="s">
        <v>408</v>
      </c>
      <c r="C187" s="44" t="s">
        <v>150</v>
      </c>
      <c r="D187" s="44" t="s">
        <v>149</v>
      </c>
      <c r="E187" s="44">
        <f t="shared" si="41"/>
        <v>-2.08</v>
      </c>
      <c r="F187" s="22" t="s">
        <v>4</v>
      </c>
    </row>
    <row r="188" spans="1:7" s="50" customFormat="1" ht="83.45" customHeight="1">
      <c r="A188" s="21" t="s">
        <v>285</v>
      </c>
      <c r="B188" s="27" t="s">
        <v>409</v>
      </c>
      <c r="C188" s="44" t="s">
        <v>153</v>
      </c>
      <c r="D188" s="44" t="s">
        <v>156</v>
      </c>
      <c r="E188" s="44">
        <f t="shared" si="41"/>
        <v>-33</v>
      </c>
      <c r="F188" s="22" t="s">
        <v>4</v>
      </c>
    </row>
    <row r="189" spans="1:7" s="6" customFormat="1" ht="88.15" customHeight="1">
      <c r="A189" s="21" t="s">
        <v>285</v>
      </c>
      <c r="B189" s="27" t="s">
        <v>410</v>
      </c>
      <c r="C189" s="44" t="s">
        <v>154</v>
      </c>
      <c r="D189" s="44" t="s">
        <v>153</v>
      </c>
      <c r="E189" s="44">
        <f t="shared" si="41"/>
        <v>-16.5</v>
      </c>
      <c r="F189" s="22" t="s">
        <v>4</v>
      </c>
      <c r="G189" s="50"/>
    </row>
    <row r="190" spans="1:7" s="51" customFormat="1" ht="50.45" customHeight="1">
      <c r="A190" s="25"/>
      <c r="B190" s="25" t="s">
        <v>590</v>
      </c>
      <c r="C190" s="46"/>
      <c r="D190" s="46"/>
      <c r="E190" s="46">
        <f>SUM(E183:E189)</f>
        <v>-58.910000000000004</v>
      </c>
      <c r="F190" s="38"/>
    </row>
    <row r="191" spans="1:7" s="50" customFormat="1" ht="75.599999999999994" customHeight="1">
      <c r="A191" s="21" t="s">
        <v>152</v>
      </c>
      <c r="B191" s="27" t="s">
        <v>411</v>
      </c>
      <c r="C191" s="44" t="s">
        <v>155</v>
      </c>
      <c r="D191" s="44" t="s">
        <v>151</v>
      </c>
      <c r="E191" s="44">
        <f t="shared" si="41"/>
        <v>2.0700000000000003</v>
      </c>
      <c r="F191" s="22" t="s">
        <v>4</v>
      </c>
    </row>
    <row r="192" spans="1:7" s="50" customFormat="1" ht="51.6" customHeight="1">
      <c r="A192" s="17" t="s">
        <v>3</v>
      </c>
      <c r="B192" s="10" t="s">
        <v>157</v>
      </c>
      <c r="C192" s="44"/>
      <c r="D192" s="44"/>
      <c r="E192" s="44"/>
      <c r="F192" s="22"/>
      <c r="G192" s="6"/>
    </row>
    <row r="193" spans="1:6" s="50" customFormat="1" ht="99.6" customHeight="1">
      <c r="A193" s="21" t="s">
        <v>233</v>
      </c>
      <c r="B193" s="21" t="s">
        <v>412</v>
      </c>
      <c r="C193" s="44" t="s">
        <v>122</v>
      </c>
      <c r="D193" s="44" t="s">
        <v>158</v>
      </c>
      <c r="E193" s="44">
        <f t="shared" ref="E193" si="42">SUM(D193-C193)</f>
        <v>1.02</v>
      </c>
      <c r="F193" s="22" t="s">
        <v>4</v>
      </c>
    </row>
    <row r="194" spans="1:6" s="50" customFormat="1" ht="60" customHeight="1">
      <c r="A194" s="21" t="s">
        <v>286</v>
      </c>
      <c r="B194" s="27" t="s">
        <v>413</v>
      </c>
      <c r="C194" s="44" t="s">
        <v>159</v>
      </c>
      <c r="D194" s="44" t="s">
        <v>160</v>
      </c>
      <c r="E194" s="44">
        <f t="shared" ref="E194:E197" si="43">SUM(D194-C194)</f>
        <v>7.8</v>
      </c>
      <c r="F194" s="22" t="s">
        <v>4</v>
      </c>
    </row>
    <row r="195" spans="1:6" s="50" customFormat="1" ht="75" customHeight="1">
      <c r="A195" s="21" t="s">
        <v>287</v>
      </c>
      <c r="B195" s="27" t="s">
        <v>414</v>
      </c>
      <c r="C195" s="44" t="s">
        <v>83</v>
      </c>
      <c r="D195" s="44" t="s">
        <v>89</v>
      </c>
      <c r="E195" s="44">
        <f t="shared" si="43"/>
        <v>9</v>
      </c>
      <c r="F195" s="22" t="s">
        <v>4</v>
      </c>
    </row>
    <row r="196" spans="1:6" s="50" customFormat="1" ht="72.599999999999994" customHeight="1">
      <c r="A196" s="21" t="s">
        <v>288</v>
      </c>
      <c r="B196" s="27" t="s">
        <v>415</v>
      </c>
      <c r="C196" s="44" t="s">
        <v>62</v>
      </c>
      <c r="D196" s="44" t="s">
        <v>158</v>
      </c>
      <c r="E196" s="44">
        <f t="shared" si="43"/>
        <v>1.2</v>
      </c>
      <c r="F196" s="22" t="s">
        <v>4</v>
      </c>
    </row>
    <row r="197" spans="1:6" s="50" customFormat="1" ht="60.75" customHeight="1">
      <c r="A197" s="21" t="s">
        <v>234</v>
      </c>
      <c r="B197" s="27" t="s">
        <v>416</v>
      </c>
      <c r="C197" s="44" t="s">
        <v>77</v>
      </c>
      <c r="D197" s="44" t="s">
        <v>80</v>
      </c>
      <c r="E197" s="44">
        <f t="shared" si="43"/>
        <v>0.6</v>
      </c>
      <c r="F197" s="22" t="s">
        <v>4</v>
      </c>
    </row>
    <row r="198" spans="1:6" s="50" customFormat="1" ht="61.9" customHeight="1">
      <c r="A198" s="21" t="s">
        <v>289</v>
      </c>
      <c r="B198" s="27" t="s">
        <v>417</v>
      </c>
      <c r="C198" s="44" t="s">
        <v>161</v>
      </c>
      <c r="D198" s="44" t="s">
        <v>162</v>
      </c>
      <c r="E198" s="44">
        <f t="shared" ref="E198:E199" si="44">SUM(D198-C198)</f>
        <v>4.8</v>
      </c>
      <c r="F198" s="22" t="s">
        <v>4</v>
      </c>
    </row>
    <row r="199" spans="1:6" s="50" customFormat="1" ht="64.5" customHeight="1">
      <c r="A199" s="21" t="s">
        <v>163</v>
      </c>
      <c r="B199" s="27" t="s">
        <v>418</v>
      </c>
      <c r="C199" s="44" t="s">
        <v>80</v>
      </c>
      <c r="D199" s="44" t="s">
        <v>120</v>
      </c>
      <c r="E199" s="44">
        <f t="shared" si="44"/>
        <v>1.5</v>
      </c>
      <c r="F199" s="22" t="s">
        <v>4</v>
      </c>
    </row>
    <row r="200" spans="1:6" s="51" customFormat="1" ht="45" customHeight="1">
      <c r="A200" s="25"/>
      <c r="B200" s="25" t="s">
        <v>590</v>
      </c>
      <c r="C200" s="46"/>
      <c r="D200" s="46"/>
      <c r="E200" s="46">
        <f>SUM(E191:E199)</f>
        <v>27.990000000000002</v>
      </c>
      <c r="F200" s="38"/>
    </row>
    <row r="201" spans="1:6" s="50" customFormat="1" ht="52.15" customHeight="1">
      <c r="A201" s="17" t="s">
        <v>3</v>
      </c>
      <c r="B201" s="10" t="s">
        <v>164</v>
      </c>
      <c r="C201" s="44"/>
      <c r="D201" s="44"/>
      <c r="E201" s="44"/>
      <c r="F201" s="22"/>
    </row>
    <row r="202" spans="1:6" s="50" customFormat="1" ht="70.900000000000006" customHeight="1">
      <c r="A202" s="21" t="s">
        <v>165</v>
      </c>
      <c r="B202" s="27" t="s">
        <v>419</v>
      </c>
      <c r="C202" s="44" t="s">
        <v>166</v>
      </c>
      <c r="D202" s="44" t="s">
        <v>168</v>
      </c>
      <c r="E202" s="44">
        <f t="shared" ref="E202:E206" si="45">SUM(D202-C202)</f>
        <v>7.1999999999999957</v>
      </c>
      <c r="F202" s="22" t="s">
        <v>4</v>
      </c>
    </row>
    <row r="203" spans="1:6" s="50" customFormat="1" ht="67.900000000000006" customHeight="1">
      <c r="A203" s="21" t="s">
        <v>165</v>
      </c>
      <c r="B203" s="27" t="s">
        <v>420</v>
      </c>
      <c r="C203" s="44" t="s">
        <v>167</v>
      </c>
      <c r="D203" s="44" t="s">
        <v>66</v>
      </c>
      <c r="E203" s="44">
        <f t="shared" si="45"/>
        <v>0.25000000000000022</v>
      </c>
      <c r="F203" s="22" t="s">
        <v>4</v>
      </c>
    </row>
    <row r="204" spans="1:6" s="50" customFormat="1" ht="76.5" customHeight="1">
      <c r="A204" s="21" t="s">
        <v>169</v>
      </c>
      <c r="B204" s="27" t="s">
        <v>421</v>
      </c>
      <c r="C204" s="44" t="s">
        <v>170</v>
      </c>
      <c r="D204" s="44" t="s">
        <v>477</v>
      </c>
      <c r="E204" s="44">
        <f t="shared" si="45"/>
        <v>24.620000000000005</v>
      </c>
      <c r="F204" s="22" t="s">
        <v>4</v>
      </c>
    </row>
    <row r="205" spans="1:6" s="50" customFormat="1" ht="58.9" customHeight="1">
      <c r="A205" s="21" t="s">
        <v>169</v>
      </c>
      <c r="B205" s="27" t="s">
        <v>422</v>
      </c>
      <c r="C205" s="44" t="s">
        <v>170</v>
      </c>
      <c r="D205" s="44" t="s">
        <v>477</v>
      </c>
      <c r="E205" s="44">
        <f t="shared" si="45"/>
        <v>24.620000000000005</v>
      </c>
      <c r="F205" s="22" t="s">
        <v>4</v>
      </c>
    </row>
    <row r="206" spans="1:6" s="50" customFormat="1" ht="65.25" customHeight="1">
      <c r="A206" s="21" t="s">
        <v>169</v>
      </c>
      <c r="B206" s="27" t="s">
        <v>423</v>
      </c>
      <c r="C206" s="44" t="s">
        <v>171</v>
      </c>
      <c r="D206" s="44" t="s">
        <v>172</v>
      </c>
      <c r="E206" s="44">
        <f t="shared" si="45"/>
        <v>-25.25</v>
      </c>
      <c r="F206" s="22" t="s">
        <v>4</v>
      </c>
    </row>
    <row r="207" spans="1:6" s="50" customFormat="1" ht="61.15" customHeight="1">
      <c r="A207" s="21" t="s">
        <v>169</v>
      </c>
      <c r="B207" s="27" t="s">
        <v>544</v>
      </c>
      <c r="C207" s="44" t="s">
        <v>23</v>
      </c>
      <c r="D207" s="44" t="s">
        <v>173</v>
      </c>
      <c r="E207" s="44">
        <f t="shared" ref="E207:E208" si="46">SUM(D207-C207)</f>
        <v>33.799999999999997</v>
      </c>
      <c r="F207" s="22" t="s">
        <v>5</v>
      </c>
    </row>
    <row r="208" spans="1:6" s="50" customFormat="1" ht="61.15" customHeight="1">
      <c r="A208" s="21" t="s">
        <v>169</v>
      </c>
      <c r="B208" s="27" t="s">
        <v>525</v>
      </c>
      <c r="C208" s="44" t="s">
        <v>523</v>
      </c>
      <c r="D208" s="44" t="s">
        <v>524</v>
      </c>
      <c r="E208" s="44">
        <f t="shared" si="46"/>
        <v>-7.0000000000000284E-2</v>
      </c>
      <c r="F208" s="22" t="s">
        <v>4</v>
      </c>
    </row>
    <row r="209" spans="1:6" s="50" customFormat="1" ht="73.900000000000006" customHeight="1">
      <c r="A209" s="21" t="s">
        <v>169</v>
      </c>
      <c r="B209" s="29" t="s">
        <v>545</v>
      </c>
      <c r="C209" s="48" t="s">
        <v>23</v>
      </c>
      <c r="D209" s="45" t="s">
        <v>77</v>
      </c>
      <c r="E209" s="44">
        <f t="shared" ref="E209:E211" si="47">SUM(D209-C209)</f>
        <v>0.4</v>
      </c>
      <c r="F209" s="22" t="s">
        <v>5</v>
      </c>
    </row>
    <row r="210" spans="1:6" s="51" customFormat="1" ht="43.15" customHeight="1">
      <c r="A210" s="25"/>
      <c r="B210" s="36" t="s">
        <v>590</v>
      </c>
      <c r="C210" s="46"/>
      <c r="D210" s="46"/>
      <c r="E210" s="46">
        <f>SUM(E201:E209)</f>
        <v>65.570000000000022</v>
      </c>
      <c r="F210" s="38"/>
    </row>
    <row r="211" spans="1:6" s="50" customFormat="1" ht="90" customHeight="1">
      <c r="A211" s="21" t="s">
        <v>169</v>
      </c>
      <c r="B211" s="27" t="s">
        <v>424</v>
      </c>
      <c r="C211" s="44" t="s">
        <v>489</v>
      </c>
      <c r="D211" s="44" t="s">
        <v>528</v>
      </c>
      <c r="E211" s="44">
        <f t="shared" si="47"/>
        <v>3.5999999999999979</v>
      </c>
      <c r="F211" s="22" t="s">
        <v>4</v>
      </c>
    </row>
    <row r="212" spans="1:6" s="50" customFormat="1" ht="105" customHeight="1">
      <c r="A212" s="21" t="s">
        <v>174</v>
      </c>
      <c r="B212" s="36" t="s">
        <v>425</v>
      </c>
      <c r="C212" s="44" t="s">
        <v>176</v>
      </c>
      <c r="D212" s="44" t="s">
        <v>23</v>
      </c>
      <c r="E212" s="44">
        <f t="shared" ref="E212" si="48">SUM(D212-C212)</f>
        <v>-161.5</v>
      </c>
      <c r="F212" s="22" t="s">
        <v>4</v>
      </c>
    </row>
    <row r="213" spans="1:6" s="50" customFormat="1" ht="62.45" customHeight="1">
      <c r="A213" s="21" t="s">
        <v>174</v>
      </c>
      <c r="B213" s="27" t="s">
        <v>426</v>
      </c>
      <c r="C213" s="44" t="s">
        <v>177</v>
      </c>
      <c r="D213" s="44" t="s">
        <v>23</v>
      </c>
      <c r="E213" s="44">
        <f t="shared" ref="E213:E216" si="49">SUM(D213-C213)</f>
        <v>-3.91</v>
      </c>
      <c r="F213" s="22" t="s">
        <v>4</v>
      </c>
    </row>
    <row r="214" spans="1:6" s="50" customFormat="1" ht="79.150000000000006" customHeight="1">
      <c r="A214" s="21" t="s">
        <v>175</v>
      </c>
      <c r="B214" s="27" t="s">
        <v>427</v>
      </c>
      <c r="C214" s="44" t="s">
        <v>178</v>
      </c>
      <c r="D214" s="44" t="s">
        <v>23</v>
      </c>
      <c r="E214" s="44">
        <f t="shared" si="49"/>
        <v>-29.9</v>
      </c>
      <c r="F214" s="22" t="s">
        <v>4</v>
      </c>
    </row>
    <row r="215" spans="1:6" s="50" customFormat="1" ht="84.6" customHeight="1">
      <c r="A215" s="21" t="s">
        <v>179</v>
      </c>
      <c r="B215" s="27" t="s">
        <v>428</v>
      </c>
      <c r="C215" s="44" t="s">
        <v>68</v>
      </c>
      <c r="D215" s="44" t="s">
        <v>23</v>
      </c>
      <c r="E215" s="44">
        <f t="shared" si="49"/>
        <v>-7.97</v>
      </c>
      <c r="F215" s="22" t="s">
        <v>5</v>
      </c>
    </row>
    <row r="216" spans="1:6" s="50" customFormat="1" ht="74.45" customHeight="1">
      <c r="A216" s="21" t="s">
        <v>179</v>
      </c>
      <c r="B216" s="27" t="s">
        <v>429</v>
      </c>
      <c r="C216" s="44" t="s">
        <v>181</v>
      </c>
      <c r="D216" s="44" t="s">
        <v>80</v>
      </c>
      <c r="E216" s="44">
        <f t="shared" si="49"/>
        <v>-30.87</v>
      </c>
      <c r="F216" s="22" t="s">
        <v>4</v>
      </c>
    </row>
    <row r="217" spans="1:6" s="50" customFormat="1" ht="94.9" customHeight="1">
      <c r="A217" s="21" t="s">
        <v>180</v>
      </c>
      <c r="B217" s="36" t="s">
        <v>430</v>
      </c>
      <c r="C217" s="44" t="s">
        <v>167</v>
      </c>
      <c r="D217" s="44" t="s">
        <v>66</v>
      </c>
      <c r="E217" s="44">
        <f t="shared" ref="E217:E219" si="50">SUM(D217-C217)</f>
        <v>0.25000000000000022</v>
      </c>
      <c r="F217" s="22" t="s">
        <v>4</v>
      </c>
    </row>
    <row r="218" spans="1:6" s="51" customFormat="1" ht="44.45" customHeight="1">
      <c r="A218" s="25"/>
      <c r="B218" s="36" t="s">
        <v>590</v>
      </c>
      <c r="C218" s="46"/>
      <c r="D218" s="46"/>
      <c r="E218" s="46">
        <f>SUM(E211:E217)</f>
        <v>-230.3</v>
      </c>
      <c r="F218" s="38"/>
    </row>
    <row r="219" spans="1:6" s="50" customFormat="1" ht="79.900000000000006" customHeight="1">
      <c r="A219" s="21" t="s">
        <v>290</v>
      </c>
      <c r="B219" s="27" t="s">
        <v>431</v>
      </c>
      <c r="C219" s="44" t="s">
        <v>23</v>
      </c>
      <c r="D219" s="44" t="s">
        <v>182</v>
      </c>
      <c r="E219" s="44">
        <f t="shared" si="50"/>
        <v>4190.03</v>
      </c>
      <c r="F219" s="22" t="s">
        <v>4</v>
      </c>
    </row>
    <row r="220" spans="1:6" s="50" customFormat="1" ht="85.5" customHeight="1">
      <c r="A220" s="21" t="s">
        <v>291</v>
      </c>
      <c r="B220" s="27" t="s">
        <v>432</v>
      </c>
      <c r="C220" s="44" t="s">
        <v>155</v>
      </c>
      <c r="D220" s="44" t="s">
        <v>183</v>
      </c>
      <c r="E220" s="44">
        <f t="shared" ref="E220" si="51">SUM(D220-C220)</f>
        <v>-0.59000000000000008</v>
      </c>
      <c r="F220" s="22" t="s">
        <v>4</v>
      </c>
    </row>
    <row r="221" spans="1:6" s="50" customFormat="1" ht="77.45" customHeight="1">
      <c r="A221" s="21" t="s">
        <v>292</v>
      </c>
      <c r="B221" s="36" t="s">
        <v>433</v>
      </c>
      <c r="C221" s="44" t="s">
        <v>185</v>
      </c>
      <c r="D221" s="44" t="s">
        <v>186</v>
      </c>
      <c r="E221" s="44">
        <f t="shared" ref="E221:E224" si="52">SUM(D221-C221)</f>
        <v>312</v>
      </c>
      <c r="F221" s="22" t="s">
        <v>4</v>
      </c>
    </row>
    <row r="222" spans="1:6" s="50" customFormat="1" ht="57" customHeight="1">
      <c r="A222" s="21" t="s">
        <v>184</v>
      </c>
      <c r="B222" s="27" t="s">
        <v>434</v>
      </c>
      <c r="C222" s="44" t="s">
        <v>28</v>
      </c>
      <c r="D222" s="44" t="s">
        <v>23</v>
      </c>
      <c r="E222" s="44">
        <f t="shared" si="52"/>
        <v>-0.17</v>
      </c>
      <c r="F222" s="22" t="s">
        <v>4</v>
      </c>
    </row>
    <row r="223" spans="1:6" s="50" customFormat="1" ht="70.5" customHeight="1">
      <c r="A223" s="21" t="s">
        <v>187</v>
      </c>
      <c r="B223" s="36" t="s">
        <v>435</v>
      </c>
      <c r="C223" s="44" t="s">
        <v>188</v>
      </c>
      <c r="D223" s="44" t="s">
        <v>190</v>
      </c>
      <c r="E223" s="44">
        <f t="shared" si="52"/>
        <v>-260</v>
      </c>
      <c r="F223" s="22" t="s">
        <v>4</v>
      </c>
    </row>
    <row r="224" spans="1:6" s="50" customFormat="1" ht="77.25" customHeight="1">
      <c r="A224" s="21" t="s">
        <v>187</v>
      </c>
      <c r="B224" s="27" t="s">
        <v>436</v>
      </c>
      <c r="C224" s="44" t="s">
        <v>189</v>
      </c>
      <c r="D224" s="44" t="s">
        <v>191</v>
      </c>
      <c r="E224" s="44">
        <f t="shared" si="52"/>
        <v>7.7999999999999972</v>
      </c>
      <c r="F224" s="22" t="s">
        <v>4</v>
      </c>
    </row>
    <row r="225" spans="1:7" s="50" customFormat="1" ht="70.150000000000006" customHeight="1">
      <c r="A225" s="21" t="s">
        <v>192</v>
      </c>
      <c r="B225" s="36" t="s">
        <v>437</v>
      </c>
      <c r="C225" s="44" t="s">
        <v>167</v>
      </c>
      <c r="D225" s="44" t="s">
        <v>196</v>
      </c>
      <c r="E225" s="44">
        <f t="shared" ref="E225:E229" si="53">SUM(D225-C225)</f>
        <v>4.59</v>
      </c>
      <c r="F225" s="22" t="s">
        <v>4</v>
      </c>
    </row>
    <row r="226" spans="1:7" s="50" customFormat="1" ht="72" customHeight="1">
      <c r="A226" s="21" t="s">
        <v>192</v>
      </c>
      <c r="B226" s="27" t="s">
        <v>438</v>
      </c>
      <c r="C226" s="44" t="s">
        <v>167</v>
      </c>
      <c r="D226" s="44" t="s">
        <v>66</v>
      </c>
      <c r="E226" s="44">
        <f t="shared" si="53"/>
        <v>0.25000000000000022</v>
      </c>
      <c r="F226" s="22" t="s">
        <v>4</v>
      </c>
    </row>
    <row r="227" spans="1:7" s="51" customFormat="1" ht="47.45" customHeight="1">
      <c r="A227" s="25"/>
      <c r="B227" s="36" t="s">
        <v>590</v>
      </c>
      <c r="C227" s="46"/>
      <c r="D227" s="46"/>
      <c r="E227" s="46">
        <f>SUM(E219:E226)</f>
        <v>4253.91</v>
      </c>
      <c r="F227" s="38"/>
    </row>
    <row r="228" spans="1:7" s="50" customFormat="1" ht="62.25" customHeight="1">
      <c r="A228" s="21" t="s">
        <v>293</v>
      </c>
      <c r="B228" s="27" t="s">
        <v>439</v>
      </c>
      <c r="C228" s="44" t="s">
        <v>193</v>
      </c>
      <c r="D228" s="44" t="s">
        <v>197</v>
      </c>
      <c r="E228" s="44">
        <f t="shared" si="53"/>
        <v>60</v>
      </c>
      <c r="F228" s="22" t="s">
        <v>4</v>
      </c>
    </row>
    <row r="229" spans="1:7" s="50" customFormat="1" ht="80.45" customHeight="1">
      <c r="A229" s="21" t="s">
        <v>294</v>
      </c>
      <c r="B229" s="27" t="s">
        <v>440</v>
      </c>
      <c r="C229" s="44" t="s">
        <v>194</v>
      </c>
      <c r="D229" s="44" t="s">
        <v>198</v>
      </c>
      <c r="E229" s="44">
        <f t="shared" si="53"/>
        <v>9</v>
      </c>
      <c r="F229" s="22" t="s">
        <v>4</v>
      </c>
    </row>
    <row r="230" spans="1:7" s="50" customFormat="1" ht="65.45" customHeight="1">
      <c r="A230" s="21" t="s">
        <v>235</v>
      </c>
      <c r="B230" s="27" t="s">
        <v>441</v>
      </c>
      <c r="C230" s="44" t="s">
        <v>195</v>
      </c>
      <c r="D230" s="44" t="s">
        <v>199</v>
      </c>
      <c r="E230" s="44">
        <f t="shared" ref="E230" si="54">SUM(D230-C230)</f>
        <v>19.5</v>
      </c>
      <c r="F230" s="22" t="s">
        <v>4</v>
      </c>
    </row>
    <row r="231" spans="1:7" s="50" customFormat="1" ht="91.15" customHeight="1">
      <c r="A231" s="21" t="s">
        <v>295</v>
      </c>
      <c r="B231" s="27" t="s">
        <v>442</v>
      </c>
      <c r="C231" s="44" t="s">
        <v>195</v>
      </c>
      <c r="D231" s="44" t="s">
        <v>190</v>
      </c>
      <c r="E231" s="44">
        <f t="shared" ref="E231" si="55">SUM(D231-C231)</f>
        <v>188.5</v>
      </c>
      <c r="F231" s="22" t="s">
        <v>4</v>
      </c>
    </row>
    <row r="232" spans="1:7" s="50" customFormat="1" ht="72.599999999999994" customHeight="1">
      <c r="A232" s="21" t="s">
        <v>296</v>
      </c>
      <c r="B232" s="36" t="s">
        <v>443</v>
      </c>
      <c r="C232" s="44" t="s">
        <v>200</v>
      </c>
      <c r="D232" s="44" t="s">
        <v>488</v>
      </c>
      <c r="E232" s="44">
        <f t="shared" ref="E232" si="56">SUM(D232-C232)</f>
        <v>-1.7599999999999998</v>
      </c>
      <c r="F232" s="22" t="s">
        <v>4</v>
      </c>
    </row>
    <row r="233" spans="1:7" s="50" customFormat="1" ht="75.599999999999994" customHeight="1">
      <c r="A233" s="21" t="s">
        <v>236</v>
      </c>
      <c r="B233" s="27" t="s">
        <v>444</v>
      </c>
      <c r="C233" s="44" t="s">
        <v>194</v>
      </c>
      <c r="D233" s="44" t="s">
        <v>198</v>
      </c>
      <c r="E233" s="44">
        <f t="shared" ref="E233" si="57">SUM(D233-C233)</f>
        <v>9</v>
      </c>
      <c r="F233" s="22" t="s">
        <v>4</v>
      </c>
    </row>
    <row r="234" spans="1:7" s="50" customFormat="1" ht="66.599999999999994" customHeight="1">
      <c r="A234" s="21" t="s">
        <v>297</v>
      </c>
      <c r="B234" s="27" t="s">
        <v>445</v>
      </c>
      <c r="C234" s="44" t="s">
        <v>194</v>
      </c>
      <c r="D234" s="44" t="s">
        <v>198</v>
      </c>
      <c r="E234" s="44">
        <f t="shared" ref="E234:E237" si="58">SUM(D234-C234)</f>
        <v>9</v>
      </c>
      <c r="F234" s="22" t="s">
        <v>4</v>
      </c>
    </row>
    <row r="235" spans="1:7" s="50" customFormat="1" ht="85.5" customHeight="1">
      <c r="A235" s="21" t="s">
        <v>298</v>
      </c>
      <c r="B235" s="27" t="s">
        <v>446</v>
      </c>
      <c r="C235" s="44" t="s">
        <v>194</v>
      </c>
      <c r="D235" s="44" t="s">
        <v>198</v>
      </c>
      <c r="E235" s="44">
        <f t="shared" si="58"/>
        <v>9</v>
      </c>
      <c r="F235" s="22" t="s">
        <v>4</v>
      </c>
    </row>
    <row r="236" spans="1:7" s="51" customFormat="1" ht="40.15" customHeight="1">
      <c r="A236" s="25"/>
      <c r="B236" s="36" t="s">
        <v>590</v>
      </c>
      <c r="C236" s="46"/>
      <c r="D236" s="46"/>
      <c r="E236" s="46">
        <f>SUM(E228:E235)</f>
        <v>302.24</v>
      </c>
      <c r="F236" s="38"/>
    </row>
    <row r="237" spans="1:7" s="50" customFormat="1" ht="70.5" customHeight="1">
      <c r="A237" s="21" t="s">
        <v>299</v>
      </c>
      <c r="B237" s="27" t="s">
        <v>447</v>
      </c>
      <c r="C237" s="44" t="s">
        <v>200</v>
      </c>
      <c r="D237" s="44" t="s">
        <v>488</v>
      </c>
      <c r="E237" s="44">
        <f t="shared" si="58"/>
        <v>-1.7599999999999998</v>
      </c>
      <c r="F237" s="22" t="s">
        <v>4</v>
      </c>
    </row>
    <row r="238" spans="1:7" s="50" customFormat="1" ht="72" customHeight="1">
      <c r="A238" s="21" t="s">
        <v>201</v>
      </c>
      <c r="B238" s="27" t="s">
        <v>589</v>
      </c>
      <c r="C238" s="44" t="s">
        <v>26</v>
      </c>
      <c r="D238" s="44" t="s">
        <v>23</v>
      </c>
      <c r="E238" s="44">
        <f t="shared" ref="E238:E239" si="59">SUM(D238-C238)</f>
        <v>-0.25</v>
      </c>
      <c r="F238" s="22" t="s">
        <v>4</v>
      </c>
    </row>
    <row r="239" spans="1:7" s="6" customFormat="1" ht="72.599999999999994" customHeight="1">
      <c r="A239" s="21" t="s">
        <v>202</v>
      </c>
      <c r="B239" s="27" t="s">
        <v>448</v>
      </c>
      <c r="C239" s="44" t="s">
        <v>203</v>
      </c>
      <c r="D239" s="44" t="s">
        <v>81</v>
      </c>
      <c r="E239" s="44">
        <f t="shared" si="59"/>
        <v>-165.5</v>
      </c>
      <c r="F239" s="22" t="s">
        <v>4</v>
      </c>
      <c r="G239" s="50"/>
    </row>
    <row r="240" spans="1:7" s="50" customFormat="1" ht="60" customHeight="1">
      <c r="A240" s="21" t="s">
        <v>165</v>
      </c>
      <c r="B240" s="27" t="s">
        <v>449</v>
      </c>
      <c r="C240" s="44" t="s">
        <v>205</v>
      </c>
      <c r="D240" s="44" t="s">
        <v>149</v>
      </c>
      <c r="E240" s="44">
        <f t="shared" ref="E240:E248" si="60">SUM(D240-C240)</f>
        <v>-49.8</v>
      </c>
      <c r="F240" s="22" t="s">
        <v>4</v>
      </c>
    </row>
    <row r="241" spans="1:7" s="50" customFormat="1" ht="79.900000000000006" customHeight="1">
      <c r="A241" s="21" t="s">
        <v>204</v>
      </c>
      <c r="B241" s="27" t="s">
        <v>450</v>
      </c>
      <c r="C241" s="44" t="s">
        <v>206</v>
      </c>
      <c r="D241" s="44" t="s">
        <v>66</v>
      </c>
      <c r="E241" s="44">
        <f t="shared" si="60"/>
        <v>-1.6599999999999997</v>
      </c>
      <c r="F241" s="22" t="s">
        <v>4</v>
      </c>
      <c r="G241" s="6"/>
    </row>
    <row r="242" spans="1:7" s="50" customFormat="1" ht="87.6" customHeight="1">
      <c r="A242" s="21" t="s">
        <v>207</v>
      </c>
      <c r="B242" s="27" t="s">
        <v>586</v>
      </c>
      <c r="C242" s="44" t="s">
        <v>23</v>
      </c>
      <c r="D242" s="44" t="s">
        <v>41</v>
      </c>
      <c r="E242" s="44">
        <f t="shared" si="60"/>
        <v>0.83</v>
      </c>
      <c r="F242" s="22" t="s">
        <v>4</v>
      </c>
    </row>
    <row r="243" spans="1:7" s="50" customFormat="1" ht="67.5" customHeight="1">
      <c r="A243" s="21" t="s">
        <v>207</v>
      </c>
      <c r="B243" s="27" t="s">
        <v>587</v>
      </c>
      <c r="C243" s="44" t="s">
        <v>23</v>
      </c>
      <c r="D243" s="44" t="s">
        <v>208</v>
      </c>
      <c r="E243" s="44">
        <f t="shared" si="60"/>
        <v>43.16</v>
      </c>
      <c r="F243" s="22" t="s">
        <v>4</v>
      </c>
    </row>
    <row r="244" spans="1:7" s="50" customFormat="1" ht="79.900000000000006" customHeight="1">
      <c r="A244" s="21" t="s">
        <v>237</v>
      </c>
      <c r="B244" s="36" t="s">
        <v>451</v>
      </c>
      <c r="C244" s="44" t="s">
        <v>167</v>
      </c>
      <c r="D244" s="44" t="s">
        <v>80</v>
      </c>
      <c r="E244" s="44">
        <f t="shared" si="60"/>
        <v>-0.90999999999999992</v>
      </c>
      <c r="F244" s="22" t="s">
        <v>4</v>
      </c>
    </row>
    <row r="245" spans="1:7" s="51" customFormat="1" ht="40.9" customHeight="1">
      <c r="A245" s="25"/>
      <c r="B245" s="36" t="s">
        <v>590</v>
      </c>
      <c r="C245" s="46"/>
      <c r="D245" s="46"/>
      <c r="E245" s="46">
        <f>SUM(E237:E244)</f>
        <v>-175.89</v>
      </c>
      <c r="F245" s="38"/>
    </row>
    <row r="246" spans="1:7" s="50" customFormat="1" ht="67.5" customHeight="1">
      <c r="A246" s="21" t="s">
        <v>301</v>
      </c>
      <c r="B246" s="27" t="s">
        <v>452</v>
      </c>
      <c r="C246" s="49">
        <v>1.91</v>
      </c>
      <c r="D246" s="49">
        <v>1</v>
      </c>
      <c r="E246" s="44">
        <f t="shared" si="60"/>
        <v>-0.90999999999999992</v>
      </c>
      <c r="F246" s="22" t="s">
        <v>4</v>
      </c>
    </row>
    <row r="247" spans="1:7" s="50" customFormat="1" ht="67.5" customHeight="1">
      <c r="A247" s="21" t="s">
        <v>302</v>
      </c>
      <c r="B247" s="27" t="s">
        <v>453</v>
      </c>
      <c r="C247" s="49">
        <v>99.27</v>
      </c>
      <c r="D247" s="49">
        <v>51.79</v>
      </c>
      <c r="E247" s="44">
        <f t="shared" si="60"/>
        <v>-47.48</v>
      </c>
      <c r="F247" s="22" t="s">
        <v>4</v>
      </c>
    </row>
    <row r="248" spans="1:7" s="50" customFormat="1" ht="60.75" customHeight="1">
      <c r="A248" s="21" t="s">
        <v>303</v>
      </c>
      <c r="B248" s="27" t="s">
        <v>454</v>
      </c>
      <c r="C248" s="49">
        <v>22.91</v>
      </c>
      <c r="D248" s="49">
        <v>11.95</v>
      </c>
      <c r="E248" s="44">
        <f t="shared" si="60"/>
        <v>-10.96</v>
      </c>
      <c r="F248" s="22" t="s">
        <v>4</v>
      </c>
    </row>
    <row r="249" spans="1:7" s="50" customFormat="1" ht="66" customHeight="1">
      <c r="A249" s="21" t="s">
        <v>300</v>
      </c>
      <c r="B249" s="27" t="s">
        <v>455</v>
      </c>
      <c r="C249" s="49">
        <v>22.91</v>
      </c>
      <c r="D249" s="49">
        <v>25.9</v>
      </c>
      <c r="E249" s="44">
        <f t="shared" ref="E249:E265" si="61">SUM(D249-C249)</f>
        <v>2.9899999999999984</v>
      </c>
      <c r="F249" s="22" t="s">
        <v>4</v>
      </c>
    </row>
    <row r="250" spans="1:7" s="50" customFormat="1" ht="51.6" customHeight="1">
      <c r="A250" s="21" t="s">
        <v>300</v>
      </c>
      <c r="B250" s="27" t="s">
        <v>546</v>
      </c>
      <c r="C250" s="44" t="s">
        <v>23</v>
      </c>
      <c r="D250" s="44" t="s">
        <v>80</v>
      </c>
      <c r="E250" s="44">
        <f>SUM(D250-C250)</f>
        <v>1</v>
      </c>
      <c r="F250" s="22" t="s">
        <v>5</v>
      </c>
    </row>
    <row r="251" spans="1:7" s="50" customFormat="1" ht="52.9" customHeight="1">
      <c r="A251" s="25" t="s">
        <v>3</v>
      </c>
      <c r="B251" s="36" t="s">
        <v>315</v>
      </c>
      <c r="C251" s="49"/>
      <c r="D251" s="49"/>
      <c r="E251" s="44"/>
      <c r="F251" s="22"/>
    </row>
    <row r="252" spans="1:7" s="6" customFormat="1" ht="68.45" customHeight="1">
      <c r="A252" s="21" t="s">
        <v>316</v>
      </c>
      <c r="B252" s="27" t="s">
        <v>472</v>
      </c>
      <c r="C252" s="49">
        <v>0</v>
      </c>
      <c r="D252" s="49">
        <v>0</v>
      </c>
      <c r="E252" s="44">
        <f t="shared" ref="E252:E253" si="62">SUM(D252-C252)</f>
        <v>0</v>
      </c>
      <c r="F252" s="22" t="s">
        <v>5</v>
      </c>
      <c r="G252" s="50"/>
    </row>
    <row r="253" spans="1:7" s="6" customFormat="1" ht="60" customHeight="1">
      <c r="A253" s="21" t="s">
        <v>317</v>
      </c>
      <c r="B253" s="27" t="s">
        <v>456</v>
      </c>
      <c r="C253" s="49">
        <v>0</v>
      </c>
      <c r="D253" s="49">
        <v>0</v>
      </c>
      <c r="E253" s="44">
        <f t="shared" si="62"/>
        <v>0</v>
      </c>
      <c r="F253" s="22" t="s">
        <v>5</v>
      </c>
      <c r="G253" s="50"/>
    </row>
    <row r="254" spans="1:7" s="6" customFormat="1" ht="70.150000000000006" customHeight="1">
      <c r="A254" s="21" t="s">
        <v>318</v>
      </c>
      <c r="B254" s="27" t="s">
        <v>457</v>
      </c>
      <c r="C254" s="44" t="s">
        <v>23</v>
      </c>
      <c r="D254" s="44" t="s">
        <v>23</v>
      </c>
      <c r="E254" s="44">
        <f t="shared" ref="E254" si="63">SUM(D254-C254)</f>
        <v>0</v>
      </c>
      <c r="F254" s="22" t="s">
        <v>5</v>
      </c>
    </row>
    <row r="255" spans="1:7" s="53" customFormat="1" ht="47.45" customHeight="1">
      <c r="A255" s="25"/>
      <c r="B255" s="36" t="s">
        <v>590</v>
      </c>
      <c r="C255" s="46"/>
      <c r="D255" s="46"/>
      <c r="E255" s="46">
        <f>SUM(E246:E254)</f>
        <v>-55.36</v>
      </c>
      <c r="F255" s="38"/>
    </row>
    <row r="256" spans="1:7" s="6" customFormat="1" ht="70.150000000000006" customHeight="1">
      <c r="A256" s="21" t="s">
        <v>319</v>
      </c>
      <c r="B256" s="27" t="s">
        <v>458</v>
      </c>
      <c r="C256" s="44" t="s">
        <v>23</v>
      </c>
      <c r="D256" s="44" t="s">
        <v>23</v>
      </c>
      <c r="E256" s="44">
        <f t="shared" ref="E256" si="64">SUM(D256-C256)</f>
        <v>0</v>
      </c>
      <c r="F256" s="22" t="s">
        <v>5</v>
      </c>
    </row>
    <row r="257" spans="1:7" s="6" customFormat="1" ht="70.150000000000006" customHeight="1">
      <c r="A257" s="21" t="s">
        <v>320</v>
      </c>
      <c r="B257" s="27" t="s">
        <v>459</v>
      </c>
      <c r="C257" s="44" t="s">
        <v>23</v>
      </c>
      <c r="D257" s="44" t="s">
        <v>23</v>
      </c>
      <c r="E257" s="44">
        <f t="shared" ref="E257" si="65">SUM(D257-C257)</f>
        <v>0</v>
      </c>
      <c r="F257" s="22" t="s">
        <v>5</v>
      </c>
    </row>
    <row r="258" spans="1:7" s="6" customFormat="1" ht="73.150000000000006" customHeight="1">
      <c r="A258" s="21" t="s">
        <v>321</v>
      </c>
      <c r="B258" s="27" t="s">
        <v>460</v>
      </c>
      <c r="C258" s="44" t="s">
        <v>23</v>
      </c>
      <c r="D258" s="44" t="s">
        <v>23</v>
      </c>
      <c r="E258" s="44">
        <f t="shared" ref="E258" si="66">SUM(D258-C258)</f>
        <v>0</v>
      </c>
      <c r="F258" s="22" t="s">
        <v>5</v>
      </c>
    </row>
    <row r="259" spans="1:7" s="6" customFormat="1" ht="51" customHeight="1">
      <c r="A259" s="21" t="s">
        <v>478</v>
      </c>
      <c r="B259" s="27" t="s">
        <v>480</v>
      </c>
      <c r="C259" s="44" t="s">
        <v>23</v>
      </c>
      <c r="D259" s="44" t="s">
        <v>23</v>
      </c>
      <c r="E259" s="44">
        <v>0</v>
      </c>
      <c r="F259" s="22" t="s">
        <v>5</v>
      </c>
    </row>
    <row r="260" spans="1:7" s="6" customFormat="1" ht="45.6" customHeight="1">
      <c r="A260" s="21" t="s">
        <v>479</v>
      </c>
      <c r="B260" s="27" t="s">
        <v>481</v>
      </c>
      <c r="C260" s="44" t="s">
        <v>23</v>
      </c>
      <c r="D260" s="44" t="s">
        <v>23</v>
      </c>
      <c r="E260" s="44">
        <v>0</v>
      </c>
      <c r="F260" s="22" t="s">
        <v>5</v>
      </c>
    </row>
    <row r="261" spans="1:7" s="6" customFormat="1" ht="92.45" customHeight="1">
      <c r="A261" s="25" t="s">
        <v>3</v>
      </c>
      <c r="B261" s="25" t="s">
        <v>238</v>
      </c>
      <c r="C261" s="44"/>
      <c r="D261" s="44"/>
      <c r="E261" s="44"/>
      <c r="F261" s="22"/>
    </row>
    <row r="262" spans="1:7" ht="57" customHeight="1">
      <c r="A262" s="21" t="s">
        <v>239</v>
      </c>
      <c r="B262" s="27" t="s">
        <v>468</v>
      </c>
      <c r="C262" s="44" t="s">
        <v>26</v>
      </c>
      <c r="D262" s="44" t="s">
        <v>23</v>
      </c>
      <c r="E262" s="44">
        <f t="shared" si="61"/>
        <v>-0.25</v>
      </c>
      <c r="F262" s="22" t="s">
        <v>5</v>
      </c>
      <c r="G262" s="6"/>
    </row>
    <row r="263" spans="1:7" ht="42.6" customHeight="1">
      <c r="A263" s="21" t="s">
        <v>209</v>
      </c>
      <c r="B263" s="27" t="s">
        <v>469</v>
      </c>
      <c r="C263" s="44" t="s">
        <v>26</v>
      </c>
      <c r="D263" s="44" t="s">
        <v>23</v>
      </c>
      <c r="E263" s="44">
        <f t="shared" si="61"/>
        <v>-0.25</v>
      </c>
      <c r="F263" s="22" t="s">
        <v>5</v>
      </c>
      <c r="G263" s="6"/>
    </row>
    <row r="264" spans="1:7" ht="51.6" customHeight="1">
      <c r="A264" s="21" t="s">
        <v>304</v>
      </c>
      <c r="B264" s="27" t="s">
        <v>470</v>
      </c>
      <c r="C264" s="44" t="s">
        <v>87</v>
      </c>
      <c r="D264" s="44" t="s">
        <v>23</v>
      </c>
      <c r="E264" s="44">
        <f t="shared" si="61"/>
        <v>-24</v>
      </c>
      <c r="F264" s="22" t="s">
        <v>5</v>
      </c>
    </row>
    <row r="265" spans="1:7" ht="50.45" customHeight="1">
      <c r="A265" s="21" t="s">
        <v>305</v>
      </c>
      <c r="B265" s="27" t="s">
        <v>471</v>
      </c>
      <c r="C265" s="44" t="s">
        <v>87</v>
      </c>
      <c r="D265" s="44" t="s">
        <v>23</v>
      </c>
      <c r="E265" s="44">
        <f t="shared" si="61"/>
        <v>-24</v>
      </c>
      <c r="F265" s="22" t="s">
        <v>5</v>
      </c>
    </row>
    <row r="266" spans="1:7" s="64" customFormat="1" ht="39.950000000000003" customHeight="1">
      <c r="A266" s="25"/>
      <c r="B266" s="36" t="s">
        <v>590</v>
      </c>
      <c r="C266" s="46"/>
      <c r="D266" s="46"/>
      <c r="E266" s="46">
        <f>SUM(E256:E265)</f>
        <v>-48.5</v>
      </c>
      <c r="F266" s="38"/>
    </row>
    <row r="267" spans="1:7" ht="15">
      <c r="A267" s="21"/>
      <c r="B267" s="21"/>
      <c r="C267" s="15"/>
      <c r="D267" s="15"/>
      <c r="E267" s="15"/>
      <c r="F267" s="16"/>
    </row>
    <row r="268" spans="1:7" ht="15">
      <c r="A268" s="66" t="s">
        <v>2</v>
      </c>
      <c r="B268" s="67"/>
      <c r="C268" s="23">
        <f>SUM(C5:C267)</f>
        <v>340.72</v>
      </c>
      <c r="D268" s="23">
        <f>SUM(D5:D267)</f>
        <v>264.41999999999996</v>
      </c>
      <c r="E268" s="23">
        <f>E266+E255+E245+E236+E227+E218+E210+E200+E190+E182+E173+E163+E153+E143+E133+E123+E113+E103+E91+E80+E70+E60+E49+E35+E22+E12</f>
        <v>9779.9499999999971</v>
      </c>
      <c r="F268" s="24"/>
    </row>
    <row r="269" spans="1:7">
      <c r="A269" s="56"/>
      <c r="B269" s="57"/>
      <c r="C269" s="49"/>
      <c r="D269" s="49"/>
      <c r="E269" s="49"/>
      <c r="F269" s="12"/>
    </row>
    <row r="270" spans="1:7">
      <c r="A270" s="56"/>
      <c r="B270" s="57"/>
      <c r="C270" s="58"/>
      <c r="D270" s="58"/>
      <c r="E270" s="58"/>
      <c r="F270" s="59"/>
    </row>
    <row r="271" spans="1:7">
      <c r="A271" s="56"/>
      <c r="B271" s="57"/>
      <c r="C271" s="58"/>
      <c r="D271" s="58"/>
      <c r="E271" s="58"/>
      <c r="F271" s="59"/>
    </row>
  </sheetData>
  <mergeCells count="2">
    <mergeCell ref="A1:F1"/>
    <mergeCell ref="A268:B268"/>
  </mergeCells>
  <phoneticPr fontId="0" type="noConversion"/>
  <pageMargins left="1" right="1" top="1" bottom="1" header="0.5" footer="0.5"/>
  <pageSetup scale="90" orientation="portrait" horizontalDpi="300" verticalDpi="300" r:id="rId1"/>
  <headerFooter alignWithMargins="0">
    <oddFooter>&amp;C&amp;P</oddFooter>
  </headerFooter>
  <rowBreaks count="25" manualBreakCount="25">
    <brk id="12" max="5" man="1"/>
    <brk id="22" max="5" man="1"/>
    <brk id="35" max="5" man="1"/>
    <brk id="49" max="5" man="1"/>
    <brk id="60" max="5" man="1"/>
    <brk id="70" max="5" man="1"/>
    <brk id="80" max="5" man="1"/>
    <brk id="91" max="5" man="1"/>
    <brk id="103" max="5" man="1"/>
    <brk id="113" max="5" man="1"/>
    <brk id="123" max="5" man="1"/>
    <brk id="133" max="5" man="1"/>
    <brk id="143" max="5" man="1"/>
    <brk id="153" max="5" man="1"/>
    <brk id="163" max="5" man="1"/>
    <brk id="173" max="5" man="1"/>
    <brk id="182" max="5" man="1"/>
    <brk id="190" max="5" man="1"/>
    <brk id="200" max="5" man="1"/>
    <brk id="210" max="5" man="1"/>
    <brk id="218" max="5" man="1"/>
    <brk id="227" max="5" man="1"/>
    <brk id="236" max="5" man="1"/>
    <brk id="245" max="5" man="1"/>
    <brk id="255" max="5" man="1"/>
  </rowBreaks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cparker</cp:lastModifiedBy>
  <cp:lastPrinted>2011-02-03T12:52:27Z</cp:lastPrinted>
  <dcterms:created xsi:type="dcterms:W3CDTF">2000-01-10T18:54:20Z</dcterms:created>
  <dcterms:modified xsi:type="dcterms:W3CDTF">2011-02-03T12:52:31Z</dcterms:modified>
</cp:coreProperties>
</file>