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60" windowWidth="15480" windowHeight="9345"/>
  </bookViews>
  <sheets>
    <sheet name="Customer Satis APHIS 71" sheetId="3" r:id="rId1"/>
  </sheets>
  <definedNames>
    <definedName name="_xlnm.Print_Area" localSheetId="0">'Customer Satis APHIS 71'!$A$1:$J$20</definedName>
  </definedNames>
  <calcPr calcId="144525"/>
</workbook>
</file>

<file path=xl/calcChain.xml><?xml version="1.0" encoding="utf-8"?>
<calcChain xmlns="http://schemas.openxmlformats.org/spreadsheetml/2006/main">
  <c r="D10" i="3" l="1"/>
  <c r="F10" i="3" s="1"/>
  <c r="I10" i="3" l="1"/>
  <c r="J10" i="3"/>
  <c r="G10" i="3"/>
  <c r="B15" i="3" l="1"/>
  <c r="D12" i="3" l="1"/>
  <c r="G12" i="3" s="1"/>
  <c r="D8" i="3"/>
  <c r="D14" i="3"/>
  <c r="F14" i="3" s="1"/>
  <c r="F8" i="3" l="1"/>
  <c r="D15" i="3"/>
  <c r="I14" i="3"/>
  <c r="F12" i="3"/>
  <c r="J12" i="3" s="1"/>
  <c r="J14" i="3"/>
  <c r="G14" i="3"/>
  <c r="G8" i="3"/>
  <c r="J8" i="3"/>
  <c r="G15" i="3" l="1"/>
  <c r="I8" i="3"/>
  <c r="F15" i="3"/>
  <c r="J15" i="3"/>
  <c r="I12" i="3"/>
  <c r="I15" i="3" l="1"/>
</calcChain>
</file>

<file path=xl/sharedStrings.xml><?xml version="1.0" encoding="utf-8"?>
<sst xmlns="http://schemas.openxmlformats.org/spreadsheetml/2006/main" count="21" uniqueCount="21">
  <si>
    <t>Page 1 of 1</t>
  </si>
  <si>
    <t>TOTAL</t>
  </si>
  <si>
    <t>DESCRIPTION</t>
  </si>
  <si>
    <t>NUMBER OF RESPONSES PER RESPONDENT</t>
  </si>
  <si>
    <t>HOURS PER RESPONSE</t>
  </si>
  <si>
    <t>NOTE: Actual number of hours may vary due to rounding</t>
  </si>
  <si>
    <t>ESTIMATED NUMBER OF RESPONDENTS</t>
  </si>
  <si>
    <t>TOTAL SAMPLE POPULATION</t>
  </si>
  <si>
    <t>ESTIMATED RESPONSE RATE</t>
  </si>
  <si>
    <t>TOTAL ANNUAL RESPONSES</t>
  </si>
  <si>
    <t>TOTAL HOURS NON RESPONSE</t>
  </si>
  <si>
    <t>TOTAL HOURS FOR RESPONDENTS</t>
  </si>
  <si>
    <t>CUSTOMER/STAKEHOLDER SATISFACTION SURVEYS</t>
  </si>
  <si>
    <t>APHIS-71:   NATIONAL ANIMAL HEALTH MONITORING SYSTEM and NATIONAL VETERINARY SERVICES LABORATORIES</t>
  </si>
  <si>
    <t>0579-0339</t>
  </si>
  <si>
    <t>TOTAL ANNUAL NON RESPONSE</t>
  </si>
  <si>
    <t>revised: 6/3/11</t>
  </si>
  <si>
    <t>NAHMS 275 - NVSL Performance Survey (2011 - 2013)</t>
  </si>
  <si>
    <t>NAHMS 276 - Report Evaluation - Feedlot 2011, Swine 2012</t>
  </si>
  <si>
    <t>NAHMS 277 - Web Surveys 2011 - 2013</t>
  </si>
  <si>
    <t>NAHMS 278 - Producer Evaluation - Feedlot 2011,  Swine 2012, Small Scale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</si>
</sst>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8" x14ac:knownFonts="1">
    <font>
      <sz val="10"/>
      <name val="Arial"/>
    </font>
    <font>
      <sz val="8"/>
      <name val="Arial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2" xfId="0" applyFont="1" applyBorder="1"/>
    <xf numFmtId="3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3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Fill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="80" zoomScaleNormal="80" workbookViewId="0">
      <selection activeCell="C11" sqref="C11"/>
    </sheetView>
  </sheetViews>
  <sheetFormatPr defaultRowHeight="12.75" x14ac:dyDescent="0.2"/>
  <cols>
    <col min="1" max="1" width="51.28515625" style="1" customWidth="1"/>
    <col min="2" max="2" width="16.140625" style="1" customWidth="1"/>
    <col min="3" max="3" width="14.28515625" style="1" customWidth="1"/>
    <col min="4" max="4" width="19" style="1" customWidth="1"/>
    <col min="5" max="5" width="17" style="1" customWidth="1"/>
    <col min="6" max="7" width="16.85546875" style="1" customWidth="1"/>
    <col min="8" max="8" width="13.85546875" style="1" customWidth="1"/>
    <col min="9" max="9" width="19" style="1" customWidth="1"/>
    <col min="10" max="10" width="17.42578125" style="1" customWidth="1"/>
    <col min="11" max="16384" width="9.140625" style="1"/>
  </cols>
  <sheetData>
    <row r="1" spans="1:10" ht="21.75" customHeight="1" x14ac:dyDescent="0.25">
      <c r="A1" s="28" t="s">
        <v>13</v>
      </c>
      <c r="B1" s="28"/>
      <c r="C1" s="28"/>
      <c r="D1" s="28"/>
      <c r="E1" s="28"/>
      <c r="F1" s="28"/>
      <c r="G1" s="28"/>
      <c r="H1" s="28"/>
      <c r="I1" s="28" t="s">
        <v>0</v>
      </c>
      <c r="J1" s="28"/>
    </row>
    <row r="2" spans="1:10" ht="29.25" customHeight="1" thickBot="1" x14ac:dyDescent="0.3">
      <c r="A2" s="30" t="s">
        <v>12</v>
      </c>
      <c r="B2" s="30"/>
      <c r="C2" s="30"/>
      <c r="D2" s="30"/>
      <c r="E2" s="30"/>
      <c r="F2" s="30"/>
      <c r="G2" s="30"/>
      <c r="H2" s="30"/>
      <c r="I2" s="29" t="s">
        <v>14</v>
      </c>
      <c r="J2" s="29"/>
    </row>
    <row r="3" spans="1:10" ht="15.75" customHeight="1" x14ac:dyDescent="0.2">
      <c r="A3" s="33" t="s">
        <v>2</v>
      </c>
      <c r="B3" s="26" t="s">
        <v>7</v>
      </c>
      <c r="C3" s="26" t="s">
        <v>8</v>
      </c>
      <c r="D3" s="26" t="s">
        <v>6</v>
      </c>
      <c r="E3" s="26" t="s">
        <v>3</v>
      </c>
      <c r="F3" s="26" t="s">
        <v>9</v>
      </c>
      <c r="G3" s="35" t="s">
        <v>15</v>
      </c>
      <c r="H3" s="26" t="s">
        <v>4</v>
      </c>
      <c r="I3" s="26" t="s">
        <v>11</v>
      </c>
      <c r="J3" s="31" t="s">
        <v>10</v>
      </c>
    </row>
    <row r="4" spans="1:10" ht="15.75" customHeight="1" x14ac:dyDescent="0.2">
      <c r="A4" s="33"/>
      <c r="B4" s="26"/>
      <c r="C4" s="26"/>
      <c r="D4" s="26"/>
      <c r="E4" s="26"/>
      <c r="F4" s="26"/>
      <c r="G4" s="26"/>
      <c r="H4" s="26"/>
      <c r="I4" s="26"/>
      <c r="J4" s="31"/>
    </row>
    <row r="5" spans="1:10" ht="15.75" customHeight="1" x14ac:dyDescent="0.2">
      <c r="A5" s="33"/>
      <c r="B5" s="26"/>
      <c r="C5" s="26"/>
      <c r="D5" s="26"/>
      <c r="E5" s="26"/>
      <c r="F5" s="26"/>
      <c r="G5" s="26"/>
      <c r="H5" s="26"/>
      <c r="I5" s="26"/>
      <c r="J5" s="31"/>
    </row>
    <row r="6" spans="1:10" ht="15.75" customHeight="1" x14ac:dyDescent="0.2">
      <c r="A6" s="33"/>
      <c r="B6" s="26"/>
      <c r="C6" s="26"/>
      <c r="D6" s="26"/>
      <c r="E6" s="26"/>
      <c r="F6" s="26"/>
      <c r="G6" s="26"/>
      <c r="H6" s="26"/>
      <c r="I6" s="26"/>
      <c r="J6" s="31"/>
    </row>
    <row r="7" spans="1:10" ht="15.75" customHeight="1" x14ac:dyDescent="0.2">
      <c r="A7" s="34"/>
      <c r="B7" s="27"/>
      <c r="C7" s="27"/>
      <c r="D7" s="27"/>
      <c r="E7" s="27"/>
      <c r="F7" s="27"/>
      <c r="G7" s="27"/>
      <c r="H7" s="27"/>
      <c r="I7" s="27"/>
      <c r="J7" s="32"/>
    </row>
    <row r="8" spans="1:10" ht="33.75" customHeight="1" x14ac:dyDescent="0.2">
      <c r="A8" s="7" t="s">
        <v>17</v>
      </c>
      <c r="B8" s="16">
        <v>15000</v>
      </c>
      <c r="C8" s="9">
        <v>0.3</v>
      </c>
      <c r="D8" s="8">
        <f>PRODUCT(B8,C8)</f>
        <v>4500</v>
      </c>
      <c r="E8" s="6">
        <v>1</v>
      </c>
      <c r="F8" s="8">
        <f>PRODUCT(D8:E8)</f>
        <v>4500</v>
      </c>
      <c r="G8" s="8">
        <f>(SUM(B8-D8))</f>
        <v>10500</v>
      </c>
      <c r="H8" s="10">
        <v>0.25</v>
      </c>
      <c r="I8" s="8">
        <f>PRODUCT(F8*H8)</f>
        <v>1125</v>
      </c>
      <c r="J8" s="8">
        <f>PRODUCT((B8-F8)*0.016)</f>
        <v>168</v>
      </c>
    </row>
    <row r="9" spans="1:10" ht="12" customHeight="1" x14ac:dyDescent="0.2">
      <c r="A9" s="7"/>
      <c r="B9" s="16"/>
      <c r="C9" s="9"/>
      <c r="D9" s="8"/>
      <c r="E9" s="6"/>
      <c r="F9" s="8"/>
      <c r="G9" s="8"/>
      <c r="H9" s="10"/>
      <c r="I9" s="8"/>
      <c r="J9" s="8"/>
    </row>
    <row r="10" spans="1:10" ht="34.5" customHeight="1" x14ac:dyDescent="0.2">
      <c r="A10" s="7" t="s">
        <v>18</v>
      </c>
      <c r="B10" s="16">
        <v>1750</v>
      </c>
      <c r="C10" s="9">
        <v>0.1</v>
      </c>
      <c r="D10" s="8">
        <f>PRODUCT(B10:C10)</f>
        <v>175</v>
      </c>
      <c r="E10" s="17">
        <v>1</v>
      </c>
      <c r="F10" s="8">
        <f>PRODUCT(D10:E10)</f>
        <v>175</v>
      </c>
      <c r="G10" s="8">
        <f>(SUM(B10-D10))</f>
        <v>1575</v>
      </c>
      <c r="H10" s="10">
        <v>0.08</v>
      </c>
      <c r="I10" s="8">
        <f>PRODUCT(F10*H10)</f>
        <v>14</v>
      </c>
      <c r="J10" s="8">
        <f>PRODUCT((B10-F10)*0.016)</f>
        <v>25.2</v>
      </c>
    </row>
    <row r="11" spans="1:10" ht="12" customHeight="1" x14ac:dyDescent="0.2">
      <c r="A11" s="7"/>
      <c r="B11" s="16"/>
      <c r="C11" s="9"/>
      <c r="D11" s="8"/>
      <c r="E11" s="17"/>
      <c r="F11" s="8"/>
      <c r="G11" s="8"/>
      <c r="H11" s="10"/>
      <c r="I11" s="8"/>
      <c r="J11" s="8"/>
    </row>
    <row r="12" spans="1:10" ht="27" customHeight="1" x14ac:dyDescent="0.2">
      <c r="A12" s="7" t="s">
        <v>19</v>
      </c>
      <c r="B12" s="16">
        <v>1800</v>
      </c>
      <c r="C12" s="9">
        <v>0.1</v>
      </c>
      <c r="D12" s="8">
        <f>PRODUCT(B12:C12)</f>
        <v>180</v>
      </c>
      <c r="E12" s="6">
        <v>1</v>
      </c>
      <c r="F12" s="8">
        <f>PRODUCT(D12:E12)</f>
        <v>180</v>
      </c>
      <c r="G12" s="8">
        <f>(SUM(B12-D12))</f>
        <v>1620</v>
      </c>
      <c r="H12" s="10">
        <v>0.08</v>
      </c>
      <c r="I12" s="8">
        <f t="shared" ref="I12" si="0">PRODUCT(F12*H12)</f>
        <v>14.4</v>
      </c>
      <c r="J12" s="8">
        <f>PRODUCT((B12-F12)*0.016)</f>
        <v>25.92</v>
      </c>
    </row>
    <row r="13" spans="1:10" ht="12" customHeight="1" x14ac:dyDescent="0.2">
      <c r="A13" s="7"/>
      <c r="B13" s="16"/>
      <c r="C13" s="9"/>
      <c r="D13" s="8"/>
      <c r="E13" s="6"/>
      <c r="F13" s="8"/>
      <c r="G13" s="8"/>
      <c r="H13" s="10"/>
      <c r="I13" s="8"/>
      <c r="J13" s="8"/>
    </row>
    <row r="14" spans="1:10" ht="38.25" customHeight="1" x14ac:dyDescent="0.2">
      <c r="A14" s="19" t="s">
        <v>20</v>
      </c>
      <c r="B14" s="20">
        <v>2750</v>
      </c>
      <c r="C14" s="21">
        <v>0.3</v>
      </c>
      <c r="D14" s="22">
        <f>PRODUCT(B14:C14)</f>
        <v>825</v>
      </c>
      <c r="E14" s="23">
        <v>1</v>
      </c>
      <c r="F14" s="22">
        <f>PRODUCT(D14:E14)</f>
        <v>825</v>
      </c>
      <c r="G14" s="22">
        <f>(SUM(B14-D14))</f>
        <v>1925</v>
      </c>
      <c r="H14" s="24">
        <v>0.25</v>
      </c>
      <c r="I14" s="22">
        <f>PRODUCT(F14*H14)</f>
        <v>206.25</v>
      </c>
      <c r="J14" s="22">
        <f>PRODUCT((B14-F14)*0.016)</f>
        <v>30.8</v>
      </c>
    </row>
    <row r="15" spans="1:10" ht="23.25" customHeight="1" x14ac:dyDescent="0.2">
      <c r="A15" s="11" t="s">
        <v>1</v>
      </c>
      <c r="B15" s="12">
        <f>SUM(B8:B14)</f>
        <v>21300</v>
      </c>
      <c r="C15" s="11"/>
      <c r="D15" s="12">
        <f>SUM(D8:D14)</f>
        <v>5680</v>
      </c>
      <c r="E15" s="13"/>
      <c r="F15" s="12">
        <f>SUM(F8:F14)</f>
        <v>5680</v>
      </c>
      <c r="G15" s="12">
        <f>SUM(G8:G14)</f>
        <v>15620</v>
      </c>
      <c r="H15" s="13"/>
      <c r="I15" s="12">
        <f>SUM(I8:I14)</f>
        <v>1359.65</v>
      </c>
      <c r="J15" s="14">
        <f>SUM(J8:J14)</f>
        <v>249.92000000000002</v>
      </c>
    </row>
    <row r="16" spans="1:10" ht="32.25" customHeight="1" x14ac:dyDescent="0.2">
      <c r="A16" s="15"/>
      <c r="B16" s="5"/>
      <c r="C16" s="5"/>
      <c r="D16" s="5"/>
      <c r="E16" s="18"/>
      <c r="F16" s="5"/>
      <c r="G16" s="5"/>
      <c r="H16" s="5"/>
      <c r="I16" s="5"/>
      <c r="J16" s="15"/>
    </row>
    <row r="17" spans="1:5" ht="15.75" customHeight="1" x14ac:dyDescent="0.2"/>
    <row r="18" spans="1:5" ht="14.25" x14ac:dyDescent="0.2">
      <c r="A18" s="4" t="s">
        <v>16</v>
      </c>
      <c r="B18" s="2"/>
      <c r="C18" s="2"/>
      <c r="D18" s="2"/>
    </row>
    <row r="19" spans="1:5" x14ac:dyDescent="0.2">
      <c r="B19" s="25" t="s">
        <v>5</v>
      </c>
      <c r="C19" s="25"/>
      <c r="D19" s="25"/>
      <c r="E19" s="25"/>
    </row>
    <row r="35" spans="11:11" x14ac:dyDescent="0.2">
      <c r="K35" s="3"/>
    </row>
  </sheetData>
  <mergeCells count="15">
    <mergeCell ref="B19:E19"/>
    <mergeCell ref="B3:B7"/>
    <mergeCell ref="E3:E7"/>
    <mergeCell ref="C3:C7"/>
    <mergeCell ref="I1:J1"/>
    <mergeCell ref="I2:J2"/>
    <mergeCell ref="H3:H7"/>
    <mergeCell ref="I3:I7"/>
    <mergeCell ref="A1:H1"/>
    <mergeCell ref="A2:H2"/>
    <mergeCell ref="F3:F7"/>
    <mergeCell ref="J3:J7"/>
    <mergeCell ref="D3:D7"/>
    <mergeCell ref="A3:A7"/>
    <mergeCell ref="G3:G7"/>
  </mergeCells>
  <phoneticPr fontId="1" type="noConversion"/>
  <printOptions gridLines="1"/>
  <pageMargins left="0.56000000000000005" right="0.59" top="0.85" bottom="1" header="0.5" footer="0.5"/>
  <pageSetup scale="62" orientation="landscape" r:id="rId1"/>
  <headerFooter alignWithMargins="0"/>
  <rowBreaks count="1" manualBreakCount="1">
    <brk id="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Customer Satis APHIS 71</vt:lpstr>
      <vt:lpstr>'Customer Satis APHIS 71'!Print_Area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cbsickles</cp:lastModifiedBy>
  <cp:lastPrinted>2011-06-08T13:38:24Z</cp:lastPrinted>
  <dcterms:created xsi:type="dcterms:W3CDTF">2002-09-24T19:35:59Z</dcterms:created>
  <dcterms:modified xsi:type="dcterms:W3CDTF">2011-06-08T13:38:33Z</dcterms:modified>
</cp:coreProperties>
</file>