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<sst xmlns="http://schemas.openxmlformats.org/spreadsheetml/2006/main" count="39" uniqueCount="37">
  <si>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</si>
  <si>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</si>
  <si>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</si>
  <si>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</si>
  <si>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</si>
  <si>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</si>
  <si>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</si>
  <si>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</si>
  <si>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</si>
  <si>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</si>
  <si>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</si>
  <si>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</si>
  <si>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</si>
  <si>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</si>
  <si>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</si>
  <si>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</si>
  <si>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</si>
  <si>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</si>
  <si>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</si>
  <si>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</si>
  <si>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</si>
  <si>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</si>
  <si>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</si>
  <si>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</si>
  <si>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</si>
  <si>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</si>
  <si>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</si>
  <si>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</si>
  <si>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</si>
  <si>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</si>
  <si>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 xml:space="preserve"> </t>
  </si>
  <si>
    <t>Citrus from Peru</t>
  </si>
  <si>
    <t>Foreign Phytosanitary Certificate</t>
  </si>
  <si>
    <t>11</t>
  </si>
  <si>
    <t>Recordkeeping</t>
  </si>
  <si>
    <t>7</t>
  </si>
  <si>
    <t>APHIS Inspectors review inspections for compliance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</si>
</sst>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31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32</v>
      </c>
      <c r="C6" s="5">
        <v>529</v>
      </c>
      <c r="D6" s="29">
        <v>0.16</v>
      </c>
      <c r="E6" s="5">
        <f>+C6*D6</f>
        <v>84.64</v>
      </c>
      <c r="F6" s="21" t="s">
        <v>33</v>
      </c>
      <c r="G6" s="25">
        <v>32.92</v>
      </c>
      <c r="H6" s="26">
        <f>+E6*G6</f>
        <v>2786.3488</v>
      </c>
      <c r="I6" s="26">
        <f aca="true" t="shared" si="0" ref="I6:I17">+H6*0.139</f>
        <v>387.30248320000004</v>
      </c>
      <c r="J6" s="26">
        <f aca="true" t="shared" si="1" ref="J6:J17">+H6+I6</f>
        <v>3173.6512832000003</v>
      </c>
      <c r="K6" s="2"/>
    </row>
    <row r="7" spans="1:11" ht="12.75">
      <c r="A7" s="2"/>
      <c r="B7" s="2" t="s">
        <v>34</v>
      </c>
      <c r="C7" s="5">
        <v>36</v>
      </c>
      <c r="D7" s="29">
        <v>0.083</v>
      </c>
      <c r="E7" s="5">
        <f aca="true" t="shared" si="2" ref="E7:E17">+C7*D7</f>
        <v>2.988</v>
      </c>
      <c r="F7" s="21" t="s">
        <v>35</v>
      </c>
      <c r="G7" s="25">
        <v>22.25</v>
      </c>
      <c r="H7" s="26">
        <f aca="true" t="shared" si="3" ref="H7:H17">+E7*G7</f>
        <v>66.483</v>
      </c>
      <c r="I7" s="26">
        <f t="shared" si="0"/>
        <v>9.241137000000002</v>
      </c>
      <c r="J7" s="26">
        <f t="shared" si="1"/>
        <v>75.72413700000001</v>
      </c>
      <c r="K7" s="2"/>
    </row>
    <row r="8" spans="1:11" s="31" customFormat="1" ht="12.75">
      <c r="A8" s="30"/>
      <c r="B8" s="30" t="s">
        <v>36</v>
      </c>
      <c r="C8" s="32">
        <v>3910</v>
      </c>
      <c r="D8" s="33">
        <v>2</v>
      </c>
      <c r="E8" s="32">
        <f>+C8*D8</f>
        <v>7820</v>
      </c>
      <c r="F8" s="34" t="s">
        <v>33</v>
      </c>
      <c r="G8" s="35">
        <v>32.92</v>
      </c>
      <c r="H8" s="36">
        <f t="shared" si="3"/>
        <v>257434.40000000002</v>
      </c>
      <c r="I8" s="36">
        <f t="shared" si="0"/>
        <v>35783.38160000001</v>
      </c>
      <c r="J8" s="36">
        <f t="shared" si="1"/>
        <v>293217.78160000005</v>
      </c>
      <c r="K8" s="30"/>
    </row>
    <row r="9" spans="1:11" s="31" customFormat="1" ht="12.75">
      <c r="A9" s="30"/>
      <c r="B9" s="30"/>
      <c r="C9" s="32" t="s">
        <v>30</v>
      </c>
      <c r="D9" s="33" t="s">
        <v>30</v>
      </c>
      <c r="E9" s="32">
        <v>0.16</v>
      </c>
      <c r="F9" s="34"/>
      <c r="G9" s="35"/>
      <c r="H9" s="36">
        <v>0</v>
      </c>
      <c r="I9" s="36">
        <v>0</v>
      </c>
      <c r="J9" s="36">
        <f t="shared" si="1"/>
        <v>0</v>
      </c>
      <c r="K9" s="30"/>
    </row>
    <row r="10" spans="1:11" s="31" customFormat="1" ht="12.75">
      <c r="A10" s="30"/>
      <c r="B10" s="2"/>
      <c r="C10" s="5"/>
      <c r="D10" s="29"/>
      <c r="E10" s="5">
        <f t="shared" si="2"/>
        <v>0</v>
      </c>
      <c r="F10" s="21"/>
      <c r="G10" s="25"/>
      <c r="H10" s="26">
        <f t="shared" si="3"/>
        <v>0</v>
      </c>
      <c r="I10" s="26">
        <f t="shared" si="0"/>
        <v>0</v>
      </c>
      <c r="J10" s="26">
        <f t="shared" si="1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2"/>
        <v>0</v>
      </c>
      <c r="F11" s="21"/>
      <c r="G11" s="25"/>
      <c r="H11" s="26">
        <f t="shared" si="3"/>
        <v>0</v>
      </c>
      <c r="I11" s="26">
        <f t="shared" si="0"/>
        <v>0</v>
      </c>
      <c r="J11" s="26">
        <f t="shared" si="1"/>
        <v>0</v>
      </c>
      <c r="K11" s="2"/>
    </row>
    <row r="12" spans="1:11" ht="12.75">
      <c r="A12" s="2"/>
      <c r="B12" s="2"/>
      <c r="C12" s="5"/>
      <c r="D12" s="29"/>
      <c r="E12" s="5">
        <f t="shared" si="2"/>
        <v>0</v>
      </c>
      <c r="F12" s="21"/>
      <c r="G12" s="25"/>
      <c r="H12" s="26">
        <f t="shared" si="3"/>
        <v>0</v>
      </c>
      <c r="I12" s="26">
        <f t="shared" si="0"/>
        <v>0</v>
      </c>
      <c r="J12" s="26">
        <f t="shared" si="1"/>
        <v>0</v>
      </c>
      <c r="K12" s="2"/>
    </row>
    <row r="13" spans="1:11" ht="12.75">
      <c r="A13" s="2"/>
      <c r="B13" s="2"/>
      <c r="C13" s="5"/>
      <c r="D13" s="29"/>
      <c r="E13" s="5">
        <f t="shared" si="2"/>
        <v>0</v>
      </c>
      <c r="F13" s="21"/>
      <c r="G13" s="25"/>
      <c r="H13" s="26">
        <f t="shared" si="3"/>
        <v>0</v>
      </c>
      <c r="I13" s="26">
        <f t="shared" si="0"/>
        <v>0</v>
      </c>
      <c r="J13" s="26">
        <f t="shared" si="1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2"/>
        <v>0</v>
      </c>
      <c r="F14" s="34"/>
      <c r="G14" s="35"/>
      <c r="H14" s="36">
        <f t="shared" si="3"/>
        <v>0</v>
      </c>
      <c r="I14" s="36">
        <f t="shared" si="0"/>
        <v>0</v>
      </c>
      <c r="J14" s="36">
        <f t="shared" si="1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2"/>
        <v>0</v>
      </c>
      <c r="F15" s="34"/>
      <c r="G15" s="35"/>
      <c r="H15" s="36">
        <f t="shared" si="3"/>
        <v>0</v>
      </c>
      <c r="I15" s="36">
        <f t="shared" si="0"/>
        <v>0</v>
      </c>
      <c r="J15" s="36">
        <f t="shared" si="1"/>
        <v>0</v>
      </c>
      <c r="K15" s="30"/>
    </row>
    <row r="16" spans="1:11" ht="12.75">
      <c r="A16" s="30"/>
      <c r="B16" s="30"/>
      <c r="C16" s="32"/>
      <c r="D16" s="33"/>
      <c r="E16" s="32">
        <f t="shared" si="2"/>
        <v>0</v>
      </c>
      <c r="F16" s="34"/>
      <c r="G16" s="35"/>
      <c r="H16" s="36">
        <f t="shared" si="3"/>
        <v>0</v>
      </c>
      <c r="I16" s="36">
        <f t="shared" si="0"/>
        <v>0</v>
      </c>
      <c r="J16" s="36">
        <f t="shared" si="1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2"/>
        <v>0</v>
      </c>
      <c r="F17" s="34"/>
      <c r="G17" s="35"/>
      <c r="H17" s="36">
        <f t="shared" si="3"/>
        <v>0</v>
      </c>
      <c r="I17" s="36">
        <f t="shared" si="0"/>
        <v>0</v>
      </c>
      <c r="J17" s="36">
        <f t="shared" si="1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7907.788</v>
      </c>
      <c r="F39" s="27"/>
      <c r="G39" s="25"/>
      <c r="H39" s="26">
        <f>SUM(H6:H38)</f>
        <v>260287.23180000004</v>
      </c>
      <c r="I39" s="26">
        <f>SUM(I6:I38)</f>
        <v>36179.925220200006</v>
      </c>
      <c r="J39" s="26">
        <f>SUM(J6:J38)</f>
        <v>296467.15702020004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lmkent</cp:lastModifiedBy>
  <cp:lastPrinted>2011-06-22T13:04:52Z</cp:lastPrinted>
  <dcterms:created xsi:type="dcterms:W3CDTF">2001-05-15T11:23:39Z</dcterms:created>
  <dcterms:modified xsi:type="dcterms:W3CDTF">2011-07-26T13:04:35Z</dcterms:modified>
  <cp:category/>
  <cp:version/>
  <cp:contentType/>
  <cp:contentStatus/>
</cp:coreProperties>
</file>