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7455" windowHeight="2415" tabRatio="599"/>
  </bookViews>
  <sheets>
    <sheet name="paperwork burden" sheetId="1" r:id="rId1"/>
    <sheet name="Govt cost" sheetId="2" r:id="rId2"/>
  </sheets>
  <definedNames>
    <definedName name="_xlnm.Print_Area" localSheetId="0">'paperwork burden'!$A$1:$K$33</definedName>
  </definedNames>
  <calcPr calcId="125725"/>
</workbook>
</file>

<file path=xl/calcChain.xml><?xml version="1.0" encoding="utf-8"?>
<calcChain xmlns="http://schemas.openxmlformats.org/spreadsheetml/2006/main">
  <c r="F29" i="1"/>
  <c r="H29" s="1"/>
  <c r="F34"/>
  <c r="H34" s="1"/>
  <c r="F28"/>
  <c r="H28" s="1"/>
  <c r="F25"/>
  <c r="H25" s="1"/>
  <c r="F23"/>
  <c r="H23" s="1"/>
  <c r="F17"/>
  <c r="H17" s="1"/>
  <c r="F10"/>
  <c r="H10" s="1"/>
  <c r="J10" s="1"/>
  <c r="F27" i="2"/>
  <c r="F25"/>
  <c r="D22" i="1"/>
  <c r="F19" i="2"/>
  <c r="F9"/>
  <c r="F7"/>
  <c r="F17"/>
  <c r="F15"/>
  <c r="F5"/>
  <c r="F3"/>
  <c r="F29" l="1"/>
  <c r="F21"/>
  <c r="F11"/>
  <c r="F31" l="1"/>
  <c r="F22" i="1"/>
  <c r="F33"/>
  <c r="H33" s="1"/>
  <c r="D9"/>
  <c r="F9" s="1"/>
  <c r="F13"/>
  <c r="H13" s="1"/>
  <c r="F12"/>
  <c r="H12" s="1"/>
  <c r="J29"/>
  <c r="J25"/>
  <c r="J28"/>
  <c r="H9" l="1"/>
  <c r="H22"/>
  <c r="J22" s="1"/>
  <c r="J13"/>
  <c r="J12"/>
  <c r="D15"/>
  <c r="F15" s="1"/>
  <c r="H15" s="1"/>
  <c r="D16"/>
  <c r="F16" s="1"/>
  <c r="H16" s="1"/>
  <c r="D35"/>
  <c r="F35" s="1"/>
  <c r="H35" s="1"/>
  <c r="J17"/>
  <c r="D14"/>
  <c r="F14" s="1"/>
  <c r="H14" s="1"/>
  <c r="F11"/>
  <c r="H11" s="1"/>
  <c r="F24"/>
  <c r="J23"/>
  <c r="J9" l="1"/>
  <c r="H20"/>
  <c r="H24"/>
  <c r="J24" s="1"/>
  <c r="J26" s="1"/>
  <c r="F26"/>
  <c r="J11"/>
  <c r="J16"/>
  <c r="J14"/>
  <c r="J15"/>
  <c r="F20"/>
  <c r="F31" s="1"/>
  <c r="H26" l="1"/>
  <c r="H31" s="1"/>
  <c r="J20"/>
  <c r="J31" s="1"/>
</calcChain>
</file>

<file path=xl/sharedStrings.xml><?xml version="1.0" encoding="utf-8"?>
<sst xmlns="http://schemas.openxmlformats.org/spreadsheetml/2006/main" count="113" uniqueCount="90">
  <si>
    <t>Total Annual</t>
  </si>
  <si>
    <t>Estimated</t>
  </si>
  <si>
    <t>Wage</t>
  </si>
  <si>
    <t>Cost to the</t>
  </si>
  <si>
    <t>Title</t>
  </si>
  <si>
    <t>Form No.</t>
  </si>
  <si>
    <t>Reports Filed</t>
  </si>
  <si>
    <t>Responses</t>
  </si>
  <si>
    <t>Number of</t>
  </si>
  <si>
    <t>Total</t>
  </si>
  <si>
    <t>class</t>
  </si>
  <si>
    <t>Public</t>
  </si>
  <si>
    <t>Regulation</t>
  </si>
  <si>
    <t>(if any)</t>
  </si>
  <si>
    <t>no. of</t>
  </si>
  <si>
    <t>Annually</t>
  </si>
  <si>
    <t>(D)x(E)</t>
  </si>
  <si>
    <t>Man Hours</t>
  </si>
  <si>
    <t>$/HR</t>
  </si>
  <si>
    <t>(H)x(I)</t>
  </si>
  <si>
    <t>Respondents</t>
  </si>
  <si>
    <t xml:space="preserve">per </t>
  </si>
  <si>
    <t>(F)x(G)</t>
  </si>
  <si>
    <t>Response</t>
  </si>
  <si>
    <t>(A)</t>
  </si>
  <si>
    <t>(B)</t>
  </si>
  <si>
    <t>(C)</t>
  </si>
  <si>
    <t>(D)</t>
  </si>
  <si>
    <t>(E)</t>
  </si>
  <si>
    <t>(F)</t>
  </si>
  <si>
    <t>(G)</t>
  </si>
  <si>
    <t>(H)</t>
  </si>
  <si>
    <t>( I )</t>
  </si>
  <si>
    <t>(J)</t>
  </si>
  <si>
    <t>REPORTING REQUIREMENT- "NO FORMS"</t>
  </si>
  <si>
    <t>written</t>
  </si>
  <si>
    <t>Subtotals</t>
  </si>
  <si>
    <t>REPORTING REQUIRMENTS-FORMS CLEARED UNDER THIS DOCKET</t>
  </si>
  <si>
    <t>RECORDKEEPING REQUIREMENTS</t>
  </si>
  <si>
    <t>Grand total</t>
  </si>
  <si>
    <t>Proof of citizenship</t>
  </si>
  <si>
    <t>Lease</t>
  </si>
  <si>
    <t>Notification of absence from unit over 90 consecutive days</t>
  </si>
  <si>
    <t>Notification of change in rental unit</t>
  </si>
  <si>
    <t>HAP contract</t>
  </si>
  <si>
    <t>Notification by tenant of termination of lease</t>
  </si>
  <si>
    <t>Monitoring of accounts/records</t>
  </si>
  <si>
    <t>Request for Tenancy Approval (RTA)</t>
  </si>
  <si>
    <t>Disclosure of Lead-Based Paint</t>
  </si>
  <si>
    <t>Appeals</t>
  </si>
  <si>
    <t>Extension of search time for a unit</t>
  </si>
  <si>
    <t>Notification by owner of termination of tenant</t>
  </si>
  <si>
    <t>Change of ownership of rental unit</t>
  </si>
  <si>
    <t>Retain tenant/voucher holder/owner information</t>
  </si>
  <si>
    <t>Retain copies of correspondence and a record of conversations regarding unauthorized assistance received by tenant/voucher holder/owner</t>
  </si>
  <si>
    <t>Rural Development Voucher</t>
  </si>
  <si>
    <t>Transfer of voucher in event of death or household break up</t>
  </si>
  <si>
    <t>Notification of re-inspection</t>
  </si>
  <si>
    <t>NATIONAL OFFICE</t>
  </si>
  <si>
    <t>No. of People</t>
  </si>
  <si>
    <t>Time</t>
  </si>
  <si>
    <t>Cost</t>
  </si>
  <si>
    <t>Portfolio Management Director</t>
  </si>
  <si>
    <t>Regs/Forms staff</t>
  </si>
  <si>
    <t>MFH Director/Coordinator</t>
  </si>
  <si>
    <t>Loan Specialist/Technician</t>
  </si>
  <si>
    <t xml:space="preserve">TOTAL AGENCY COST      </t>
  </si>
  <si>
    <t>Portfolio staff</t>
  </si>
  <si>
    <t>Portfolio Management Assistant Director</t>
  </si>
  <si>
    <t>SERVICING OFFICE SUBTOTAL</t>
  </si>
  <si>
    <t xml:space="preserve">SERVICING OFFICES </t>
  </si>
  <si>
    <t>Area Office Managers</t>
  </si>
  <si>
    <t xml:space="preserve"> STATE OFFICE SUBTOTAL</t>
  </si>
  <si>
    <t xml:space="preserve">  NATIONAL OFFICE SUBTOTAL</t>
  </si>
  <si>
    <t xml:space="preserve">STATE OFFICE </t>
  </si>
  <si>
    <t>Salary/grade</t>
  </si>
  <si>
    <t xml:space="preserve">State Director </t>
  </si>
  <si>
    <t>Voucher Obligation Form (VOF) [new, moves and renewals]</t>
  </si>
  <si>
    <t>Grade/Salary</t>
  </si>
  <si>
    <t>Loan Specialist</t>
  </si>
  <si>
    <t>Time %</t>
  </si>
  <si>
    <t>REPORTING UNDER OTHER BURDEN PACKAGES</t>
  </si>
  <si>
    <t>written (0575-0189)</t>
  </si>
  <si>
    <t>3560-67</t>
  </si>
  <si>
    <t>3560-68</t>
  </si>
  <si>
    <t>3560-69</t>
  </si>
  <si>
    <t>3560.804, 3560.807</t>
  </si>
  <si>
    <t>3560.804(g)</t>
  </si>
  <si>
    <t>3560-66</t>
  </si>
  <si>
    <t>OMB NO. 0575-####   2013  7 CFR PART 3560 - RURAL DEVELOPMENT VOUCHER PROGRAM</t>
  </si>
</sst>
</file>

<file path=xl/styles.xml><?xml version="1.0" encoding="utf-8"?>
<styleSheet xmlns="http://schemas.openxmlformats.org/spreadsheetml/2006/main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[$-409]mmmm\-yy;@"/>
    <numFmt numFmtId="165" formatCode="&quot;$&quot;#,##0.00"/>
    <numFmt numFmtId="166" formatCode="0.0000"/>
    <numFmt numFmtId="167" formatCode="&quot;$&quot;#,##0"/>
  </numFmts>
  <fonts count="14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0070C0"/>
      <name val="Arial"/>
      <family val="2"/>
    </font>
    <font>
      <sz val="10.5"/>
      <name val="Consolas"/>
      <family val="3"/>
    </font>
    <font>
      <b/>
      <sz val="9"/>
      <color rgb="FF0070C0"/>
      <name val="Arial"/>
      <family val="2"/>
    </font>
    <font>
      <sz val="9"/>
      <color rgb="FF00B0F0"/>
      <name val="Arial"/>
      <family val="2"/>
    </font>
    <font>
      <sz val="1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3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2" fontId="0" fillId="0" borderId="0"/>
    <xf numFmtId="8" fontId="1" fillId="0" borderId="0" applyFont="0" applyFill="0" applyBorder="0" applyAlignment="0" applyProtection="0"/>
  </cellStyleXfs>
  <cellXfs count="152">
    <xf numFmtId="2" fontId="0" fillId="0" borderId="0" xfId="0"/>
    <xf numFmtId="2" fontId="2" fillId="0" borderId="0" xfId="0" applyFont="1" applyAlignment="1">
      <alignment wrapText="1"/>
    </xf>
    <xf numFmtId="2" fontId="2" fillId="0" borderId="0" xfId="0" applyFont="1" applyFill="1"/>
    <xf numFmtId="2" fontId="2" fillId="0" borderId="0" xfId="0" applyFont="1"/>
    <xf numFmtId="2" fontId="2" fillId="0" borderId="0" xfId="0" applyFont="1" applyAlignment="1">
      <alignment horizontal="right"/>
    </xf>
    <xf numFmtId="2" fontId="2" fillId="0" borderId="0" xfId="0" applyFont="1" applyAlignment="1">
      <alignment horizontal="right" wrapText="1"/>
    </xf>
    <xf numFmtId="3" fontId="2" fillId="0" borderId="0" xfId="0" applyNumberFormat="1" applyFont="1" applyAlignment="1">
      <alignment horizontal="center"/>
    </xf>
    <xf numFmtId="2" fontId="3" fillId="0" borderId="0" xfId="0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2" fontId="2" fillId="0" borderId="0" xfId="0" applyFont="1" applyBorder="1"/>
    <xf numFmtId="2" fontId="2" fillId="0" borderId="1" xfId="0" applyFont="1" applyBorder="1"/>
    <xf numFmtId="3" fontId="2" fillId="4" borderId="0" xfId="0" applyNumberFormat="1" applyFont="1" applyFill="1" applyAlignment="1">
      <alignment wrapText="1"/>
    </xf>
    <xf numFmtId="3" fontId="2" fillId="4" borderId="0" xfId="0" applyNumberFormat="1" applyFont="1" applyFill="1"/>
    <xf numFmtId="2" fontId="2" fillId="4" borderId="0" xfId="0" applyFont="1" applyFill="1" applyAlignment="1">
      <alignment horizontal="right"/>
    </xf>
    <xf numFmtId="2" fontId="2" fillId="4" borderId="0" xfId="0" applyFont="1" applyFill="1"/>
    <xf numFmtId="2" fontId="6" fillId="0" borderId="0" xfId="0" applyFont="1"/>
    <xf numFmtId="2" fontId="8" fillId="0" borderId="0" xfId="0" applyFont="1"/>
    <xf numFmtId="2" fontId="2" fillId="0" borderId="0" xfId="0" applyFont="1" applyAlignment="1">
      <alignment horizontal="left" vertical="top" wrapText="1"/>
    </xf>
    <xf numFmtId="2" fontId="2" fillId="0" borderId="0" xfId="0" applyFont="1" applyFill="1" applyAlignment="1">
      <alignment horizontal="left" vertical="top" wrapText="1"/>
    </xf>
    <xf numFmtId="2" fontId="8" fillId="0" borderId="0" xfId="0" applyFont="1" applyAlignment="1">
      <alignment horizontal="left" vertical="top" wrapText="1"/>
    </xf>
    <xf numFmtId="2" fontId="2" fillId="0" borderId="0" xfId="0" applyFont="1" applyBorder="1" applyAlignment="1">
      <alignment horizontal="left" vertical="top" wrapText="1"/>
    </xf>
    <xf numFmtId="2" fontId="3" fillId="0" borderId="0" xfId="0" applyFont="1" applyAlignment="1">
      <alignment horizontal="left" vertical="top" wrapText="1"/>
    </xf>
    <xf numFmtId="2" fontId="2" fillId="0" borderId="0" xfId="0" applyFont="1" applyFill="1" applyAlignment="1">
      <alignment horizontal="left"/>
    </xf>
    <xf numFmtId="165" fontId="0" fillId="0" borderId="0" xfId="0" applyNumberFormat="1"/>
    <xf numFmtId="165" fontId="10" fillId="0" borderId="0" xfId="0" applyNumberFormat="1" applyFont="1" applyAlignment="1">
      <alignment vertical="top" wrapText="1"/>
    </xf>
    <xf numFmtId="165" fontId="10" fillId="0" borderId="0" xfId="0" applyNumberFormat="1" applyFont="1" applyAlignment="1">
      <alignment horizontal="center" vertical="top" wrapText="1"/>
    </xf>
    <xf numFmtId="165" fontId="10" fillId="0" borderId="0" xfId="0" applyNumberFormat="1" applyFont="1"/>
    <xf numFmtId="165" fontId="9" fillId="0" borderId="0" xfId="0" applyNumberFormat="1" applyFont="1" applyAlignment="1">
      <alignment wrapText="1"/>
    </xf>
    <xf numFmtId="165" fontId="11" fillId="0" borderId="0" xfId="0" applyNumberFormat="1" applyFont="1"/>
    <xf numFmtId="4" fontId="10" fillId="0" borderId="2" xfId="0" applyNumberFormat="1" applyFont="1" applyBorder="1" applyAlignment="1">
      <alignment vertical="top" wrapText="1"/>
    </xf>
    <xf numFmtId="165" fontId="10" fillId="0" borderId="2" xfId="0" applyNumberFormat="1" applyFont="1" applyBorder="1" applyAlignment="1">
      <alignment vertical="top" wrapText="1"/>
    </xf>
    <xf numFmtId="165" fontId="0" fillId="0" borderId="2" xfId="0" applyNumberFormat="1" applyBorder="1"/>
    <xf numFmtId="165" fontId="11" fillId="0" borderId="0" xfId="0" applyNumberFormat="1" applyFont="1" applyBorder="1" applyAlignment="1">
      <alignment horizontal="center" vertical="top" wrapText="1"/>
    </xf>
    <xf numFmtId="165" fontId="11" fillId="0" borderId="0" xfId="0" applyNumberFormat="1" applyFont="1" applyBorder="1" applyAlignment="1">
      <alignment vertical="top" wrapText="1"/>
    </xf>
    <xf numFmtId="165" fontId="11" fillId="0" borderId="0" xfId="0" applyNumberFormat="1" applyFont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3" fontId="0" fillId="0" borderId="2" xfId="0" applyNumberFormat="1" applyBorder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166" fontId="0" fillId="0" borderId="0" xfId="0" applyNumberFormat="1"/>
    <xf numFmtId="166" fontId="10" fillId="0" borderId="0" xfId="0" applyNumberFormat="1" applyFont="1" applyAlignment="1">
      <alignment horizontal="center" vertical="top" wrapText="1"/>
    </xf>
    <xf numFmtId="166" fontId="11" fillId="0" borderId="0" xfId="0" applyNumberFormat="1" applyFont="1" applyAlignment="1">
      <alignment vertical="top" wrapText="1"/>
    </xf>
    <xf numFmtId="166" fontId="11" fillId="0" borderId="0" xfId="0" applyNumberFormat="1" applyFont="1" applyBorder="1" applyAlignment="1">
      <alignment vertical="top" wrapText="1"/>
    </xf>
    <xf numFmtId="0" fontId="3" fillId="0" borderId="2" xfId="0" applyNumberFormat="1" applyFont="1" applyFill="1" applyBorder="1" applyAlignment="1">
      <alignment horizontal="left"/>
    </xf>
    <xf numFmtId="2" fontId="2" fillId="0" borderId="2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right"/>
    </xf>
    <xf numFmtId="2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3" fillId="7" borderId="2" xfId="0" applyNumberFormat="1" applyFont="1" applyFill="1" applyBorder="1" applyAlignment="1">
      <alignment horizontal="left"/>
    </xf>
    <xf numFmtId="2" fontId="3" fillId="7" borderId="2" xfId="0" applyFont="1" applyFill="1" applyBorder="1"/>
    <xf numFmtId="2" fontId="2" fillId="7" borderId="2" xfId="0" applyFont="1" applyFill="1" applyBorder="1" applyAlignment="1">
      <alignment horizontal="right"/>
    </xf>
    <xf numFmtId="3" fontId="2" fillId="7" borderId="2" xfId="0" applyNumberFormat="1" applyFont="1" applyFill="1" applyBorder="1"/>
    <xf numFmtId="0" fontId="2" fillId="7" borderId="2" xfId="0" applyNumberFormat="1" applyFont="1" applyFill="1" applyBorder="1"/>
    <xf numFmtId="3" fontId="2" fillId="7" borderId="2" xfId="0" applyNumberFormat="1" applyFont="1" applyFill="1" applyBorder="1" applyAlignment="1">
      <alignment horizontal="center"/>
    </xf>
    <xf numFmtId="4" fontId="2" fillId="7" borderId="2" xfId="0" applyNumberFormat="1" applyFont="1" applyFill="1" applyBorder="1"/>
    <xf numFmtId="2" fontId="2" fillId="7" borderId="2" xfId="0" applyFont="1" applyFill="1" applyBorder="1"/>
    <xf numFmtId="4" fontId="2" fillId="7" borderId="2" xfId="1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left"/>
    </xf>
    <xf numFmtId="2" fontId="2" fillId="0" borderId="2" xfId="0" applyFont="1" applyBorder="1"/>
    <xf numFmtId="2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5" fontId="2" fillId="4" borderId="2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left" wrapText="1"/>
    </xf>
    <xf numFmtId="2" fontId="2" fillId="0" borderId="2" xfId="0" applyFont="1" applyBorder="1" applyAlignment="1">
      <alignment wrapText="1"/>
    </xf>
    <xf numFmtId="2" fontId="2" fillId="0" borderId="2" xfId="0" applyFont="1" applyBorder="1" applyAlignment="1">
      <alignment horizontal="center" wrapText="1"/>
    </xf>
    <xf numFmtId="3" fontId="2" fillId="4" borderId="2" xfId="0" applyNumberFormat="1" applyFont="1" applyFill="1" applyBorder="1" applyAlignment="1">
      <alignment horizontal="center" wrapText="1"/>
    </xf>
    <xf numFmtId="5" fontId="2" fillId="4" borderId="2" xfId="1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wrapText="1"/>
    </xf>
    <xf numFmtId="2" fontId="2" fillId="0" borderId="2" xfId="0" applyFont="1" applyFill="1" applyBorder="1" applyAlignment="1">
      <alignment wrapText="1"/>
    </xf>
    <xf numFmtId="2" fontId="2" fillId="0" borderId="2" xfId="0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6" fontId="2" fillId="4" borderId="2" xfId="1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left" wrapText="1"/>
    </xf>
    <xf numFmtId="3" fontId="2" fillId="4" borderId="2" xfId="0" applyNumberFormat="1" applyFont="1" applyFill="1" applyBorder="1" applyAlignment="1">
      <alignment horizontal="center"/>
    </xf>
    <xf numFmtId="2" fontId="3" fillId="0" borderId="2" xfId="0" applyFont="1" applyBorder="1" applyAlignment="1">
      <alignment wrapText="1"/>
    </xf>
    <xf numFmtId="0" fontId="3" fillId="2" borderId="2" xfId="0" applyNumberFormat="1" applyFont="1" applyFill="1" applyBorder="1" applyAlignment="1">
      <alignment horizontal="left"/>
    </xf>
    <xf numFmtId="2" fontId="3" fillId="2" borderId="2" xfId="0" applyFont="1" applyFill="1" applyBorder="1" applyAlignment="1">
      <alignment wrapText="1"/>
    </xf>
    <xf numFmtId="2" fontId="3" fillId="2" borderId="2" xfId="0" applyFont="1" applyFill="1" applyBorder="1" applyAlignment="1">
      <alignment horizontal="center" wrapText="1"/>
    </xf>
    <xf numFmtId="3" fontId="3" fillId="5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8" fontId="3" fillId="5" borderId="2" xfId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left" wrapText="1"/>
    </xf>
    <xf numFmtId="2" fontId="3" fillId="0" borderId="2" xfId="0" applyFont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2" fontId="2" fillId="0" borderId="2" xfId="0" applyFont="1" applyBorder="1" applyAlignment="1">
      <alignment horizontal="right" wrapText="1"/>
    </xf>
    <xf numFmtId="3" fontId="5" fillId="4" borderId="2" xfId="0" applyNumberFormat="1" applyFont="1" applyFill="1" applyBorder="1" applyAlignment="1">
      <alignment wrapText="1"/>
    </xf>
    <xf numFmtId="2" fontId="5" fillId="4" borderId="2" xfId="0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left" vertical="top"/>
    </xf>
    <xf numFmtId="2" fontId="3" fillId="3" borderId="2" xfId="0" applyFont="1" applyFill="1" applyBorder="1" applyAlignment="1">
      <alignment wrapText="1"/>
    </xf>
    <xf numFmtId="2" fontId="3" fillId="3" borderId="2" xfId="0" applyFont="1" applyFill="1" applyBorder="1" applyAlignment="1">
      <alignment horizontal="center"/>
    </xf>
    <xf numFmtId="3" fontId="7" fillId="6" borderId="2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/>
    <xf numFmtId="8" fontId="7" fillId="6" borderId="2" xfId="1" applyFont="1" applyFill="1" applyBorder="1" applyAlignment="1">
      <alignment horizontal="center"/>
    </xf>
    <xf numFmtId="2" fontId="3" fillId="0" borderId="2" xfId="0" applyFont="1" applyBorder="1"/>
    <xf numFmtId="0" fontId="3" fillId="0" borderId="2" xfId="0" applyNumberFormat="1" applyFont="1" applyBorder="1" applyAlignment="1">
      <alignment horizontal="center"/>
    </xf>
    <xf numFmtId="3" fontId="3" fillId="0" borderId="2" xfId="1" applyNumberFormat="1" applyFont="1" applyFill="1" applyBorder="1" applyAlignment="1">
      <alignment horizontal="center"/>
    </xf>
    <xf numFmtId="2" fontId="7" fillId="4" borderId="2" xfId="0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5" fontId="3" fillId="4" borderId="2" xfId="1" applyNumberFormat="1" applyFont="1" applyFill="1" applyBorder="1" applyAlignment="1">
      <alignment horizontal="center"/>
    </xf>
    <xf numFmtId="2" fontId="13" fillId="0" borderId="0" xfId="0" applyFont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2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 wrapText="1"/>
    </xf>
    <xf numFmtId="2" fontId="2" fillId="0" borderId="0" xfId="0" applyFont="1" applyAlignment="1">
      <alignment horizontal="center" vertical="center" wrapText="1"/>
    </xf>
    <xf numFmtId="2" fontId="2" fillId="0" borderId="0" xfId="0" applyFont="1" applyAlignment="1">
      <alignment horizontal="center" vertical="center"/>
    </xf>
    <xf numFmtId="2" fontId="2" fillId="0" borderId="2" xfId="0" applyFont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horizontal="right"/>
    </xf>
    <xf numFmtId="2" fontId="2" fillId="4" borderId="2" xfId="0" applyNumberFormat="1" applyFont="1" applyFill="1" applyBorder="1" applyAlignment="1"/>
    <xf numFmtId="2" fontId="3" fillId="4" borderId="2" xfId="0" applyNumberFormat="1" applyFont="1" applyFill="1" applyBorder="1" applyAlignment="1">
      <alignment horizontal="right"/>
    </xf>
    <xf numFmtId="2" fontId="3" fillId="5" borderId="2" xfId="0" applyNumberFormat="1" applyFont="1" applyFill="1" applyBorder="1" applyAlignment="1">
      <alignment horizontal="right"/>
    </xf>
    <xf numFmtId="2" fontId="3" fillId="4" borderId="2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right"/>
    </xf>
    <xf numFmtId="2" fontId="5" fillId="4" borderId="2" xfId="0" applyNumberFormat="1" applyFont="1" applyFill="1" applyBorder="1" applyAlignment="1">
      <alignment horizontal="right"/>
    </xf>
    <xf numFmtId="2" fontId="2" fillId="4" borderId="2" xfId="0" applyNumberFormat="1" applyFont="1" applyFill="1" applyBorder="1" applyAlignment="1">
      <alignment horizontal="right" vertical="center"/>
    </xf>
    <xf numFmtId="167" fontId="2" fillId="0" borderId="2" xfId="0" applyNumberFormat="1" applyFont="1" applyBorder="1" applyAlignment="1">
      <alignment horizontal="right"/>
    </xf>
    <xf numFmtId="167" fontId="2" fillId="0" borderId="2" xfId="1" applyNumberFormat="1" applyFont="1" applyFill="1" applyBorder="1" applyAlignment="1">
      <alignment horizontal="right"/>
    </xf>
    <xf numFmtId="167" fontId="3" fillId="0" borderId="2" xfId="0" applyNumberFormat="1" applyFont="1" applyBorder="1" applyAlignment="1">
      <alignment horizontal="right"/>
    </xf>
    <xf numFmtId="167" fontId="3" fillId="2" borderId="2" xfId="1" applyNumberFormat="1" applyFont="1" applyFill="1" applyBorder="1" applyAlignment="1">
      <alignment horizontal="right"/>
    </xf>
    <xf numFmtId="167" fontId="3" fillId="3" borderId="2" xfId="1" applyNumberFormat="1" applyFont="1" applyFill="1" applyBorder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67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3" fillId="2" borderId="2" xfId="0" applyNumberFormat="1" applyFont="1" applyFill="1" applyBorder="1" applyAlignment="1">
      <alignment horizontal="right"/>
    </xf>
    <xf numFmtId="2" fontId="3" fillId="3" borderId="2" xfId="0" applyNumberFormat="1" applyFont="1" applyFill="1" applyBorder="1" applyAlignment="1">
      <alignment horizontal="right"/>
    </xf>
    <xf numFmtId="2" fontId="3" fillId="0" borderId="2" xfId="1" applyNumberFormat="1" applyFont="1" applyFill="1" applyBorder="1" applyAlignment="1">
      <alignment horizontal="right"/>
    </xf>
    <xf numFmtId="2" fontId="2" fillId="0" borderId="2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center" wrapText="1"/>
    </xf>
    <xf numFmtId="167" fontId="2" fillId="4" borderId="2" xfId="1" applyNumberFormat="1" applyFont="1" applyFill="1" applyBorder="1" applyAlignment="1">
      <alignment horizontal="center"/>
    </xf>
    <xf numFmtId="165" fontId="10" fillId="0" borderId="2" xfId="0" applyNumberFormat="1" applyFont="1" applyBorder="1" applyAlignment="1">
      <alignment vertical="top" wrapText="1"/>
    </xf>
    <xf numFmtId="4" fontId="10" fillId="0" borderId="2" xfId="0" applyNumberFormat="1" applyFont="1" applyBorder="1" applyAlignment="1">
      <alignment vertical="top" wrapText="1"/>
    </xf>
    <xf numFmtId="166" fontId="10" fillId="0" borderId="2" xfId="0" applyNumberFormat="1" applyFont="1" applyBorder="1" applyAlignment="1">
      <alignment vertical="top" wrapText="1"/>
    </xf>
    <xf numFmtId="165" fontId="11" fillId="0" borderId="0" xfId="0" applyNumberFormat="1" applyFont="1" applyBorder="1" applyAlignment="1">
      <alignment horizontal="center" vertical="top" wrapText="1"/>
    </xf>
    <xf numFmtId="165" fontId="11" fillId="0" borderId="3" xfId="0" applyNumberFormat="1" applyFont="1" applyBorder="1" applyAlignment="1">
      <alignment horizontal="center" vertical="top" wrapText="1"/>
    </xf>
    <xf numFmtId="165" fontId="12" fillId="0" borderId="0" xfId="0" applyNumberFormat="1" applyFont="1" applyAlignment="1">
      <alignment horizontal="center"/>
    </xf>
    <xf numFmtId="166" fontId="10" fillId="0" borderId="2" xfId="0" applyNumberFormat="1" applyFont="1" applyBorder="1" applyAlignment="1">
      <alignment horizontal="center" vertical="top" wrapText="1"/>
    </xf>
    <xf numFmtId="165" fontId="10" fillId="0" borderId="2" xfId="0" applyNumberFormat="1" applyFont="1" applyBorder="1" applyAlignment="1">
      <alignment horizontal="center" vertical="top" wrapText="1"/>
    </xf>
    <xf numFmtId="165" fontId="10" fillId="0" borderId="2" xfId="0" applyNumberFormat="1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76"/>
  <sheetViews>
    <sheetView tabSelected="1" zoomScaleNormal="100" workbookViewId="0">
      <selection activeCell="B17" sqref="B17"/>
    </sheetView>
  </sheetViews>
  <sheetFormatPr defaultColWidth="9.140625" defaultRowHeight="12"/>
  <cols>
    <col min="1" max="1" width="14.5703125" style="8" customWidth="1"/>
    <col min="2" max="2" width="33.5703125" style="3" customWidth="1"/>
    <col min="3" max="3" width="16" style="4" customWidth="1"/>
    <col min="4" max="4" width="16.140625" style="15" customWidth="1"/>
    <col min="5" max="5" width="11.5703125" style="11" customWidth="1"/>
    <col min="6" max="6" width="15.5703125" style="6" customWidth="1"/>
    <col min="7" max="7" width="12.42578125" style="16" customWidth="1"/>
    <col min="8" max="8" width="15.7109375" style="41" customWidth="1"/>
    <col min="9" max="9" width="11" style="17" customWidth="1"/>
    <col min="10" max="10" width="15.42578125" style="41" customWidth="1"/>
    <col min="11" max="11" width="20" style="20" customWidth="1"/>
    <col min="12" max="16384" width="9.140625" style="3"/>
  </cols>
  <sheetData>
    <row r="1" spans="1:11" s="25" customFormat="1">
      <c r="A1" s="46" t="s">
        <v>89</v>
      </c>
      <c r="B1" s="47"/>
      <c r="C1" s="47"/>
      <c r="D1" s="48"/>
      <c r="E1" s="49"/>
      <c r="F1" s="48"/>
      <c r="G1" s="47"/>
      <c r="H1" s="50"/>
      <c r="I1" s="47"/>
      <c r="J1" s="51"/>
      <c r="K1" s="21"/>
    </row>
    <row r="2" spans="1:11" s="2" customFormat="1">
      <c r="A2" s="54"/>
      <c r="B2" s="52"/>
      <c r="C2" s="52"/>
      <c r="D2" s="53"/>
      <c r="E2" s="54"/>
      <c r="F2" s="53" t="s">
        <v>0</v>
      </c>
      <c r="G2" s="52" t="s">
        <v>1</v>
      </c>
      <c r="H2" s="55" t="s">
        <v>1</v>
      </c>
      <c r="I2" s="52" t="s">
        <v>2</v>
      </c>
      <c r="J2" s="55" t="s">
        <v>3</v>
      </c>
      <c r="K2" s="21"/>
    </row>
    <row r="3" spans="1:11" s="2" customFormat="1">
      <c r="A3" s="54"/>
      <c r="B3" s="52" t="s">
        <v>4</v>
      </c>
      <c r="C3" s="52" t="s">
        <v>5</v>
      </c>
      <c r="D3" s="53" t="s">
        <v>1</v>
      </c>
      <c r="E3" s="54" t="s">
        <v>6</v>
      </c>
      <c r="F3" s="53" t="s">
        <v>7</v>
      </c>
      <c r="G3" s="52" t="s">
        <v>8</v>
      </c>
      <c r="H3" s="55" t="s">
        <v>9</v>
      </c>
      <c r="I3" s="52" t="s">
        <v>10</v>
      </c>
      <c r="J3" s="55" t="s">
        <v>11</v>
      </c>
      <c r="K3" s="21"/>
    </row>
    <row r="4" spans="1:11" s="2" customFormat="1">
      <c r="A4" s="54" t="s">
        <v>12</v>
      </c>
      <c r="B4" s="52"/>
      <c r="C4" s="52" t="s">
        <v>13</v>
      </c>
      <c r="D4" s="53" t="s">
        <v>14</v>
      </c>
      <c r="E4" s="54" t="s">
        <v>15</v>
      </c>
      <c r="F4" s="53" t="s">
        <v>16</v>
      </c>
      <c r="G4" s="52" t="s">
        <v>17</v>
      </c>
      <c r="H4" s="55" t="s">
        <v>17</v>
      </c>
      <c r="I4" s="52" t="s">
        <v>18</v>
      </c>
      <c r="J4" s="55" t="s">
        <v>19</v>
      </c>
      <c r="K4" s="21"/>
    </row>
    <row r="5" spans="1:11" s="2" customFormat="1">
      <c r="A5" s="54"/>
      <c r="B5" s="52"/>
      <c r="C5" s="52"/>
      <c r="D5" s="53" t="s">
        <v>20</v>
      </c>
      <c r="E5" s="54"/>
      <c r="F5" s="53"/>
      <c r="G5" s="52" t="s">
        <v>21</v>
      </c>
      <c r="H5" s="55" t="s">
        <v>22</v>
      </c>
      <c r="I5" s="52"/>
      <c r="J5" s="55"/>
      <c r="K5" s="21"/>
    </row>
    <row r="6" spans="1:11" s="2" customFormat="1">
      <c r="A6" s="54"/>
      <c r="B6" s="52"/>
      <c r="C6" s="52"/>
      <c r="D6" s="53"/>
      <c r="E6" s="54"/>
      <c r="F6" s="53"/>
      <c r="G6" s="52" t="s">
        <v>23</v>
      </c>
      <c r="H6" s="55"/>
      <c r="I6" s="52"/>
      <c r="J6" s="55"/>
      <c r="K6" s="21"/>
    </row>
    <row r="7" spans="1:11" s="2" customFormat="1">
      <c r="A7" s="54" t="s">
        <v>24</v>
      </c>
      <c r="B7" s="52" t="s">
        <v>25</v>
      </c>
      <c r="C7" s="52" t="s">
        <v>26</v>
      </c>
      <c r="D7" s="53" t="s">
        <v>27</v>
      </c>
      <c r="E7" s="54" t="s">
        <v>28</v>
      </c>
      <c r="F7" s="53" t="s">
        <v>29</v>
      </c>
      <c r="G7" s="52" t="s">
        <v>30</v>
      </c>
      <c r="H7" s="55" t="s">
        <v>31</v>
      </c>
      <c r="I7" s="52" t="s">
        <v>32</v>
      </c>
      <c r="J7" s="55" t="s">
        <v>33</v>
      </c>
      <c r="K7" s="21"/>
    </row>
    <row r="8" spans="1:11" s="2" customFormat="1">
      <c r="A8" s="56" t="s">
        <v>34</v>
      </c>
      <c r="B8" s="57"/>
      <c r="C8" s="58"/>
      <c r="D8" s="59"/>
      <c r="E8" s="60"/>
      <c r="F8" s="61"/>
      <c r="G8" s="58"/>
      <c r="H8" s="62"/>
      <c r="I8" s="63"/>
      <c r="J8" s="64"/>
      <c r="K8" s="21"/>
    </row>
    <row r="9" spans="1:11">
      <c r="A9" s="71">
        <v>3560.8040000000001</v>
      </c>
      <c r="B9" s="72" t="s">
        <v>50</v>
      </c>
      <c r="C9" s="73" t="s">
        <v>35</v>
      </c>
      <c r="D9" s="74">
        <f>D33*0.05</f>
        <v>32.35</v>
      </c>
      <c r="E9" s="69">
        <v>1</v>
      </c>
      <c r="F9" s="68">
        <f>(D9*E9)</f>
        <v>32.35</v>
      </c>
      <c r="G9" s="120">
        <v>0.25</v>
      </c>
      <c r="H9" s="135">
        <f t="shared" ref="H9:H25" si="0">F9*G9</f>
        <v>8.0875000000000004</v>
      </c>
      <c r="I9" s="75">
        <v>10</v>
      </c>
      <c r="J9" s="128">
        <f t="shared" ref="J9:J17" si="1">(H9*I9)</f>
        <v>80.875</v>
      </c>
    </row>
    <row r="10" spans="1:11">
      <c r="A10" s="76">
        <v>3560.808</v>
      </c>
      <c r="B10" s="77" t="s">
        <v>48</v>
      </c>
      <c r="C10" s="78" t="s">
        <v>35</v>
      </c>
      <c r="D10" s="74">
        <v>1294</v>
      </c>
      <c r="E10" s="79">
        <v>1</v>
      </c>
      <c r="F10" s="68">
        <f>(D10*E10)</f>
        <v>1294</v>
      </c>
      <c r="G10" s="121">
        <v>0.25</v>
      </c>
      <c r="H10" s="135">
        <f t="shared" si="0"/>
        <v>323.5</v>
      </c>
      <c r="I10" s="81">
        <v>35</v>
      </c>
      <c r="J10" s="128">
        <f t="shared" si="1"/>
        <v>11322.5</v>
      </c>
      <c r="K10" s="111"/>
    </row>
    <row r="11" spans="1:11">
      <c r="A11" s="82">
        <v>3560.8040000000001</v>
      </c>
      <c r="B11" s="72" t="s">
        <v>43</v>
      </c>
      <c r="C11" s="67" t="s">
        <v>35</v>
      </c>
      <c r="D11" s="74">
        <v>53</v>
      </c>
      <c r="E11" s="69">
        <v>1</v>
      </c>
      <c r="F11" s="68">
        <f t="shared" ref="F11:F17" si="2">(D11*E11)</f>
        <v>53</v>
      </c>
      <c r="G11" s="120">
        <v>0.25</v>
      </c>
      <c r="H11" s="135">
        <f t="shared" si="0"/>
        <v>13.25</v>
      </c>
      <c r="I11" s="75">
        <v>10</v>
      </c>
      <c r="J11" s="128">
        <f t="shared" si="1"/>
        <v>132.5</v>
      </c>
    </row>
    <row r="12" spans="1:11">
      <c r="A12" s="71">
        <v>3560.808</v>
      </c>
      <c r="B12" s="72" t="s">
        <v>52</v>
      </c>
      <c r="C12" s="67" t="s">
        <v>35</v>
      </c>
      <c r="D12" s="83">
        <v>25</v>
      </c>
      <c r="E12" s="69">
        <v>1</v>
      </c>
      <c r="F12" s="68">
        <f t="shared" si="2"/>
        <v>25</v>
      </c>
      <c r="G12" s="120">
        <v>0.25</v>
      </c>
      <c r="H12" s="135">
        <f t="shared" si="0"/>
        <v>6.25</v>
      </c>
      <c r="I12" s="75">
        <v>25</v>
      </c>
      <c r="J12" s="128">
        <f t="shared" si="1"/>
        <v>156.25</v>
      </c>
    </row>
    <row r="13" spans="1:11" ht="24">
      <c r="A13" s="71">
        <v>3560.8110000000001</v>
      </c>
      <c r="B13" s="72" t="s">
        <v>56</v>
      </c>
      <c r="C13" s="67" t="s">
        <v>35</v>
      </c>
      <c r="D13" s="83">
        <v>53</v>
      </c>
      <c r="E13" s="69">
        <v>1</v>
      </c>
      <c r="F13" s="68">
        <f t="shared" si="2"/>
        <v>53</v>
      </c>
      <c r="G13" s="120">
        <v>0.25</v>
      </c>
      <c r="H13" s="135">
        <f t="shared" si="0"/>
        <v>13.25</v>
      </c>
      <c r="I13" s="75">
        <v>10</v>
      </c>
      <c r="J13" s="128">
        <f t="shared" si="1"/>
        <v>132.5</v>
      </c>
    </row>
    <row r="14" spans="1:11">
      <c r="A14" s="71">
        <v>3560.8040000000001</v>
      </c>
      <c r="B14" s="72" t="s">
        <v>57</v>
      </c>
      <c r="C14" s="67" t="s">
        <v>35</v>
      </c>
      <c r="D14" s="83">
        <f>D9</f>
        <v>32.35</v>
      </c>
      <c r="E14" s="69">
        <v>1</v>
      </c>
      <c r="F14" s="68">
        <f t="shared" si="2"/>
        <v>32.35</v>
      </c>
      <c r="G14" s="120">
        <v>0.25</v>
      </c>
      <c r="H14" s="135">
        <f t="shared" si="0"/>
        <v>8.0875000000000004</v>
      </c>
      <c r="I14" s="75">
        <v>25</v>
      </c>
      <c r="J14" s="128">
        <f t="shared" si="1"/>
        <v>202.1875</v>
      </c>
    </row>
    <row r="15" spans="1:11" ht="24">
      <c r="A15" s="82">
        <v>3560.8040000000001</v>
      </c>
      <c r="B15" s="72" t="s">
        <v>45</v>
      </c>
      <c r="C15" s="73" t="s">
        <v>35</v>
      </c>
      <c r="D15" s="74">
        <f>D9</f>
        <v>32.35</v>
      </c>
      <c r="E15" s="69">
        <v>1</v>
      </c>
      <c r="F15" s="68">
        <f t="shared" si="2"/>
        <v>32.35</v>
      </c>
      <c r="G15" s="120">
        <v>0.25</v>
      </c>
      <c r="H15" s="135">
        <f t="shared" si="0"/>
        <v>8.0875000000000004</v>
      </c>
      <c r="I15" s="75">
        <v>10</v>
      </c>
      <c r="J15" s="128">
        <f t="shared" si="1"/>
        <v>80.875</v>
      </c>
    </row>
    <row r="16" spans="1:11" ht="24">
      <c r="A16" s="71">
        <v>3560.808</v>
      </c>
      <c r="B16" s="72" t="s">
        <v>51</v>
      </c>
      <c r="C16" s="73" t="s">
        <v>35</v>
      </c>
      <c r="D16" s="74">
        <f>D9</f>
        <v>32.35</v>
      </c>
      <c r="E16" s="69">
        <v>1</v>
      </c>
      <c r="F16" s="68">
        <f t="shared" si="2"/>
        <v>32.35</v>
      </c>
      <c r="G16" s="120">
        <v>0.25</v>
      </c>
      <c r="H16" s="135">
        <f t="shared" si="0"/>
        <v>8.0875000000000004</v>
      </c>
      <c r="I16" s="75">
        <v>25</v>
      </c>
      <c r="J16" s="128">
        <f t="shared" si="1"/>
        <v>202.1875</v>
      </c>
    </row>
    <row r="17" spans="1:18" ht="28.5" customHeight="1">
      <c r="A17" s="82">
        <v>3560.8150000000001</v>
      </c>
      <c r="B17" s="72" t="s">
        <v>46</v>
      </c>
      <c r="C17" s="73" t="s">
        <v>35</v>
      </c>
      <c r="D17" s="74">
        <v>106</v>
      </c>
      <c r="E17" s="69">
        <v>1</v>
      </c>
      <c r="F17" s="68">
        <f t="shared" si="2"/>
        <v>106</v>
      </c>
      <c r="G17" s="120">
        <v>0.25</v>
      </c>
      <c r="H17" s="135">
        <f t="shared" si="0"/>
        <v>26.5</v>
      </c>
      <c r="I17" s="75">
        <v>35</v>
      </c>
      <c r="J17" s="128">
        <f t="shared" si="1"/>
        <v>927.5</v>
      </c>
    </row>
    <row r="18" spans="1:18">
      <c r="A18" s="112">
        <v>3560.8040000000001</v>
      </c>
      <c r="B18" s="119" t="s">
        <v>49</v>
      </c>
      <c r="C18" s="113" t="s">
        <v>35</v>
      </c>
      <c r="D18" s="116">
        <v>16</v>
      </c>
      <c r="E18" s="114">
        <v>1</v>
      </c>
      <c r="F18" s="115">
        <v>16</v>
      </c>
      <c r="G18" s="127">
        <v>1</v>
      </c>
      <c r="H18" s="140">
        <v>16</v>
      </c>
      <c r="I18" s="142">
        <v>10</v>
      </c>
      <c r="J18" s="134">
        <v>160</v>
      </c>
    </row>
    <row r="19" spans="1:18">
      <c r="A19" s="112"/>
      <c r="B19" s="119"/>
      <c r="C19" s="113"/>
      <c r="D19" s="116"/>
      <c r="E19" s="114"/>
      <c r="F19" s="115"/>
      <c r="G19" s="127"/>
      <c r="H19" s="140"/>
      <c r="I19" s="142"/>
      <c r="J19" s="134"/>
    </row>
    <row r="20" spans="1:18" ht="12.75" thickBot="1">
      <c r="A20" s="82"/>
      <c r="B20" s="84" t="s">
        <v>36</v>
      </c>
      <c r="C20" s="73"/>
      <c r="D20" s="83"/>
      <c r="E20" s="69"/>
      <c r="F20" s="109">
        <f>SUM(F9:F18)</f>
        <v>1676.3999999999996</v>
      </c>
      <c r="G20" s="122"/>
      <c r="H20" s="136">
        <f>SUM(H9:H18)</f>
        <v>431.09999999999991</v>
      </c>
      <c r="I20" s="110"/>
      <c r="J20" s="130">
        <f>SUM(J9:J18)</f>
        <v>13397.375</v>
      </c>
    </row>
    <row r="21" spans="1:18" s="13" customFormat="1" ht="12.75" thickBot="1">
      <c r="A21" s="85" t="s">
        <v>37</v>
      </c>
      <c r="B21" s="86"/>
      <c r="C21" s="87"/>
      <c r="D21" s="88"/>
      <c r="E21" s="89"/>
      <c r="F21" s="90"/>
      <c r="G21" s="123"/>
      <c r="H21" s="137"/>
      <c r="I21" s="91"/>
      <c r="J21" s="131"/>
      <c r="K21" s="23"/>
      <c r="L21" s="12"/>
      <c r="M21" s="12"/>
      <c r="N21" s="12"/>
      <c r="O21" s="12"/>
      <c r="P21" s="12"/>
      <c r="Q21" s="12"/>
      <c r="R21" s="12"/>
    </row>
    <row r="22" spans="1:18" ht="24.75" customHeight="1">
      <c r="A22" s="71" t="s">
        <v>86</v>
      </c>
      <c r="B22" s="77" t="s">
        <v>77</v>
      </c>
      <c r="C22" s="78" t="s">
        <v>88</v>
      </c>
      <c r="D22" s="80">
        <f>1660+647+108</f>
        <v>2415</v>
      </c>
      <c r="E22" s="79">
        <v>1</v>
      </c>
      <c r="F22" s="68">
        <f t="shared" ref="F22:F25" si="3">(D22*E22)</f>
        <v>2415</v>
      </c>
      <c r="G22" s="121">
        <v>0.25</v>
      </c>
      <c r="H22" s="135">
        <f t="shared" si="0"/>
        <v>603.75</v>
      </c>
      <c r="I22" s="81">
        <v>10</v>
      </c>
      <c r="J22" s="128">
        <f t="shared" ref="J22:J24" si="4">(H22*I22)</f>
        <v>6037.5</v>
      </c>
    </row>
    <row r="23" spans="1:18">
      <c r="A23" s="71">
        <v>3560.8069999999998</v>
      </c>
      <c r="B23" s="77" t="s">
        <v>47</v>
      </c>
      <c r="C23" s="78" t="s">
        <v>84</v>
      </c>
      <c r="D23" s="74">
        <v>1294</v>
      </c>
      <c r="E23" s="79">
        <v>1</v>
      </c>
      <c r="F23" s="68">
        <f t="shared" si="3"/>
        <v>1294</v>
      </c>
      <c r="G23" s="121">
        <v>0.25</v>
      </c>
      <c r="H23" s="135">
        <f t="shared" si="0"/>
        <v>323.5</v>
      </c>
      <c r="I23" s="81">
        <v>35</v>
      </c>
      <c r="J23" s="128">
        <f t="shared" si="4"/>
        <v>11322.5</v>
      </c>
    </row>
    <row r="24" spans="1:18">
      <c r="A24" s="71">
        <v>3560.8069999999998</v>
      </c>
      <c r="B24" s="77" t="s">
        <v>55</v>
      </c>
      <c r="C24" s="78" t="s">
        <v>83</v>
      </c>
      <c r="D24" s="80">
        <v>647</v>
      </c>
      <c r="E24" s="79">
        <v>1</v>
      </c>
      <c r="F24" s="68">
        <f t="shared" si="3"/>
        <v>647</v>
      </c>
      <c r="G24" s="121">
        <v>0.25</v>
      </c>
      <c r="H24" s="135">
        <f t="shared" si="0"/>
        <v>161.75</v>
      </c>
      <c r="I24" s="81">
        <v>10</v>
      </c>
      <c r="J24" s="128">
        <f t="shared" si="4"/>
        <v>1617.5</v>
      </c>
    </row>
    <row r="25" spans="1:18">
      <c r="A25" s="82">
        <v>3560.8069999999998</v>
      </c>
      <c r="B25" s="72" t="s">
        <v>44</v>
      </c>
      <c r="C25" s="67" t="s">
        <v>85</v>
      </c>
      <c r="D25" s="83">
        <v>1294</v>
      </c>
      <c r="E25" s="69">
        <v>1</v>
      </c>
      <c r="F25" s="68">
        <f t="shared" si="3"/>
        <v>1294</v>
      </c>
      <c r="G25" s="120">
        <v>0.3</v>
      </c>
      <c r="H25" s="135">
        <f t="shared" si="0"/>
        <v>388.2</v>
      </c>
      <c r="I25" s="75">
        <v>10</v>
      </c>
      <c r="J25" s="128">
        <f>(H25*I25)</f>
        <v>3882</v>
      </c>
    </row>
    <row r="26" spans="1:18">
      <c r="A26" s="92"/>
      <c r="B26" s="84" t="s">
        <v>36</v>
      </c>
      <c r="C26" s="93"/>
      <c r="D26" s="83"/>
      <c r="E26" s="94"/>
      <c r="F26" s="109">
        <f>SUM(F22:F25)</f>
        <v>5650</v>
      </c>
      <c r="G26" s="124"/>
      <c r="H26" s="136">
        <f>F26*G26+SUM(H22:H25)</f>
        <v>1477.2</v>
      </c>
      <c r="I26" s="110"/>
      <c r="J26" s="130">
        <f>SUM(J22:J25)</f>
        <v>22859.5</v>
      </c>
    </row>
    <row r="27" spans="1:18">
      <c r="A27" s="98" t="s">
        <v>38</v>
      </c>
      <c r="B27" s="99"/>
      <c r="C27" s="100"/>
      <c r="D27" s="101"/>
      <c r="E27" s="102"/>
      <c r="F27" s="103"/>
      <c r="G27" s="125"/>
      <c r="H27" s="138"/>
      <c r="I27" s="104"/>
      <c r="J27" s="132"/>
    </row>
    <row r="28" spans="1:18" ht="24">
      <c r="A28" s="82">
        <v>3560.8150000000001</v>
      </c>
      <c r="B28" s="72" t="s">
        <v>53</v>
      </c>
      <c r="C28" s="73" t="s">
        <v>35</v>
      </c>
      <c r="D28" s="74">
        <v>4186</v>
      </c>
      <c r="E28" s="69">
        <v>1</v>
      </c>
      <c r="F28" s="68">
        <f t="shared" ref="F28:F29" si="5">(D28*E28)</f>
        <v>4186</v>
      </c>
      <c r="G28" s="120">
        <v>0.25</v>
      </c>
      <c r="H28" s="135">
        <f>F28*G28</f>
        <v>1046.5</v>
      </c>
      <c r="I28" s="75">
        <v>35</v>
      </c>
      <c r="J28" s="128">
        <f>(H28*I28)</f>
        <v>36627.5</v>
      </c>
    </row>
    <row r="29" spans="1:18" ht="48">
      <c r="A29" s="82">
        <v>3560.8150000000001</v>
      </c>
      <c r="B29" s="72" t="s">
        <v>54</v>
      </c>
      <c r="C29" s="73" t="s">
        <v>35</v>
      </c>
      <c r="D29" s="74">
        <v>4186</v>
      </c>
      <c r="E29" s="69">
        <v>1</v>
      </c>
      <c r="F29" s="68">
        <f t="shared" si="5"/>
        <v>4186</v>
      </c>
      <c r="G29" s="120">
        <v>0.25</v>
      </c>
      <c r="H29" s="135">
        <f>F29*G29</f>
        <v>1046.5</v>
      </c>
      <c r="I29" s="75">
        <v>35</v>
      </c>
      <c r="J29" s="128">
        <f>(H29*I29)</f>
        <v>36627.5</v>
      </c>
    </row>
    <row r="30" spans="1:18">
      <c r="A30" s="82"/>
      <c r="B30" s="72"/>
      <c r="C30" s="95"/>
      <c r="D30" s="96"/>
      <c r="E30" s="69"/>
      <c r="F30" s="68"/>
      <c r="G30" s="126"/>
      <c r="H30" s="135"/>
      <c r="I30" s="97"/>
      <c r="J30" s="129"/>
    </row>
    <row r="31" spans="1:18" s="7" customFormat="1">
      <c r="A31" s="92"/>
      <c r="B31" s="84" t="s">
        <v>39</v>
      </c>
      <c r="C31" s="105"/>
      <c r="D31" s="141">
        <v>4186</v>
      </c>
      <c r="E31" s="106"/>
      <c r="F31" s="107">
        <f>SUM(F20,F26,F28,F29)</f>
        <v>15698.4</v>
      </c>
      <c r="G31" s="122"/>
      <c r="H31" s="139">
        <f>SUM(H20,H26,H28,H29)</f>
        <v>4001.3</v>
      </c>
      <c r="I31" s="108"/>
      <c r="J31" s="133">
        <f>J20+J26+J28+J29</f>
        <v>109511.875</v>
      </c>
      <c r="K31" s="24"/>
    </row>
    <row r="32" spans="1:18">
      <c r="A32" s="98" t="s">
        <v>81</v>
      </c>
      <c r="B32" s="99"/>
      <c r="C32" s="100"/>
      <c r="D32" s="101"/>
      <c r="E32" s="102"/>
      <c r="F32" s="103"/>
      <c r="G32" s="125"/>
      <c r="H32" s="138"/>
      <c r="I32" s="104"/>
      <c r="J32" s="132"/>
    </row>
    <row r="33" spans="1:11" ht="24">
      <c r="A33" s="65">
        <v>3560.8040000000001</v>
      </c>
      <c r="B33" s="66" t="s">
        <v>40</v>
      </c>
      <c r="C33" s="73" t="s">
        <v>82</v>
      </c>
      <c r="D33" s="68">
        <v>647</v>
      </c>
      <c r="E33" s="69">
        <v>1</v>
      </c>
      <c r="F33" s="68">
        <f>(D33*E33)</f>
        <v>647</v>
      </c>
      <c r="G33" s="120">
        <v>0.5</v>
      </c>
      <c r="H33" s="135">
        <f>F33*G33</f>
        <v>323.5</v>
      </c>
      <c r="I33" s="70"/>
      <c r="J33" s="128"/>
    </row>
    <row r="34" spans="1:11" s="19" customFormat="1" ht="24">
      <c r="A34" s="65">
        <v>3560.8069999999998</v>
      </c>
      <c r="B34" s="66" t="s">
        <v>41</v>
      </c>
      <c r="C34" s="73" t="s">
        <v>82</v>
      </c>
      <c r="D34" s="74">
        <v>1294</v>
      </c>
      <c r="E34" s="69">
        <v>1</v>
      </c>
      <c r="F34" s="68">
        <f>(D34*E34)</f>
        <v>1294</v>
      </c>
      <c r="G34" s="120">
        <v>0.3</v>
      </c>
      <c r="H34" s="135">
        <f>F34*G34</f>
        <v>388.2</v>
      </c>
      <c r="I34" s="70"/>
      <c r="J34" s="128"/>
      <c r="K34" s="22"/>
    </row>
    <row r="35" spans="1:11" ht="24">
      <c r="A35" s="65" t="s">
        <v>87</v>
      </c>
      <c r="B35" s="72" t="s">
        <v>42</v>
      </c>
      <c r="C35" s="73" t="s">
        <v>82</v>
      </c>
      <c r="D35" s="74">
        <f>D9</f>
        <v>32.35</v>
      </c>
      <c r="E35" s="69">
        <v>1</v>
      </c>
      <c r="F35" s="68">
        <f>(D35*E35)</f>
        <v>32.35</v>
      </c>
      <c r="G35" s="120">
        <v>0.3</v>
      </c>
      <c r="H35" s="135">
        <f>F35*G35</f>
        <v>9.7050000000000001</v>
      </c>
      <c r="I35" s="70"/>
      <c r="J35" s="128"/>
    </row>
    <row r="36" spans="1:11" s="118" customFormat="1">
      <c r="K36" s="117"/>
    </row>
    <row r="37" spans="1:11" ht="14.25">
      <c r="A37" s="9"/>
      <c r="B37" s="1"/>
      <c r="C37" s="5"/>
      <c r="D37" s="14"/>
      <c r="E37" s="10"/>
      <c r="F37" s="18"/>
      <c r="J37" s="40"/>
    </row>
    <row r="38" spans="1:11" ht="14.25">
      <c r="A38" s="9"/>
      <c r="B38" s="1"/>
      <c r="C38" s="5"/>
      <c r="D38" s="14"/>
      <c r="E38" s="10"/>
      <c r="F38" s="18"/>
      <c r="J38" s="40"/>
    </row>
    <row r="39" spans="1:11" ht="14.25">
      <c r="A39" s="9"/>
      <c r="B39" s="1"/>
      <c r="C39" s="5"/>
      <c r="D39" s="14"/>
      <c r="E39" s="10"/>
      <c r="F39" s="18"/>
      <c r="J39" s="40"/>
    </row>
    <row r="40" spans="1:11">
      <c r="A40" s="9"/>
      <c r="B40" s="1"/>
      <c r="C40" s="5"/>
      <c r="D40" s="14"/>
      <c r="E40" s="10"/>
      <c r="J40" s="40"/>
    </row>
    <row r="41" spans="1:11">
      <c r="A41" s="9"/>
      <c r="B41" s="1"/>
      <c r="C41" s="5"/>
      <c r="D41" s="14"/>
      <c r="E41" s="10"/>
      <c r="J41" s="40"/>
    </row>
    <row r="42" spans="1:11">
      <c r="A42" s="9"/>
      <c r="B42" s="1"/>
      <c r="C42" s="5"/>
      <c r="D42" s="14"/>
      <c r="E42" s="10"/>
      <c r="J42" s="40"/>
    </row>
    <row r="43" spans="1:11">
      <c r="A43" s="9"/>
      <c r="B43" s="1"/>
      <c r="C43" s="5"/>
      <c r="D43" s="14"/>
      <c r="E43" s="10"/>
      <c r="J43" s="40"/>
    </row>
    <row r="44" spans="1:11">
      <c r="A44" s="9"/>
      <c r="B44" s="1"/>
      <c r="C44" s="5"/>
      <c r="D44" s="14"/>
      <c r="E44" s="10"/>
      <c r="J44" s="40"/>
    </row>
    <row r="45" spans="1:11">
      <c r="A45" s="9"/>
      <c r="B45" s="1"/>
      <c r="C45" s="5"/>
      <c r="D45" s="14"/>
      <c r="E45" s="10"/>
      <c r="J45" s="40"/>
    </row>
    <row r="46" spans="1:11">
      <c r="A46" s="9"/>
      <c r="B46" s="1"/>
      <c r="C46" s="5"/>
      <c r="D46" s="14"/>
      <c r="E46" s="10"/>
      <c r="J46" s="40"/>
    </row>
    <row r="47" spans="1:11">
      <c r="A47" s="9"/>
      <c r="B47" s="1"/>
      <c r="C47" s="5"/>
      <c r="D47" s="14"/>
      <c r="E47" s="10"/>
      <c r="J47" s="40"/>
    </row>
    <row r="48" spans="1:11">
      <c r="A48" s="9"/>
      <c r="B48" s="1"/>
      <c r="C48" s="5"/>
      <c r="D48" s="14"/>
      <c r="E48" s="10"/>
      <c r="J48" s="40"/>
    </row>
    <row r="49" spans="1:10">
      <c r="A49" s="9"/>
      <c r="B49" s="1"/>
      <c r="C49" s="5"/>
      <c r="D49" s="14"/>
      <c r="E49" s="10"/>
      <c r="J49" s="40"/>
    </row>
    <row r="50" spans="1:10">
      <c r="A50" s="9"/>
      <c r="B50" s="1"/>
      <c r="C50" s="5"/>
      <c r="D50" s="14"/>
      <c r="E50" s="10"/>
      <c r="J50" s="40"/>
    </row>
    <row r="51" spans="1:10">
      <c r="A51" s="9"/>
      <c r="B51" s="1"/>
      <c r="C51" s="5"/>
      <c r="D51" s="14"/>
      <c r="E51" s="10"/>
      <c r="J51" s="40"/>
    </row>
    <row r="52" spans="1:10">
      <c r="A52" s="9"/>
      <c r="B52" s="1"/>
      <c r="C52" s="5"/>
      <c r="D52" s="14"/>
      <c r="E52" s="10"/>
      <c r="J52" s="40"/>
    </row>
    <row r="53" spans="1:10">
      <c r="A53" s="9"/>
      <c r="B53" s="1"/>
      <c r="C53" s="5"/>
      <c r="D53" s="14"/>
      <c r="E53" s="10"/>
      <c r="J53" s="40"/>
    </row>
    <row r="54" spans="1:10">
      <c r="A54" s="9"/>
      <c r="B54" s="1"/>
      <c r="C54" s="5"/>
      <c r="D54" s="14"/>
      <c r="E54" s="10"/>
      <c r="J54" s="40"/>
    </row>
    <row r="55" spans="1:10">
      <c r="A55" s="9"/>
      <c r="B55" s="1"/>
      <c r="C55" s="5"/>
      <c r="D55" s="14"/>
      <c r="E55" s="10"/>
      <c r="J55" s="40"/>
    </row>
    <row r="56" spans="1:10">
      <c r="A56" s="9"/>
      <c r="B56" s="1"/>
      <c r="C56" s="5"/>
      <c r="D56" s="14"/>
      <c r="E56" s="10"/>
      <c r="J56" s="40"/>
    </row>
    <row r="57" spans="1:10">
      <c r="A57" s="9"/>
      <c r="B57" s="1"/>
      <c r="C57" s="5"/>
      <c r="D57" s="14"/>
      <c r="E57" s="10"/>
      <c r="J57" s="40"/>
    </row>
    <row r="58" spans="1:10">
      <c r="A58" s="9"/>
      <c r="B58" s="1"/>
      <c r="C58" s="5"/>
      <c r="D58" s="14"/>
      <c r="E58" s="10"/>
      <c r="J58" s="40"/>
    </row>
    <row r="59" spans="1:10">
      <c r="A59" s="9"/>
      <c r="B59" s="1"/>
      <c r="C59" s="5"/>
      <c r="D59" s="14"/>
      <c r="E59" s="10"/>
      <c r="J59" s="40"/>
    </row>
    <row r="60" spans="1:10">
      <c r="A60" s="9"/>
      <c r="B60" s="1"/>
      <c r="C60" s="5"/>
      <c r="D60" s="14"/>
      <c r="E60" s="10"/>
      <c r="J60" s="40"/>
    </row>
    <row r="61" spans="1:10">
      <c r="A61" s="9"/>
      <c r="B61" s="1"/>
      <c r="C61" s="5"/>
      <c r="D61" s="14"/>
      <c r="E61" s="10"/>
      <c r="J61" s="40"/>
    </row>
    <row r="62" spans="1:10">
      <c r="A62" s="9"/>
      <c r="B62" s="1"/>
      <c r="C62" s="5"/>
      <c r="D62" s="14"/>
      <c r="E62" s="10"/>
      <c r="J62" s="40"/>
    </row>
    <row r="63" spans="1:10">
      <c r="A63" s="9"/>
      <c r="B63" s="1"/>
      <c r="C63" s="5"/>
      <c r="D63" s="14"/>
      <c r="E63" s="10"/>
      <c r="J63" s="40"/>
    </row>
    <row r="64" spans="1:10">
      <c r="A64" s="9"/>
      <c r="B64" s="1"/>
      <c r="C64" s="5"/>
      <c r="D64" s="14"/>
      <c r="E64" s="10"/>
      <c r="J64" s="40"/>
    </row>
    <row r="65" spans="1:10">
      <c r="A65" s="9"/>
      <c r="B65" s="1"/>
      <c r="C65" s="5"/>
      <c r="D65" s="14"/>
      <c r="E65" s="10"/>
      <c r="J65" s="40"/>
    </row>
    <row r="66" spans="1:10">
      <c r="A66" s="9"/>
      <c r="B66" s="1"/>
      <c r="C66" s="5"/>
      <c r="D66" s="14"/>
      <c r="E66" s="10"/>
      <c r="J66" s="40"/>
    </row>
    <row r="67" spans="1:10">
      <c r="A67" s="9"/>
      <c r="B67" s="1"/>
      <c r="C67" s="5"/>
      <c r="D67" s="14"/>
      <c r="E67" s="10"/>
      <c r="J67" s="40"/>
    </row>
    <row r="68" spans="1:10">
      <c r="A68" s="9"/>
      <c r="B68" s="1"/>
      <c r="C68" s="5"/>
      <c r="D68" s="14"/>
      <c r="E68" s="10"/>
      <c r="J68" s="40"/>
    </row>
    <row r="69" spans="1:10">
      <c r="A69" s="9"/>
      <c r="B69" s="1"/>
      <c r="C69" s="5"/>
      <c r="D69" s="14"/>
      <c r="E69" s="10"/>
      <c r="J69" s="40"/>
    </row>
    <row r="70" spans="1:10">
      <c r="A70" s="9"/>
      <c r="B70" s="1"/>
      <c r="C70" s="5"/>
      <c r="D70" s="14"/>
      <c r="E70" s="10"/>
      <c r="J70" s="40"/>
    </row>
    <row r="71" spans="1:10">
      <c r="A71" s="9"/>
      <c r="B71" s="1"/>
      <c r="C71" s="5"/>
      <c r="D71" s="14"/>
      <c r="E71" s="10"/>
      <c r="J71" s="40"/>
    </row>
    <row r="72" spans="1:10">
      <c r="A72" s="9"/>
      <c r="B72" s="1"/>
      <c r="C72" s="5"/>
      <c r="D72" s="14"/>
      <c r="E72" s="10"/>
      <c r="J72" s="40"/>
    </row>
    <row r="73" spans="1:10">
      <c r="A73" s="9"/>
      <c r="B73" s="1"/>
      <c r="C73" s="5"/>
      <c r="D73" s="14"/>
      <c r="E73" s="10"/>
      <c r="J73" s="40"/>
    </row>
    <row r="74" spans="1:10">
      <c r="A74" s="9"/>
      <c r="B74" s="1"/>
      <c r="C74" s="5"/>
      <c r="D74" s="14"/>
      <c r="E74" s="10"/>
      <c r="J74" s="40"/>
    </row>
    <row r="75" spans="1:10">
      <c r="A75" s="9"/>
      <c r="B75" s="1"/>
      <c r="C75" s="5"/>
      <c r="D75" s="14"/>
      <c r="E75" s="10"/>
      <c r="J75" s="40"/>
    </row>
    <row r="76" spans="1:10">
      <c r="A76" s="9"/>
      <c r="B76" s="1"/>
      <c r="C76" s="5"/>
      <c r="D76" s="14"/>
      <c r="E76" s="10"/>
      <c r="J76" s="40"/>
    </row>
    <row r="77" spans="1:10">
      <c r="A77" s="9"/>
      <c r="B77" s="1"/>
      <c r="C77" s="5"/>
      <c r="D77" s="14"/>
      <c r="E77" s="10"/>
      <c r="J77" s="40"/>
    </row>
    <row r="78" spans="1:10">
      <c r="A78" s="9"/>
      <c r="B78" s="1"/>
      <c r="C78" s="5"/>
      <c r="D78" s="14"/>
      <c r="E78" s="10"/>
      <c r="J78" s="40"/>
    </row>
    <row r="79" spans="1:10">
      <c r="A79" s="9"/>
      <c r="B79" s="1"/>
      <c r="C79" s="5"/>
      <c r="D79" s="14"/>
      <c r="E79" s="10"/>
      <c r="J79" s="40"/>
    </row>
    <row r="80" spans="1:10">
      <c r="A80" s="9"/>
      <c r="B80" s="1"/>
      <c r="C80" s="5"/>
      <c r="D80" s="14"/>
      <c r="E80" s="10"/>
      <c r="J80" s="40"/>
    </row>
    <row r="81" spans="1:10">
      <c r="A81" s="9"/>
      <c r="B81" s="1"/>
      <c r="C81" s="5"/>
      <c r="D81" s="14"/>
      <c r="E81" s="10"/>
      <c r="J81" s="40"/>
    </row>
    <row r="82" spans="1:10">
      <c r="A82" s="9"/>
      <c r="B82" s="1"/>
      <c r="C82" s="5"/>
      <c r="D82" s="14"/>
      <c r="E82" s="10"/>
      <c r="J82" s="40"/>
    </row>
    <row r="83" spans="1:10">
      <c r="A83" s="9"/>
      <c r="B83" s="1"/>
      <c r="C83" s="5"/>
      <c r="D83" s="14"/>
      <c r="E83" s="10"/>
      <c r="J83" s="40"/>
    </row>
    <row r="84" spans="1:10">
      <c r="A84" s="9"/>
      <c r="B84" s="1"/>
      <c r="C84" s="5"/>
      <c r="D84" s="14"/>
      <c r="E84" s="10"/>
      <c r="J84" s="40"/>
    </row>
    <row r="85" spans="1:10">
      <c r="A85" s="9"/>
      <c r="B85" s="1"/>
      <c r="C85" s="5"/>
      <c r="D85" s="14"/>
      <c r="E85" s="10"/>
      <c r="J85" s="40"/>
    </row>
    <row r="86" spans="1:10">
      <c r="A86" s="9"/>
      <c r="B86" s="1"/>
      <c r="C86" s="5"/>
      <c r="D86" s="14"/>
      <c r="E86" s="10"/>
      <c r="J86" s="40"/>
    </row>
    <row r="87" spans="1:10">
      <c r="A87" s="9"/>
      <c r="B87" s="1"/>
      <c r="C87" s="5"/>
      <c r="D87" s="14"/>
      <c r="E87" s="10"/>
      <c r="J87" s="40"/>
    </row>
    <row r="88" spans="1:10">
      <c r="A88" s="9"/>
      <c r="B88" s="1"/>
      <c r="C88" s="5"/>
      <c r="D88" s="14"/>
      <c r="E88" s="10"/>
      <c r="J88" s="40"/>
    </row>
    <row r="89" spans="1:10">
      <c r="A89" s="9"/>
      <c r="B89" s="1"/>
      <c r="C89" s="5"/>
      <c r="D89" s="14"/>
      <c r="E89" s="10"/>
      <c r="J89" s="40"/>
    </row>
    <row r="90" spans="1:10">
      <c r="A90" s="9"/>
      <c r="B90" s="1"/>
      <c r="C90" s="5"/>
      <c r="D90" s="14"/>
      <c r="E90" s="10"/>
      <c r="J90" s="40"/>
    </row>
    <row r="91" spans="1:10">
      <c r="A91" s="9"/>
      <c r="B91" s="1"/>
      <c r="C91" s="5"/>
      <c r="D91" s="14"/>
      <c r="E91" s="10"/>
      <c r="J91" s="40"/>
    </row>
    <row r="92" spans="1:10">
      <c r="A92" s="9"/>
      <c r="B92" s="1"/>
      <c r="C92" s="5"/>
      <c r="D92" s="14"/>
      <c r="E92" s="10"/>
      <c r="J92" s="40"/>
    </row>
    <row r="93" spans="1:10">
      <c r="A93" s="9"/>
      <c r="B93" s="1"/>
      <c r="C93" s="5"/>
      <c r="D93" s="14"/>
      <c r="E93" s="10"/>
      <c r="J93" s="40"/>
    </row>
    <row r="94" spans="1:10">
      <c r="A94" s="9"/>
      <c r="B94" s="1"/>
      <c r="C94" s="5"/>
      <c r="D94" s="14"/>
      <c r="E94" s="10"/>
      <c r="J94" s="40"/>
    </row>
    <row r="95" spans="1:10">
      <c r="A95" s="9"/>
      <c r="B95" s="1"/>
      <c r="C95" s="5"/>
      <c r="D95" s="14"/>
      <c r="E95" s="10"/>
      <c r="J95" s="40"/>
    </row>
    <row r="96" spans="1:10">
      <c r="A96" s="9"/>
      <c r="B96" s="1"/>
      <c r="C96" s="5"/>
      <c r="D96" s="14"/>
      <c r="E96" s="10"/>
      <c r="J96" s="40"/>
    </row>
    <row r="97" spans="1:10">
      <c r="A97" s="9"/>
      <c r="B97" s="1"/>
      <c r="C97" s="5"/>
      <c r="D97" s="14"/>
      <c r="E97" s="10"/>
      <c r="J97" s="40"/>
    </row>
    <row r="98" spans="1:10">
      <c r="A98" s="9"/>
      <c r="B98" s="1"/>
      <c r="C98" s="5"/>
      <c r="D98" s="14"/>
      <c r="E98" s="10"/>
      <c r="J98" s="40"/>
    </row>
    <row r="99" spans="1:10">
      <c r="A99" s="9"/>
      <c r="B99" s="1"/>
      <c r="C99" s="5"/>
      <c r="D99" s="14"/>
      <c r="E99" s="10"/>
      <c r="J99" s="40"/>
    </row>
    <row r="100" spans="1:10">
      <c r="A100" s="9"/>
      <c r="B100" s="1"/>
      <c r="C100" s="5"/>
      <c r="D100" s="14"/>
      <c r="E100" s="10"/>
      <c r="J100" s="40"/>
    </row>
    <row r="101" spans="1:10">
      <c r="A101" s="9"/>
      <c r="B101" s="1"/>
      <c r="C101" s="5"/>
      <c r="D101" s="14"/>
      <c r="E101" s="10"/>
      <c r="J101" s="40"/>
    </row>
    <row r="102" spans="1:10">
      <c r="A102" s="9"/>
      <c r="B102" s="1"/>
      <c r="C102" s="5"/>
      <c r="D102" s="14"/>
      <c r="E102" s="10"/>
      <c r="J102" s="40"/>
    </row>
    <row r="103" spans="1:10">
      <c r="A103" s="9"/>
      <c r="B103" s="1"/>
      <c r="C103" s="5"/>
      <c r="D103" s="14"/>
      <c r="E103" s="10"/>
      <c r="J103" s="40"/>
    </row>
    <row r="104" spans="1:10">
      <c r="A104" s="9"/>
      <c r="B104" s="1"/>
      <c r="C104" s="5"/>
      <c r="D104" s="14"/>
      <c r="E104" s="10"/>
      <c r="J104" s="40"/>
    </row>
    <row r="105" spans="1:10">
      <c r="A105" s="9"/>
      <c r="B105" s="1"/>
      <c r="C105" s="5"/>
      <c r="D105" s="14"/>
      <c r="E105" s="10"/>
      <c r="J105" s="40"/>
    </row>
    <row r="106" spans="1:10">
      <c r="A106" s="9"/>
      <c r="B106" s="1"/>
      <c r="C106" s="5"/>
      <c r="D106" s="14"/>
      <c r="E106" s="10"/>
      <c r="J106" s="40"/>
    </row>
    <row r="107" spans="1:10">
      <c r="A107" s="9"/>
      <c r="B107" s="1"/>
      <c r="C107" s="5"/>
      <c r="D107" s="14"/>
      <c r="E107" s="10"/>
      <c r="J107" s="40"/>
    </row>
    <row r="108" spans="1:10">
      <c r="A108" s="9"/>
      <c r="B108" s="1"/>
      <c r="C108" s="5"/>
      <c r="D108" s="14"/>
      <c r="E108" s="10"/>
      <c r="J108" s="40"/>
    </row>
    <row r="109" spans="1:10">
      <c r="A109" s="9"/>
      <c r="B109" s="1"/>
      <c r="C109" s="5"/>
      <c r="D109" s="14"/>
      <c r="E109" s="10"/>
      <c r="J109" s="40"/>
    </row>
    <row r="110" spans="1:10">
      <c r="A110" s="9"/>
      <c r="B110" s="1"/>
      <c r="C110" s="5"/>
      <c r="D110" s="14"/>
      <c r="E110" s="10"/>
      <c r="J110" s="40"/>
    </row>
    <row r="111" spans="1:10">
      <c r="A111" s="9"/>
      <c r="B111" s="1"/>
      <c r="C111" s="5"/>
      <c r="D111" s="14"/>
      <c r="E111" s="10"/>
      <c r="J111" s="40"/>
    </row>
    <row r="112" spans="1:10">
      <c r="A112" s="9"/>
      <c r="B112" s="1"/>
      <c r="C112" s="5"/>
      <c r="D112" s="14"/>
      <c r="E112" s="10"/>
      <c r="J112" s="40"/>
    </row>
    <row r="113" spans="1:10">
      <c r="A113" s="9"/>
      <c r="B113" s="1"/>
      <c r="C113" s="5"/>
      <c r="D113" s="14"/>
      <c r="E113" s="10"/>
      <c r="J113" s="40"/>
    </row>
    <row r="114" spans="1:10">
      <c r="A114" s="9"/>
      <c r="B114" s="1"/>
      <c r="C114" s="5"/>
      <c r="D114" s="14"/>
      <c r="E114" s="10"/>
      <c r="J114" s="40"/>
    </row>
    <row r="115" spans="1:10">
      <c r="A115" s="9"/>
      <c r="B115" s="1"/>
      <c r="C115" s="5"/>
      <c r="D115" s="14"/>
      <c r="E115" s="10"/>
      <c r="J115" s="40"/>
    </row>
    <row r="116" spans="1:10">
      <c r="A116" s="9"/>
      <c r="B116" s="1"/>
      <c r="C116" s="5"/>
      <c r="D116" s="14"/>
      <c r="E116" s="10"/>
      <c r="J116" s="40"/>
    </row>
    <row r="117" spans="1:10">
      <c r="A117" s="9"/>
      <c r="B117" s="1"/>
      <c r="C117" s="5"/>
      <c r="D117" s="14"/>
      <c r="E117" s="10"/>
      <c r="J117" s="40"/>
    </row>
    <row r="118" spans="1:10">
      <c r="A118" s="9"/>
      <c r="B118" s="1"/>
      <c r="C118" s="5"/>
      <c r="D118" s="14"/>
      <c r="E118" s="10"/>
      <c r="J118" s="40"/>
    </row>
    <row r="119" spans="1:10">
      <c r="A119" s="9"/>
      <c r="B119" s="1"/>
      <c r="C119" s="5"/>
      <c r="D119" s="14"/>
      <c r="E119" s="10"/>
      <c r="J119" s="40"/>
    </row>
    <row r="120" spans="1:10">
      <c r="A120" s="9"/>
      <c r="B120" s="1"/>
      <c r="C120" s="5"/>
      <c r="D120" s="14"/>
      <c r="E120" s="10"/>
      <c r="J120" s="40"/>
    </row>
    <row r="121" spans="1:10">
      <c r="A121" s="9"/>
      <c r="B121" s="1"/>
      <c r="C121" s="5"/>
      <c r="D121" s="14"/>
      <c r="E121" s="10"/>
      <c r="J121" s="40"/>
    </row>
    <row r="122" spans="1:10">
      <c r="A122" s="9"/>
      <c r="B122" s="1"/>
      <c r="C122" s="5"/>
      <c r="D122" s="14"/>
      <c r="E122" s="10"/>
      <c r="J122" s="40"/>
    </row>
    <row r="123" spans="1:10">
      <c r="A123" s="9"/>
      <c r="B123" s="1"/>
      <c r="C123" s="5"/>
      <c r="D123" s="14"/>
      <c r="E123" s="10"/>
      <c r="J123" s="40"/>
    </row>
    <row r="124" spans="1:10">
      <c r="A124" s="9"/>
      <c r="B124" s="1"/>
      <c r="C124" s="5"/>
      <c r="D124" s="14"/>
      <c r="E124" s="10"/>
      <c r="J124" s="40"/>
    </row>
    <row r="125" spans="1:10">
      <c r="A125" s="9"/>
      <c r="B125" s="1"/>
      <c r="C125" s="5"/>
      <c r="D125" s="14"/>
      <c r="E125" s="10"/>
      <c r="J125" s="40"/>
    </row>
    <row r="126" spans="1:10">
      <c r="A126" s="9"/>
      <c r="B126" s="1"/>
      <c r="C126" s="5"/>
      <c r="D126" s="14"/>
      <c r="E126" s="10"/>
      <c r="J126" s="40"/>
    </row>
    <row r="127" spans="1:10">
      <c r="A127" s="9"/>
      <c r="B127" s="1"/>
      <c r="C127" s="5"/>
      <c r="D127" s="14"/>
      <c r="E127" s="10"/>
      <c r="J127" s="40"/>
    </row>
    <row r="128" spans="1:10">
      <c r="A128" s="9"/>
      <c r="B128" s="1"/>
      <c r="C128" s="5"/>
      <c r="D128" s="14"/>
      <c r="E128" s="10"/>
      <c r="J128" s="40"/>
    </row>
    <row r="129" spans="1:10">
      <c r="A129" s="9"/>
      <c r="B129" s="1"/>
      <c r="C129" s="5"/>
      <c r="D129" s="14"/>
      <c r="E129" s="10"/>
      <c r="J129" s="40"/>
    </row>
    <row r="130" spans="1:10">
      <c r="A130" s="9"/>
      <c r="B130" s="1"/>
      <c r="C130" s="5"/>
      <c r="D130" s="14"/>
      <c r="E130" s="10"/>
      <c r="J130" s="40"/>
    </row>
    <row r="131" spans="1:10">
      <c r="A131" s="9"/>
      <c r="B131" s="1"/>
      <c r="C131" s="5"/>
      <c r="D131" s="14"/>
      <c r="E131" s="10"/>
      <c r="J131" s="40"/>
    </row>
    <row r="132" spans="1:10">
      <c r="A132" s="9"/>
      <c r="B132" s="1"/>
      <c r="C132" s="5"/>
      <c r="D132" s="14"/>
      <c r="E132" s="10"/>
      <c r="J132" s="40"/>
    </row>
    <row r="133" spans="1:10">
      <c r="A133" s="9"/>
      <c r="B133" s="1"/>
      <c r="C133" s="5"/>
      <c r="D133" s="14"/>
      <c r="E133" s="10"/>
      <c r="J133" s="40"/>
    </row>
    <row r="134" spans="1:10">
      <c r="A134" s="9"/>
      <c r="B134" s="1"/>
      <c r="C134" s="5"/>
      <c r="D134" s="14"/>
      <c r="E134" s="10"/>
      <c r="J134" s="40"/>
    </row>
    <row r="135" spans="1:10">
      <c r="A135" s="9"/>
      <c r="B135" s="1"/>
      <c r="C135" s="5"/>
      <c r="D135" s="14"/>
      <c r="E135" s="10"/>
      <c r="J135" s="40"/>
    </row>
    <row r="136" spans="1:10">
      <c r="A136" s="9"/>
      <c r="B136" s="1"/>
      <c r="C136" s="5"/>
      <c r="D136" s="14"/>
      <c r="E136" s="10"/>
      <c r="J136" s="40"/>
    </row>
    <row r="137" spans="1:10">
      <c r="A137" s="9"/>
      <c r="B137" s="1"/>
      <c r="C137" s="5"/>
      <c r="D137" s="14"/>
      <c r="E137" s="10"/>
      <c r="J137" s="40"/>
    </row>
    <row r="138" spans="1:10">
      <c r="A138" s="9"/>
      <c r="B138" s="1"/>
      <c r="C138" s="5"/>
      <c r="D138" s="14"/>
      <c r="E138" s="10"/>
      <c r="J138" s="40"/>
    </row>
    <row r="139" spans="1:10">
      <c r="A139" s="9"/>
      <c r="B139" s="1"/>
      <c r="C139" s="5"/>
      <c r="D139" s="14"/>
      <c r="E139" s="10"/>
      <c r="J139" s="40"/>
    </row>
    <row r="140" spans="1:10">
      <c r="A140" s="9"/>
      <c r="B140" s="1"/>
      <c r="C140" s="5"/>
      <c r="D140" s="14"/>
      <c r="E140" s="10"/>
      <c r="J140" s="40"/>
    </row>
    <row r="141" spans="1:10">
      <c r="A141" s="9"/>
      <c r="B141" s="1"/>
      <c r="C141" s="5"/>
      <c r="D141" s="14"/>
      <c r="E141" s="10"/>
      <c r="J141" s="40"/>
    </row>
    <row r="142" spans="1:10">
      <c r="A142" s="9"/>
      <c r="B142" s="1"/>
      <c r="C142" s="5"/>
      <c r="D142" s="14"/>
      <c r="E142" s="10"/>
      <c r="J142" s="40"/>
    </row>
    <row r="143" spans="1:10">
      <c r="A143" s="9"/>
      <c r="B143" s="1"/>
      <c r="C143" s="5"/>
      <c r="D143" s="14"/>
      <c r="E143" s="10"/>
      <c r="J143" s="40"/>
    </row>
    <row r="144" spans="1:10">
      <c r="A144" s="9"/>
      <c r="B144" s="1"/>
      <c r="C144" s="5"/>
      <c r="D144" s="14"/>
      <c r="E144" s="10"/>
      <c r="J144" s="40"/>
    </row>
    <row r="145" spans="1:10">
      <c r="A145" s="9"/>
      <c r="B145" s="1"/>
      <c r="C145" s="5"/>
      <c r="D145" s="14"/>
      <c r="E145" s="10"/>
      <c r="J145" s="40"/>
    </row>
    <row r="146" spans="1:10">
      <c r="A146" s="9"/>
      <c r="B146" s="1"/>
      <c r="C146" s="5"/>
      <c r="D146" s="14"/>
      <c r="E146" s="10"/>
      <c r="J146" s="40"/>
    </row>
    <row r="147" spans="1:10">
      <c r="A147" s="9"/>
      <c r="B147" s="1"/>
      <c r="C147" s="5"/>
      <c r="D147" s="14"/>
      <c r="E147" s="10"/>
      <c r="J147" s="40"/>
    </row>
    <row r="148" spans="1:10">
      <c r="A148" s="9"/>
      <c r="B148" s="1"/>
      <c r="C148" s="5"/>
      <c r="D148" s="14"/>
      <c r="E148" s="10"/>
      <c r="J148" s="40"/>
    </row>
    <row r="149" spans="1:10">
      <c r="A149" s="9"/>
      <c r="B149" s="1"/>
      <c r="C149" s="5"/>
      <c r="D149" s="14"/>
      <c r="E149" s="10"/>
      <c r="J149" s="40"/>
    </row>
    <row r="150" spans="1:10">
      <c r="A150" s="9"/>
      <c r="B150" s="1"/>
      <c r="C150" s="5"/>
      <c r="D150" s="14"/>
      <c r="E150" s="10"/>
      <c r="J150" s="40"/>
    </row>
    <row r="151" spans="1:10">
      <c r="A151" s="9"/>
      <c r="B151" s="1"/>
      <c r="C151" s="5"/>
      <c r="D151" s="14"/>
      <c r="E151" s="10"/>
      <c r="J151" s="40"/>
    </row>
    <row r="152" spans="1:10">
      <c r="A152" s="9"/>
      <c r="B152" s="1"/>
      <c r="C152" s="5"/>
      <c r="D152" s="14"/>
      <c r="E152" s="10"/>
      <c r="J152" s="40"/>
    </row>
    <row r="153" spans="1:10">
      <c r="A153" s="9"/>
      <c r="B153" s="1"/>
      <c r="C153" s="5"/>
      <c r="D153" s="14"/>
      <c r="E153" s="10"/>
      <c r="J153" s="40"/>
    </row>
    <row r="154" spans="1:10">
      <c r="A154" s="9"/>
      <c r="B154" s="1"/>
      <c r="C154" s="5"/>
      <c r="D154" s="14"/>
      <c r="E154" s="10"/>
      <c r="J154" s="40"/>
    </row>
    <row r="155" spans="1:10">
      <c r="A155" s="9"/>
      <c r="B155" s="1"/>
      <c r="C155" s="5"/>
      <c r="D155" s="14"/>
      <c r="E155" s="10"/>
      <c r="J155" s="40"/>
    </row>
    <row r="156" spans="1:10">
      <c r="A156" s="9"/>
      <c r="B156" s="1"/>
      <c r="C156" s="5"/>
      <c r="D156" s="14"/>
      <c r="E156" s="10"/>
      <c r="J156" s="40"/>
    </row>
    <row r="157" spans="1:10">
      <c r="A157" s="9"/>
      <c r="B157" s="1"/>
      <c r="C157" s="5"/>
      <c r="D157" s="14"/>
      <c r="E157" s="10"/>
      <c r="J157" s="40"/>
    </row>
    <row r="158" spans="1:10">
      <c r="A158" s="9"/>
      <c r="B158" s="1"/>
      <c r="C158" s="5"/>
      <c r="D158" s="14"/>
      <c r="E158" s="10"/>
      <c r="J158" s="40"/>
    </row>
    <row r="159" spans="1:10">
      <c r="A159" s="9"/>
      <c r="B159" s="1"/>
      <c r="C159" s="5"/>
      <c r="D159" s="14"/>
      <c r="E159" s="10"/>
      <c r="J159" s="40"/>
    </row>
    <row r="160" spans="1:10">
      <c r="A160" s="9"/>
      <c r="B160" s="1"/>
      <c r="C160" s="5"/>
      <c r="D160" s="14"/>
      <c r="E160" s="10"/>
      <c r="J160" s="40"/>
    </row>
    <row r="161" spans="1:10">
      <c r="A161" s="9"/>
      <c r="B161" s="1"/>
      <c r="C161" s="5"/>
      <c r="D161" s="14"/>
      <c r="E161" s="10"/>
      <c r="J161" s="40"/>
    </row>
    <row r="162" spans="1:10">
      <c r="A162" s="9"/>
      <c r="B162" s="1"/>
      <c r="C162" s="5"/>
      <c r="D162" s="14"/>
      <c r="E162" s="10"/>
      <c r="J162" s="40"/>
    </row>
    <row r="163" spans="1:10">
      <c r="A163" s="9"/>
      <c r="B163" s="1"/>
      <c r="C163" s="5"/>
      <c r="D163" s="14"/>
      <c r="E163" s="10"/>
      <c r="J163" s="40"/>
    </row>
    <row r="164" spans="1:10">
      <c r="A164" s="9"/>
      <c r="B164" s="1"/>
      <c r="C164" s="5"/>
      <c r="D164" s="14"/>
      <c r="E164" s="10"/>
      <c r="J164" s="40"/>
    </row>
    <row r="165" spans="1:10">
      <c r="A165" s="9"/>
      <c r="B165" s="1"/>
      <c r="C165" s="5"/>
      <c r="D165" s="14"/>
      <c r="E165" s="10"/>
      <c r="J165" s="40"/>
    </row>
    <row r="166" spans="1:10">
      <c r="A166" s="9"/>
      <c r="B166" s="1"/>
      <c r="C166" s="5"/>
      <c r="D166" s="14"/>
      <c r="E166" s="10"/>
      <c r="J166" s="40"/>
    </row>
    <row r="167" spans="1:10">
      <c r="A167" s="9"/>
      <c r="B167" s="1"/>
      <c r="C167" s="5"/>
      <c r="D167" s="14"/>
      <c r="E167" s="10"/>
      <c r="J167" s="40"/>
    </row>
    <row r="168" spans="1:10">
      <c r="A168" s="9"/>
      <c r="B168" s="1"/>
      <c r="C168" s="5"/>
      <c r="D168" s="14"/>
      <c r="E168" s="10"/>
      <c r="J168" s="40"/>
    </row>
    <row r="169" spans="1:10">
      <c r="A169" s="9"/>
      <c r="B169" s="1"/>
      <c r="C169" s="5"/>
      <c r="D169" s="14"/>
      <c r="E169" s="10"/>
      <c r="J169" s="40"/>
    </row>
    <row r="170" spans="1:10">
      <c r="A170" s="9"/>
      <c r="B170" s="1"/>
      <c r="C170" s="5"/>
      <c r="D170" s="14"/>
      <c r="E170" s="10"/>
      <c r="J170" s="40"/>
    </row>
    <row r="171" spans="1:10">
      <c r="A171" s="9"/>
      <c r="B171" s="1"/>
      <c r="C171" s="5"/>
      <c r="D171" s="14"/>
      <c r="E171" s="10"/>
      <c r="J171" s="40"/>
    </row>
    <row r="172" spans="1:10">
      <c r="A172" s="9"/>
      <c r="B172" s="1"/>
      <c r="C172" s="5"/>
      <c r="D172" s="14"/>
      <c r="E172" s="10"/>
      <c r="J172" s="40"/>
    </row>
    <row r="173" spans="1:10">
      <c r="A173" s="9"/>
      <c r="B173" s="1"/>
      <c r="C173" s="5"/>
      <c r="D173" s="14"/>
      <c r="E173" s="10"/>
      <c r="J173" s="40"/>
    </row>
    <row r="174" spans="1:10">
      <c r="A174" s="9"/>
      <c r="B174" s="1"/>
      <c r="C174" s="5"/>
      <c r="D174" s="14"/>
      <c r="E174" s="10"/>
      <c r="J174" s="40"/>
    </row>
    <row r="175" spans="1:10">
      <c r="A175" s="9"/>
      <c r="B175" s="1"/>
      <c r="C175" s="5"/>
      <c r="D175" s="14"/>
      <c r="E175" s="10"/>
      <c r="J175" s="40"/>
    </row>
    <row r="176" spans="1:10">
      <c r="A176" s="9"/>
      <c r="B176" s="1"/>
      <c r="C176" s="5"/>
      <c r="D176" s="14"/>
      <c r="E176" s="10"/>
      <c r="J176" s="40"/>
    </row>
    <row r="177" spans="1:10">
      <c r="A177" s="9"/>
      <c r="B177" s="1"/>
      <c r="C177" s="5"/>
      <c r="D177" s="14"/>
      <c r="E177" s="10"/>
      <c r="J177" s="40"/>
    </row>
    <row r="178" spans="1:10">
      <c r="A178" s="9"/>
      <c r="B178" s="1"/>
      <c r="C178" s="5"/>
      <c r="D178" s="14"/>
      <c r="E178" s="10"/>
      <c r="J178" s="40"/>
    </row>
    <row r="179" spans="1:10">
      <c r="A179" s="9"/>
      <c r="B179" s="1"/>
      <c r="C179" s="5"/>
      <c r="D179" s="14"/>
      <c r="E179" s="10"/>
      <c r="J179" s="40"/>
    </row>
    <row r="180" spans="1:10">
      <c r="A180" s="9"/>
      <c r="B180" s="1"/>
      <c r="C180" s="5"/>
      <c r="D180" s="14"/>
      <c r="E180" s="10"/>
      <c r="J180" s="40"/>
    </row>
    <row r="181" spans="1:10">
      <c r="A181" s="9"/>
      <c r="B181" s="1"/>
      <c r="C181" s="5"/>
      <c r="D181" s="14"/>
      <c r="E181" s="10"/>
      <c r="J181" s="40"/>
    </row>
    <row r="182" spans="1:10">
      <c r="A182" s="9"/>
      <c r="B182" s="1"/>
      <c r="C182" s="5"/>
      <c r="D182" s="14"/>
      <c r="E182" s="10"/>
      <c r="J182" s="40"/>
    </row>
    <row r="183" spans="1:10">
      <c r="A183" s="9"/>
      <c r="B183" s="1"/>
      <c r="C183" s="5"/>
      <c r="D183" s="14"/>
      <c r="E183" s="10"/>
      <c r="J183" s="40"/>
    </row>
    <row r="184" spans="1:10">
      <c r="A184" s="9"/>
      <c r="B184" s="1"/>
      <c r="C184" s="5"/>
      <c r="D184" s="14"/>
      <c r="E184" s="10"/>
      <c r="J184" s="40"/>
    </row>
    <row r="185" spans="1:10">
      <c r="A185" s="9"/>
      <c r="B185" s="1"/>
      <c r="C185" s="5"/>
      <c r="D185" s="14"/>
      <c r="E185" s="10"/>
      <c r="J185" s="40"/>
    </row>
    <row r="186" spans="1:10">
      <c r="A186" s="9"/>
      <c r="B186" s="1"/>
      <c r="C186" s="5"/>
      <c r="D186" s="14"/>
      <c r="E186" s="10"/>
      <c r="J186" s="40"/>
    </row>
    <row r="187" spans="1:10">
      <c r="A187" s="9"/>
      <c r="B187" s="1"/>
      <c r="C187" s="5"/>
      <c r="D187" s="14"/>
      <c r="E187" s="10"/>
      <c r="J187" s="40"/>
    </row>
    <row r="188" spans="1:10">
      <c r="A188" s="9"/>
      <c r="B188" s="1"/>
      <c r="C188" s="5"/>
      <c r="D188" s="14"/>
      <c r="E188" s="10"/>
      <c r="J188" s="40"/>
    </row>
    <row r="189" spans="1:10">
      <c r="A189" s="9"/>
      <c r="B189" s="1"/>
      <c r="C189" s="5"/>
      <c r="D189" s="14"/>
      <c r="E189" s="10"/>
      <c r="J189" s="40"/>
    </row>
    <row r="190" spans="1:10">
      <c r="A190" s="9"/>
      <c r="B190" s="1"/>
      <c r="C190" s="5"/>
      <c r="D190" s="14"/>
      <c r="E190" s="10"/>
      <c r="J190" s="40"/>
    </row>
    <row r="191" spans="1:10">
      <c r="A191" s="9"/>
      <c r="B191" s="1"/>
      <c r="C191" s="5"/>
      <c r="D191" s="14"/>
      <c r="E191" s="10"/>
      <c r="J191" s="40"/>
    </row>
    <row r="192" spans="1:10">
      <c r="A192" s="9"/>
      <c r="B192" s="1"/>
      <c r="C192" s="5"/>
      <c r="D192" s="14"/>
      <c r="E192" s="10"/>
      <c r="J192" s="40"/>
    </row>
    <row r="193" spans="1:10">
      <c r="A193" s="9"/>
      <c r="B193" s="1"/>
      <c r="C193" s="5"/>
      <c r="D193" s="14"/>
      <c r="E193" s="10"/>
      <c r="J193" s="40"/>
    </row>
    <row r="194" spans="1:10">
      <c r="A194" s="9"/>
      <c r="B194" s="1"/>
      <c r="C194" s="5"/>
      <c r="D194" s="14"/>
      <c r="E194" s="10"/>
      <c r="J194" s="40"/>
    </row>
    <row r="195" spans="1:10">
      <c r="A195" s="9"/>
      <c r="B195" s="1"/>
      <c r="C195" s="5"/>
      <c r="D195" s="14"/>
      <c r="E195" s="10"/>
      <c r="J195" s="40"/>
    </row>
    <row r="196" spans="1:10">
      <c r="A196" s="9"/>
      <c r="B196" s="1"/>
      <c r="C196" s="5"/>
      <c r="D196" s="14"/>
      <c r="E196" s="10"/>
      <c r="J196" s="40"/>
    </row>
    <row r="197" spans="1:10">
      <c r="A197" s="9"/>
      <c r="B197" s="1"/>
      <c r="C197" s="5"/>
      <c r="D197" s="14"/>
      <c r="E197" s="10"/>
      <c r="J197" s="40"/>
    </row>
    <row r="198" spans="1:10">
      <c r="A198" s="9"/>
      <c r="B198" s="1"/>
      <c r="C198" s="5"/>
      <c r="D198" s="14"/>
      <c r="E198" s="10"/>
      <c r="J198" s="40"/>
    </row>
    <row r="199" spans="1:10">
      <c r="A199" s="9"/>
      <c r="B199" s="1"/>
      <c r="C199" s="5"/>
      <c r="D199" s="14"/>
      <c r="E199" s="10"/>
      <c r="J199" s="40"/>
    </row>
    <row r="200" spans="1:10">
      <c r="A200" s="9"/>
      <c r="B200" s="1"/>
      <c r="C200" s="5"/>
      <c r="D200" s="14"/>
      <c r="E200" s="10"/>
      <c r="J200" s="40"/>
    </row>
    <row r="201" spans="1:10">
      <c r="A201" s="9"/>
      <c r="B201" s="1"/>
      <c r="C201" s="5"/>
      <c r="D201" s="14"/>
      <c r="E201" s="10"/>
      <c r="J201" s="40"/>
    </row>
    <row r="202" spans="1:10">
      <c r="A202" s="9"/>
      <c r="B202" s="1"/>
      <c r="C202" s="5"/>
      <c r="D202" s="14"/>
      <c r="E202" s="10"/>
      <c r="J202" s="40"/>
    </row>
    <row r="203" spans="1:10">
      <c r="A203" s="9"/>
      <c r="B203" s="1"/>
      <c r="C203" s="5"/>
      <c r="D203" s="14"/>
      <c r="E203" s="10"/>
      <c r="J203" s="40"/>
    </row>
    <row r="204" spans="1:10">
      <c r="A204" s="9"/>
      <c r="B204" s="1"/>
      <c r="C204" s="5"/>
      <c r="D204" s="14"/>
      <c r="E204" s="10"/>
      <c r="J204" s="40"/>
    </row>
    <row r="205" spans="1:10">
      <c r="A205" s="9"/>
      <c r="B205" s="1"/>
      <c r="C205" s="5"/>
      <c r="D205" s="14"/>
      <c r="E205" s="10"/>
      <c r="J205" s="40"/>
    </row>
    <row r="206" spans="1:10">
      <c r="A206" s="9"/>
      <c r="B206" s="1"/>
      <c r="C206" s="5"/>
      <c r="D206" s="14"/>
      <c r="E206" s="10"/>
      <c r="J206" s="40"/>
    </row>
    <row r="207" spans="1:10">
      <c r="A207" s="9"/>
      <c r="B207" s="1"/>
      <c r="C207" s="5"/>
      <c r="D207" s="14"/>
      <c r="E207" s="10"/>
      <c r="J207" s="40"/>
    </row>
    <row r="208" spans="1:10">
      <c r="A208" s="9"/>
      <c r="B208" s="1"/>
      <c r="C208" s="5"/>
      <c r="D208" s="14"/>
      <c r="E208" s="10"/>
      <c r="J208" s="40"/>
    </row>
    <row r="209" spans="1:10">
      <c r="A209" s="9"/>
      <c r="B209" s="1"/>
      <c r="C209" s="5"/>
      <c r="D209" s="14"/>
      <c r="E209" s="10"/>
      <c r="J209" s="40"/>
    </row>
    <row r="210" spans="1:10">
      <c r="A210" s="9"/>
      <c r="B210" s="1"/>
      <c r="C210" s="5"/>
      <c r="D210" s="14"/>
      <c r="E210" s="10"/>
      <c r="J210" s="40"/>
    </row>
    <row r="211" spans="1:10">
      <c r="A211" s="9"/>
      <c r="B211" s="1"/>
      <c r="C211" s="5"/>
      <c r="D211" s="14"/>
      <c r="E211" s="10"/>
      <c r="J211" s="40"/>
    </row>
    <row r="212" spans="1:10">
      <c r="A212" s="9"/>
      <c r="B212" s="1"/>
      <c r="C212" s="5"/>
      <c r="D212" s="14"/>
      <c r="E212" s="10"/>
      <c r="J212" s="40"/>
    </row>
    <row r="213" spans="1:10">
      <c r="A213" s="9"/>
      <c r="B213" s="1"/>
      <c r="C213" s="5"/>
      <c r="D213" s="14"/>
      <c r="E213" s="10"/>
      <c r="J213" s="40"/>
    </row>
    <row r="214" spans="1:10">
      <c r="A214" s="9"/>
      <c r="B214" s="1"/>
      <c r="C214" s="5"/>
      <c r="D214" s="14"/>
      <c r="E214" s="10"/>
      <c r="J214" s="40"/>
    </row>
    <row r="215" spans="1:10">
      <c r="A215" s="9"/>
      <c r="B215" s="1"/>
      <c r="C215" s="5"/>
      <c r="D215" s="14"/>
      <c r="E215" s="10"/>
      <c r="J215" s="40"/>
    </row>
    <row r="216" spans="1:10">
      <c r="A216" s="9"/>
      <c r="B216" s="1"/>
      <c r="C216" s="5"/>
      <c r="D216" s="14"/>
      <c r="E216" s="10"/>
      <c r="J216" s="40"/>
    </row>
    <row r="217" spans="1:10">
      <c r="A217" s="9"/>
      <c r="B217" s="1"/>
      <c r="C217" s="5"/>
      <c r="D217" s="14"/>
      <c r="E217" s="10"/>
      <c r="J217" s="40"/>
    </row>
    <row r="218" spans="1:10">
      <c r="A218" s="9"/>
      <c r="B218" s="1"/>
      <c r="C218" s="5"/>
      <c r="D218" s="14"/>
      <c r="E218" s="10"/>
      <c r="J218" s="40"/>
    </row>
    <row r="219" spans="1:10">
      <c r="A219" s="9"/>
      <c r="B219" s="1"/>
      <c r="C219" s="5"/>
      <c r="D219" s="14"/>
      <c r="E219" s="10"/>
      <c r="J219" s="40"/>
    </row>
    <row r="220" spans="1:10">
      <c r="A220" s="9"/>
      <c r="B220" s="1"/>
      <c r="C220" s="5"/>
      <c r="D220" s="14"/>
      <c r="E220" s="10"/>
      <c r="J220" s="40"/>
    </row>
    <row r="221" spans="1:10">
      <c r="A221" s="9"/>
      <c r="B221" s="1"/>
      <c r="C221" s="5"/>
      <c r="D221" s="14"/>
      <c r="E221" s="10"/>
      <c r="J221" s="40"/>
    </row>
    <row r="222" spans="1:10">
      <c r="A222" s="9"/>
      <c r="B222" s="1"/>
      <c r="C222" s="5"/>
      <c r="D222" s="14"/>
      <c r="E222" s="10"/>
      <c r="J222" s="40"/>
    </row>
    <row r="223" spans="1:10">
      <c r="A223" s="9"/>
      <c r="B223" s="1"/>
      <c r="C223" s="5"/>
      <c r="D223" s="14"/>
      <c r="E223" s="10"/>
      <c r="J223" s="40"/>
    </row>
    <row r="224" spans="1:10">
      <c r="A224" s="9"/>
      <c r="B224" s="1"/>
      <c r="C224" s="5"/>
      <c r="D224" s="14"/>
      <c r="E224" s="10"/>
      <c r="J224" s="40"/>
    </row>
    <row r="225" spans="1:10">
      <c r="A225" s="9"/>
      <c r="B225" s="1"/>
      <c r="C225" s="5"/>
      <c r="D225" s="14"/>
      <c r="E225" s="10"/>
      <c r="J225" s="40"/>
    </row>
    <row r="226" spans="1:10">
      <c r="A226" s="9"/>
      <c r="B226" s="1"/>
      <c r="C226" s="5"/>
      <c r="D226" s="14"/>
      <c r="E226" s="10"/>
      <c r="J226" s="40"/>
    </row>
    <row r="227" spans="1:10">
      <c r="A227" s="9"/>
      <c r="B227" s="1"/>
      <c r="C227" s="5"/>
      <c r="D227" s="14"/>
      <c r="E227" s="10"/>
      <c r="J227" s="40"/>
    </row>
    <row r="228" spans="1:10">
      <c r="A228" s="9"/>
      <c r="B228" s="1"/>
      <c r="C228" s="5"/>
      <c r="D228" s="14"/>
      <c r="E228" s="10"/>
      <c r="J228" s="40"/>
    </row>
    <row r="229" spans="1:10">
      <c r="A229" s="9"/>
      <c r="B229" s="1"/>
      <c r="C229" s="5"/>
      <c r="D229" s="14"/>
      <c r="E229" s="10"/>
      <c r="J229" s="40"/>
    </row>
    <row r="230" spans="1:10">
      <c r="A230" s="9"/>
      <c r="B230" s="1"/>
      <c r="C230" s="5"/>
      <c r="D230" s="14"/>
      <c r="E230" s="10"/>
      <c r="J230" s="40"/>
    </row>
    <row r="231" spans="1:10">
      <c r="A231" s="9"/>
      <c r="B231" s="1"/>
      <c r="C231" s="5"/>
      <c r="D231" s="14"/>
      <c r="E231" s="10"/>
      <c r="J231" s="40"/>
    </row>
    <row r="232" spans="1:10">
      <c r="A232" s="9"/>
      <c r="B232" s="1"/>
      <c r="C232" s="5"/>
      <c r="D232" s="14"/>
      <c r="E232" s="10"/>
      <c r="J232" s="40"/>
    </row>
    <row r="233" spans="1:10">
      <c r="A233" s="9"/>
      <c r="B233" s="1"/>
      <c r="C233" s="5"/>
      <c r="D233" s="14"/>
      <c r="E233" s="10"/>
      <c r="J233" s="40"/>
    </row>
    <row r="234" spans="1:10">
      <c r="A234" s="9"/>
      <c r="B234" s="1"/>
      <c r="C234" s="5"/>
      <c r="D234" s="14"/>
      <c r="E234" s="10"/>
      <c r="J234" s="40"/>
    </row>
    <row r="235" spans="1:10">
      <c r="A235" s="9"/>
      <c r="B235" s="1"/>
      <c r="C235" s="5"/>
      <c r="D235" s="14"/>
      <c r="E235" s="10"/>
      <c r="J235" s="40"/>
    </row>
    <row r="236" spans="1:10">
      <c r="A236" s="9"/>
      <c r="B236" s="1"/>
      <c r="C236" s="5"/>
      <c r="D236" s="14"/>
      <c r="E236" s="10"/>
      <c r="J236" s="40"/>
    </row>
    <row r="237" spans="1:10">
      <c r="A237" s="9"/>
      <c r="B237" s="1"/>
      <c r="C237" s="5"/>
      <c r="D237" s="14"/>
      <c r="E237" s="10"/>
      <c r="J237" s="40"/>
    </row>
    <row r="238" spans="1:10">
      <c r="A238" s="9"/>
      <c r="B238" s="1"/>
      <c r="C238" s="5"/>
      <c r="D238" s="14"/>
      <c r="E238" s="10"/>
      <c r="J238" s="40"/>
    </row>
    <row r="239" spans="1:10">
      <c r="A239" s="9"/>
      <c r="B239" s="1"/>
      <c r="C239" s="5"/>
      <c r="D239" s="14"/>
      <c r="E239" s="10"/>
      <c r="J239" s="40"/>
    </row>
    <row r="240" spans="1:10">
      <c r="A240" s="9"/>
      <c r="B240" s="1"/>
      <c r="C240" s="5"/>
      <c r="D240" s="14"/>
      <c r="E240" s="10"/>
    </row>
    <row r="241" spans="1:5">
      <c r="A241" s="9"/>
      <c r="B241" s="1"/>
      <c r="C241" s="5"/>
      <c r="D241" s="14"/>
      <c r="E241" s="10"/>
    </row>
    <row r="242" spans="1:5">
      <c r="A242" s="9"/>
      <c r="B242" s="1"/>
      <c r="C242" s="5"/>
      <c r="D242" s="14"/>
      <c r="E242" s="10"/>
    </row>
    <row r="243" spans="1:5">
      <c r="A243" s="9"/>
      <c r="B243" s="1"/>
      <c r="C243" s="5"/>
      <c r="D243" s="14"/>
      <c r="E243" s="10"/>
    </row>
    <row r="244" spans="1:5">
      <c r="A244" s="9"/>
      <c r="B244" s="1"/>
      <c r="C244" s="5"/>
      <c r="D244" s="14"/>
      <c r="E244" s="10"/>
    </row>
    <row r="245" spans="1:5">
      <c r="A245" s="9"/>
      <c r="B245" s="1"/>
      <c r="C245" s="5"/>
      <c r="D245" s="14"/>
      <c r="E245" s="10"/>
    </row>
    <row r="246" spans="1:5">
      <c r="A246" s="9"/>
      <c r="B246" s="1"/>
      <c r="C246" s="5"/>
      <c r="D246" s="14"/>
      <c r="E246" s="10"/>
    </row>
    <row r="247" spans="1:5">
      <c r="A247" s="9"/>
      <c r="B247" s="1"/>
      <c r="C247" s="5"/>
      <c r="D247" s="14"/>
      <c r="E247" s="10"/>
    </row>
    <row r="248" spans="1:5">
      <c r="A248" s="9"/>
      <c r="B248" s="1"/>
      <c r="C248" s="5"/>
      <c r="D248" s="14"/>
      <c r="E248" s="10"/>
    </row>
    <row r="249" spans="1:5">
      <c r="A249" s="9"/>
      <c r="B249" s="1"/>
      <c r="C249" s="5"/>
      <c r="D249" s="14"/>
      <c r="E249" s="10"/>
    </row>
    <row r="250" spans="1:5">
      <c r="A250" s="9"/>
      <c r="B250" s="1"/>
      <c r="C250" s="5"/>
      <c r="D250" s="14"/>
      <c r="E250" s="10"/>
    </row>
    <row r="251" spans="1:5">
      <c r="A251" s="9"/>
      <c r="B251" s="1"/>
      <c r="C251" s="5"/>
      <c r="D251" s="14"/>
      <c r="E251" s="10"/>
    </row>
    <row r="252" spans="1:5">
      <c r="A252" s="9"/>
      <c r="B252" s="1"/>
      <c r="C252" s="5"/>
      <c r="D252" s="14"/>
      <c r="E252" s="10"/>
    </row>
    <row r="253" spans="1:5">
      <c r="A253" s="9"/>
      <c r="B253" s="1"/>
      <c r="C253" s="5"/>
      <c r="D253" s="14"/>
      <c r="E253" s="10"/>
    </row>
    <row r="254" spans="1:5">
      <c r="A254" s="9"/>
      <c r="B254" s="1"/>
      <c r="C254" s="5"/>
      <c r="D254" s="14"/>
      <c r="E254" s="10"/>
    </row>
    <row r="255" spans="1:5">
      <c r="A255" s="9"/>
      <c r="B255" s="1"/>
      <c r="C255" s="5"/>
      <c r="D255" s="14"/>
      <c r="E255" s="10"/>
    </row>
    <row r="256" spans="1:5">
      <c r="A256" s="9"/>
      <c r="B256" s="1"/>
      <c r="C256" s="5"/>
      <c r="D256" s="14"/>
      <c r="E256" s="10"/>
    </row>
    <row r="257" spans="1:5">
      <c r="A257" s="9"/>
      <c r="B257" s="1"/>
      <c r="C257" s="5"/>
      <c r="D257" s="14"/>
      <c r="E257" s="10"/>
    </row>
    <row r="258" spans="1:5">
      <c r="A258" s="9"/>
      <c r="B258" s="1"/>
      <c r="C258" s="5"/>
      <c r="D258" s="14"/>
      <c r="E258" s="10"/>
    </row>
    <row r="259" spans="1:5">
      <c r="A259" s="9"/>
      <c r="B259" s="1"/>
      <c r="C259" s="5"/>
      <c r="D259" s="14"/>
      <c r="E259" s="10"/>
    </row>
    <row r="260" spans="1:5">
      <c r="A260" s="9"/>
      <c r="B260" s="1"/>
      <c r="C260" s="5"/>
      <c r="D260" s="14"/>
      <c r="E260" s="10"/>
    </row>
    <row r="261" spans="1:5">
      <c r="A261" s="9"/>
      <c r="B261" s="1"/>
      <c r="C261" s="5"/>
      <c r="D261" s="14"/>
      <c r="E261" s="10"/>
    </row>
    <row r="262" spans="1:5">
      <c r="A262" s="9"/>
      <c r="B262" s="1"/>
      <c r="C262" s="5"/>
      <c r="D262" s="14"/>
      <c r="E262" s="10"/>
    </row>
    <row r="263" spans="1:5">
      <c r="A263" s="9"/>
      <c r="B263" s="1"/>
      <c r="C263" s="5"/>
      <c r="D263" s="14"/>
      <c r="E263" s="10"/>
    </row>
    <row r="264" spans="1:5">
      <c r="A264" s="9"/>
      <c r="B264" s="1"/>
      <c r="C264" s="5"/>
      <c r="D264" s="14"/>
      <c r="E264" s="10"/>
    </row>
    <row r="265" spans="1:5">
      <c r="A265" s="9"/>
      <c r="B265" s="1"/>
      <c r="C265" s="5"/>
      <c r="D265" s="14"/>
      <c r="E265" s="10"/>
    </row>
    <row r="266" spans="1:5">
      <c r="A266" s="9"/>
      <c r="B266" s="1"/>
      <c r="C266" s="5"/>
      <c r="D266" s="14"/>
      <c r="E266" s="10"/>
    </row>
    <row r="267" spans="1:5">
      <c r="A267" s="9"/>
      <c r="B267" s="1"/>
      <c r="C267" s="5"/>
      <c r="D267" s="14"/>
      <c r="E267" s="10"/>
    </row>
    <row r="268" spans="1:5">
      <c r="A268" s="9"/>
      <c r="B268" s="1"/>
      <c r="C268" s="5"/>
      <c r="D268" s="14"/>
      <c r="E268" s="10"/>
    </row>
    <row r="269" spans="1:5">
      <c r="A269" s="9"/>
      <c r="B269" s="1"/>
      <c r="C269" s="5"/>
      <c r="D269" s="14"/>
      <c r="E269" s="10"/>
    </row>
    <row r="270" spans="1:5">
      <c r="B270" s="1"/>
      <c r="C270" s="5"/>
      <c r="D270" s="14"/>
      <c r="E270" s="10"/>
    </row>
    <row r="271" spans="1:5">
      <c r="B271" s="1"/>
      <c r="C271" s="5"/>
      <c r="D271" s="14"/>
      <c r="E271" s="10"/>
    </row>
    <row r="272" spans="1:5">
      <c r="B272" s="1"/>
      <c r="C272" s="5"/>
      <c r="D272" s="14"/>
      <c r="E272" s="10"/>
    </row>
    <row r="273" spans="2:5">
      <c r="B273" s="1"/>
      <c r="C273" s="5"/>
      <c r="D273" s="14"/>
      <c r="E273" s="10"/>
    </row>
    <row r="274" spans="2:5">
      <c r="E274" s="10"/>
    </row>
    <row r="275" spans="2:5">
      <c r="E275" s="10"/>
    </row>
    <row r="276" spans="2:5">
      <c r="E276" s="10"/>
    </row>
    <row r="277" spans="2:5">
      <c r="E277" s="10"/>
    </row>
    <row r="278" spans="2:5">
      <c r="E278" s="10"/>
    </row>
    <row r="279" spans="2:5">
      <c r="E279" s="10"/>
    </row>
    <row r="280" spans="2:5">
      <c r="E280" s="10"/>
    </row>
    <row r="281" spans="2:5">
      <c r="E281" s="10"/>
    </row>
    <row r="282" spans="2:5">
      <c r="E282" s="10"/>
    </row>
    <row r="283" spans="2:5">
      <c r="E283" s="10"/>
    </row>
    <row r="284" spans="2:5">
      <c r="E284" s="10"/>
    </row>
    <row r="285" spans="2:5">
      <c r="E285" s="10"/>
    </row>
    <row r="286" spans="2:5">
      <c r="E286" s="10"/>
    </row>
    <row r="287" spans="2:5">
      <c r="E287" s="10"/>
    </row>
    <row r="288" spans="2:5">
      <c r="E288" s="10"/>
    </row>
    <row r="289" spans="5:5">
      <c r="E289" s="10"/>
    </row>
    <row r="290" spans="5:5">
      <c r="E290" s="10"/>
    </row>
    <row r="291" spans="5:5">
      <c r="E291" s="10"/>
    </row>
    <row r="292" spans="5:5">
      <c r="E292" s="10"/>
    </row>
    <row r="293" spans="5:5">
      <c r="E293" s="10"/>
    </row>
    <row r="294" spans="5:5">
      <c r="E294" s="10"/>
    </row>
    <row r="295" spans="5:5">
      <c r="E295" s="10"/>
    </row>
    <row r="296" spans="5:5">
      <c r="E296" s="10"/>
    </row>
    <row r="297" spans="5:5">
      <c r="E297" s="10"/>
    </row>
    <row r="298" spans="5:5">
      <c r="E298" s="10"/>
    </row>
    <row r="299" spans="5:5">
      <c r="E299" s="10"/>
    </row>
    <row r="300" spans="5:5">
      <c r="E300" s="10"/>
    </row>
    <row r="301" spans="5:5">
      <c r="E301" s="10"/>
    </row>
    <row r="302" spans="5:5">
      <c r="E302" s="10"/>
    </row>
    <row r="303" spans="5:5">
      <c r="E303" s="10"/>
    </row>
    <row r="304" spans="5:5">
      <c r="E304" s="10"/>
    </row>
    <row r="305" spans="5:5">
      <c r="E305" s="10"/>
    </row>
    <row r="306" spans="5:5">
      <c r="E306" s="10"/>
    </row>
    <row r="307" spans="5:5">
      <c r="E307" s="10"/>
    </row>
    <row r="308" spans="5:5">
      <c r="E308" s="10"/>
    </row>
    <row r="309" spans="5:5">
      <c r="E309" s="10"/>
    </row>
    <row r="310" spans="5:5">
      <c r="E310" s="10"/>
    </row>
    <row r="311" spans="5:5">
      <c r="E311" s="10"/>
    </row>
    <row r="312" spans="5:5">
      <c r="E312" s="10"/>
    </row>
    <row r="313" spans="5:5">
      <c r="E313" s="10"/>
    </row>
    <row r="314" spans="5:5">
      <c r="E314" s="10"/>
    </row>
    <row r="315" spans="5:5">
      <c r="E315" s="10"/>
    </row>
    <row r="316" spans="5:5">
      <c r="E316" s="10"/>
    </row>
    <row r="317" spans="5:5">
      <c r="E317" s="10"/>
    </row>
    <row r="318" spans="5:5">
      <c r="E318" s="10"/>
    </row>
    <row r="319" spans="5:5">
      <c r="E319" s="10"/>
    </row>
    <row r="320" spans="5:5">
      <c r="E320" s="10"/>
    </row>
    <row r="321" spans="5:5">
      <c r="E321" s="10"/>
    </row>
    <row r="322" spans="5:5">
      <c r="E322" s="10"/>
    </row>
    <row r="323" spans="5:5">
      <c r="E323" s="10"/>
    </row>
    <row r="324" spans="5:5">
      <c r="E324" s="10"/>
    </row>
    <row r="325" spans="5:5">
      <c r="E325" s="10"/>
    </row>
    <row r="326" spans="5:5">
      <c r="E326" s="10"/>
    </row>
    <row r="327" spans="5:5">
      <c r="E327" s="10"/>
    </row>
    <row r="328" spans="5:5">
      <c r="E328" s="10"/>
    </row>
    <row r="329" spans="5:5">
      <c r="E329" s="10"/>
    </row>
    <row r="330" spans="5:5">
      <c r="E330" s="10"/>
    </row>
    <row r="331" spans="5:5">
      <c r="E331" s="10"/>
    </row>
    <row r="332" spans="5:5">
      <c r="E332" s="10"/>
    </row>
    <row r="333" spans="5:5">
      <c r="E333" s="10"/>
    </row>
    <row r="334" spans="5:5">
      <c r="E334" s="10"/>
    </row>
    <row r="335" spans="5:5">
      <c r="E335" s="10"/>
    </row>
    <row r="336" spans="5:5">
      <c r="E336" s="10"/>
    </row>
    <row r="337" spans="5:5">
      <c r="E337" s="10"/>
    </row>
    <row r="338" spans="5:5">
      <c r="E338" s="10"/>
    </row>
    <row r="339" spans="5:5">
      <c r="E339" s="10"/>
    </row>
    <row r="340" spans="5:5">
      <c r="E340" s="10"/>
    </row>
    <row r="341" spans="5:5">
      <c r="E341" s="10"/>
    </row>
    <row r="342" spans="5:5">
      <c r="E342" s="10"/>
    </row>
    <row r="343" spans="5:5">
      <c r="E343" s="10"/>
    </row>
    <row r="344" spans="5:5">
      <c r="E344" s="10"/>
    </row>
    <row r="345" spans="5:5">
      <c r="E345" s="10"/>
    </row>
    <row r="346" spans="5:5">
      <c r="E346" s="10"/>
    </row>
    <row r="347" spans="5:5">
      <c r="E347" s="10"/>
    </row>
    <row r="348" spans="5:5">
      <c r="E348" s="10"/>
    </row>
    <row r="349" spans="5:5">
      <c r="E349" s="10"/>
    </row>
    <row r="350" spans="5:5">
      <c r="E350" s="10"/>
    </row>
    <row r="351" spans="5:5">
      <c r="E351" s="10"/>
    </row>
    <row r="352" spans="5:5">
      <c r="E352" s="10"/>
    </row>
    <row r="353" spans="5:5">
      <c r="E353" s="10"/>
    </row>
    <row r="354" spans="5:5">
      <c r="E354" s="10"/>
    </row>
    <row r="355" spans="5:5">
      <c r="E355" s="10"/>
    </row>
    <row r="356" spans="5:5">
      <c r="E356" s="10"/>
    </row>
    <row r="357" spans="5:5">
      <c r="E357" s="10"/>
    </row>
    <row r="358" spans="5:5">
      <c r="E358" s="10"/>
    </row>
    <row r="359" spans="5:5">
      <c r="E359" s="10"/>
    </row>
    <row r="360" spans="5:5">
      <c r="E360" s="10"/>
    </row>
    <row r="361" spans="5:5">
      <c r="E361" s="10"/>
    </row>
    <row r="362" spans="5:5">
      <c r="E362" s="10"/>
    </row>
    <row r="363" spans="5:5">
      <c r="E363" s="10"/>
    </row>
    <row r="364" spans="5:5">
      <c r="E364" s="10"/>
    </row>
    <row r="365" spans="5:5">
      <c r="E365" s="10"/>
    </row>
    <row r="366" spans="5:5">
      <c r="E366" s="10"/>
    </row>
    <row r="367" spans="5:5">
      <c r="E367" s="10"/>
    </row>
    <row r="368" spans="5:5">
      <c r="E368" s="10"/>
    </row>
    <row r="369" spans="5:5">
      <c r="E369" s="10"/>
    </row>
    <row r="370" spans="5:5">
      <c r="E370" s="10"/>
    </row>
    <row r="371" spans="5:5">
      <c r="E371" s="10"/>
    </row>
    <row r="372" spans="5:5">
      <c r="E372" s="10"/>
    </row>
    <row r="373" spans="5:5">
      <c r="E373" s="10"/>
    </row>
    <row r="374" spans="5:5">
      <c r="E374" s="10"/>
    </row>
    <row r="375" spans="5:5">
      <c r="E375" s="10"/>
    </row>
    <row r="376" spans="5:5">
      <c r="E376" s="10"/>
    </row>
    <row r="377" spans="5:5">
      <c r="E377" s="10"/>
    </row>
    <row r="378" spans="5:5">
      <c r="E378" s="10"/>
    </row>
    <row r="379" spans="5:5">
      <c r="E379" s="10"/>
    </row>
    <row r="380" spans="5:5">
      <c r="E380" s="10"/>
    </row>
    <row r="381" spans="5:5">
      <c r="E381" s="10"/>
    </row>
    <row r="382" spans="5:5">
      <c r="E382" s="10"/>
    </row>
    <row r="383" spans="5:5">
      <c r="E383" s="10"/>
    </row>
    <row r="384" spans="5:5">
      <c r="E384" s="10"/>
    </row>
    <row r="385" spans="5:5">
      <c r="E385" s="10"/>
    </row>
    <row r="386" spans="5:5">
      <c r="E386" s="10"/>
    </row>
    <row r="387" spans="5:5">
      <c r="E387" s="10"/>
    </row>
    <row r="388" spans="5:5">
      <c r="E388" s="10"/>
    </row>
    <row r="389" spans="5:5">
      <c r="E389" s="10"/>
    </row>
    <row r="390" spans="5:5">
      <c r="E390" s="10"/>
    </row>
    <row r="391" spans="5:5">
      <c r="E391" s="10"/>
    </row>
    <row r="392" spans="5:5">
      <c r="E392" s="10"/>
    </row>
    <row r="393" spans="5:5">
      <c r="E393" s="10"/>
    </row>
    <row r="394" spans="5:5">
      <c r="E394" s="10"/>
    </row>
    <row r="395" spans="5:5">
      <c r="E395" s="10"/>
    </row>
    <row r="396" spans="5:5">
      <c r="E396" s="10"/>
    </row>
    <row r="397" spans="5:5">
      <c r="E397" s="10"/>
    </row>
    <row r="398" spans="5:5">
      <c r="E398" s="10"/>
    </row>
    <row r="399" spans="5:5">
      <c r="E399" s="10"/>
    </row>
    <row r="400" spans="5:5">
      <c r="E400" s="10"/>
    </row>
    <row r="401" spans="5:5">
      <c r="E401" s="10"/>
    </row>
    <row r="402" spans="5:5">
      <c r="E402" s="10"/>
    </row>
    <row r="403" spans="5:5">
      <c r="E403" s="10"/>
    </row>
    <row r="404" spans="5:5">
      <c r="E404" s="10"/>
    </row>
    <row r="405" spans="5:5">
      <c r="E405" s="10"/>
    </row>
    <row r="406" spans="5:5">
      <c r="E406" s="10"/>
    </row>
    <row r="407" spans="5:5">
      <c r="E407" s="10"/>
    </row>
    <row r="408" spans="5:5">
      <c r="E408" s="10"/>
    </row>
    <row r="409" spans="5:5">
      <c r="E409" s="10"/>
    </row>
    <row r="410" spans="5:5">
      <c r="E410" s="10"/>
    </row>
    <row r="411" spans="5:5">
      <c r="E411" s="10"/>
    </row>
    <row r="412" spans="5:5">
      <c r="E412" s="10"/>
    </row>
    <row r="413" spans="5:5">
      <c r="E413" s="10"/>
    </row>
    <row r="414" spans="5:5">
      <c r="E414" s="10"/>
    </row>
    <row r="415" spans="5:5">
      <c r="E415" s="10"/>
    </row>
    <row r="416" spans="5:5">
      <c r="E416" s="10"/>
    </row>
    <row r="417" spans="5:5">
      <c r="E417" s="10"/>
    </row>
    <row r="418" spans="5:5">
      <c r="E418" s="10"/>
    </row>
    <row r="419" spans="5:5">
      <c r="E419" s="10"/>
    </row>
    <row r="420" spans="5:5">
      <c r="E420" s="10"/>
    </row>
    <row r="421" spans="5:5">
      <c r="E421" s="10"/>
    </row>
    <row r="422" spans="5:5">
      <c r="E422" s="10"/>
    </row>
    <row r="423" spans="5:5">
      <c r="E423" s="10"/>
    </row>
    <row r="424" spans="5:5">
      <c r="E424" s="10"/>
    </row>
    <row r="425" spans="5:5">
      <c r="E425" s="10"/>
    </row>
    <row r="426" spans="5:5">
      <c r="E426" s="10"/>
    </row>
    <row r="427" spans="5:5">
      <c r="E427" s="10"/>
    </row>
    <row r="428" spans="5:5">
      <c r="E428" s="10"/>
    </row>
    <row r="429" spans="5:5">
      <c r="E429" s="10"/>
    </row>
    <row r="430" spans="5:5">
      <c r="E430" s="10"/>
    </row>
    <row r="431" spans="5:5">
      <c r="E431" s="10"/>
    </row>
    <row r="432" spans="5:5">
      <c r="E432" s="10"/>
    </row>
    <row r="433" spans="5:5">
      <c r="E433" s="10"/>
    </row>
    <row r="434" spans="5:5">
      <c r="E434" s="10"/>
    </row>
    <row r="435" spans="5:5">
      <c r="E435" s="10"/>
    </row>
    <row r="436" spans="5:5">
      <c r="E436" s="10"/>
    </row>
    <row r="437" spans="5:5">
      <c r="E437" s="10"/>
    </row>
    <row r="438" spans="5:5">
      <c r="E438" s="10"/>
    </row>
    <row r="439" spans="5:5">
      <c r="E439" s="10"/>
    </row>
    <row r="440" spans="5:5">
      <c r="E440" s="10"/>
    </row>
    <row r="441" spans="5:5">
      <c r="E441" s="10"/>
    </row>
    <row r="442" spans="5:5">
      <c r="E442" s="10"/>
    </row>
    <row r="443" spans="5:5">
      <c r="E443" s="10"/>
    </row>
    <row r="444" spans="5:5">
      <c r="E444" s="10"/>
    </row>
    <row r="445" spans="5:5">
      <c r="E445" s="10"/>
    </row>
    <row r="446" spans="5:5">
      <c r="E446" s="10"/>
    </row>
    <row r="447" spans="5:5">
      <c r="E447" s="10"/>
    </row>
    <row r="448" spans="5:5">
      <c r="E448" s="10"/>
    </row>
    <row r="449" spans="5:5">
      <c r="E449" s="10"/>
    </row>
    <row r="450" spans="5:5">
      <c r="E450" s="10"/>
    </row>
    <row r="451" spans="5:5">
      <c r="E451" s="10"/>
    </row>
    <row r="452" spans="5:5">
      <c r="E452" s="10"/>
    </row>
    <row r="453" spans="5:5">
      <c r="E453" s="10"/>
    </row>
    <row r="454" spans="5:5">
      <c r="E454" s="10"/>
    </row>
    <row r="455" spans="5:5">
      <c r="E455" s="10"/>
    </row>
    <row r="456" spans="5:5">
      <c r="E456" s="10"/>
    </row>
    <row r="457" spans="5:5">
      <c r="E457" s="10"/>
    </row>
    <row r="458" spans="5:5">
      <c r="E458" s="10"/>
    </row>
    <row r="459" spans="5:5">
      <c r="E459" s="10"/>
    </row>
    <row r="460" spans="5:5">
      <c r="E460" s="10"/>
    </row>
    <row r="461" spans="5:5">
      <c r="E461" s="10"/>
    </row>
    <row r="462" spans="5:5">
      <c r="E462" s="10"/>
    </row>
    <row r="463" spans="5:5">
      <c r="E463" s="10"/>
    </row>
    <row r="464" spans="5:5">
      <c r="E464" s="10"/>
    </row>
    <row r="465" spans="5:5">
      <c r="E465" s="10"/>
    </row>
    <row r="466" spans="5:5">
      <c r="E466" s="10"/>
    </row>
    <row r="467" spans="5:5">
      <c r="E467" s="10"/>
    </row>
    <row r="468" spans="5:5">
      <c r="E468" s="10"/>
    </row>
    <row r="469" spans="5:5">
      <c r="E469" s="10"/>
    </row>
    <row r="470" spans="5:5">
      <c r="E470" s="10"/>
    </row>
    <row r="471" spans="5:5">
      <c r="E471" s="10"/>
    </row>
    <row r="472" spans="5:5">
      <c r="E472" s="10"/>
    </row>
    <row r="473" spans="5:5">
      <c r="E473" s="10"/>
    </row>
    <row r="474" spans="5:5">
      <c r="E474" s="10"/>
    </row>
    <row r="475" spans="5:5">
      <c r="E475" s="10"/>
    </row>
    <row r="476" spans="5:5">
      <c r="E476" s="10"/>
    </row>
    <row r="477" spans="5:5">
      <c r="E477" s="10"/>
    </row>
    <row r="478" spans="5:5">
      <c r="E478" s="10"/>
    </row>
    <row r="479" spans="5:5">
      <c r="E479" s="10"/>
    </row>
    <row r="480" spans="5:5">
      <c r="E480" s="10"/>
    </row>
    <row r="481" spans="5:5">
      <c r="E481" s="10"/>
    </row>
    <row r="482" spans="5:5">
      <c r="E482" s="10"/>
    </row>
    <row r="483" spans="5:5">
      <c r="E483" s="10"/>
    </row>
    <row r="484" spans="5:5">
      <c r="E484" s="10"/>
    </row>
    <row r="485" spans="5:5">
      <c r="E485" s="10"/>
    </row>
    <row r="486" spans="5:5">
      <c r="E486" s="10"/>
    </row>
    <row r="487" spans="5:5">
      <c r="E487" s="10"/>
    </row>
    <row r="488" spans="5:5">
      <c r="E488" s="10"/>
    </row>
    <row r="489" spans="5:5">
      <c r="E489" s="10"/>
    </row>
    <row r="490" spans="5:5">
      <c r="E490" s="10"/>
    </row>
    <row r="491" spans="5:5">
      <c r="E491" s="10"/>
    </row>
    <row r="492" spans="5:5">
      <c r="E492" s="10"/>
    </row>
    <row r="493" spans="5:5">
      <c r="E493" s="10"/>
    </row>
    <row r="494" spans="5:5">
      <c r="E494" s="10"/>
    </row>
    <row r="495" spans="5:5">
      <c r="E495" s="10"/>
    </row>
    <row r="496" spans="5:5">
      <c r="E496" s="10"/>
    </row>
    <row r="497" spans="5:5">
      <c r="E497" s="10"/>
    </row>
    <row r="498" spans="5:5">
      <c r="E498" s="10"/>
    </row>
    <row r="499" spans="5:5">
      <c r="E499" s="10"/>
    </row>
    <row r="500" spans="5:5">
      <c r="E500" s="10"/>
    </row>
    <row r="501" spans="5:5">
      <c r="E501" s="10"/>
    </row>
    <row r="502" spans="5:5">
      <c r="E502" s="10"/>
    </row>
    <row r="503" spans="5:5">
      <c r="E503" s="10"/>
    </row>
    <row r="504" spans="5:5">
      <c r="E504" s="10"/>
    </row>
    <row r="505" spans="5:5">
      <c r="E505" s="10"/>
    </row>
    <row r="506" spans="5:5">
      <c r="E506" s="10"/>
    </row>
    <row r="507" spans="5:5">
      <c r="E507" s="10"/>
    </row>
    <row r="508" spans="5:5">
      <c r="E508" s="10"/>
    </row>
    <row r="509" spans="5:5">
      <c r="E509" s="10"/>
    </row>
    <row r="510" spans="5:5">
      <c r="E510" s="10"/>
    </row>
    <row r="511" spans="5:5">
      <c r="E511" s="10"/>
    </row>
    <row r="512" spans="5:5">
      <c r="E512" s="10"/>
    </row>
    <row r="513" spans="5:5">
      <c r="E513" s="10"/>
    </row>
    <row r="514" spans="5:5">
      <c r="E514" s="10"/>
    </row>
    <row r="515" spans="5:5">
      <c r="E515" s="10"/>
    </row>
    <row r="516" spans="5:5">
      <c r="E516" s="10"/>
    </row>
    <row r="517" spans="5:5">
      <c r="E517" s="10"/>
    </row>
    <row r="518" spans="5:5">
      <c r="E518" s="10"/>
    </row>
    <row r="519" spans="5:5">
      <c r="E519" s="10"/>
    </row>
    <row r="520" spans="5:5">
      <c r="E520" s="10"/>
    </row>
    <row r="521" spans="5:5">
      <c r="E521" s="10"/>
    </row>
    <row r="522" spans="5:5">
      <c r="E522" s="10"/>
    </row>
    <row r="523" spans="5:5">
      <c r="E523" s="10"/>
    </row>
    <row r="524" spans="5:5">
      <c r="E524" s="10"/>
    </row>
    <row r="525" spans="5:5">
      <c r="E525" s="10"/>
    </row>
    <row r="526" spans="5:5">
      <c r="E526" s="10"/>
    </row>
    <row r="527" spans="5:5">
      <c r="E527" s="10"/>
    </row>
    <row r="528" spans="5:5">
      <c r="E528" s="10"/>
    </row>
    <row r="529" spans="5:5">
      <c r="E529" s="10"/>
    </row>
    <row r="530" spans="5:5">
      <c r="E530" s="10"/>
    </row>
    <row r="531" spans="5:5">
      <c r="E531" s="10"/>
    </row>
    <row r="532" spans="5:5">
      <c r="E532" s="10"/>
    </row>
    <row r="533" spans="5:5">
      <c r="E533" s="10"/>
    </row>
    <row r="534" spans="5:5">
      <c r="E534" s="10"/>
    </row>
    <row r="535" spans="5:5">
      <c r="E535" s="10"/>
    </row>
    <row r="536" spans="5:5">
      <c r="E536" s="10"/>
    </row>
    <row r="537" spans="5:5">
      <c r="E537" s="10"/>
    </row>
    <row r="538" spans="5:5">
      <c r="E538" s="10"/>
    </row>
    <row r="539" spans="5:5">
      <c r="E539" s="10"/>
    </row>
    <row r="540" spans="5:5">
      <c r="E540" s="10"/>
    </row>
    <row r="541" spans="5:5">
      <c r="E541" s="10"/>
    </row>
    <row r="542" spans="5:5">
      <c r="E542" s="10"/>
    </row>
    <row r="543" spans="5:5">
      <c r="E543" s="10"/>
    </row>
    <row r="544" spans="5:5">
      <c r="E544" s="10"/>
    </row>
    <row r="545" spans="5:5">
      <c r="E545" s="10"/>
    </row>
    <row r="546" spans="5:5">
      <c r="E546" s="10"/>
    </row>
    <row r="547" spans="5:5">
      <c r="E547" s="10"/>
    </row>
    <row r="548" spans="5:5">
      <c r="E548" s="10"/>
    </row>
    <row r="549" spans="5:5">
      <c r="E549" s="10"/>
    </row>
    <row r="550" spans="5:5">
      <c r="E550" s="10"/>
    </row>
    <row r="551" spans="5:5">
      <c r="E551" s="10"/>
    </row>
    <row r="552" spans="5:5">
      <c r="E552" s="10"/>
    </row>
    <row r="553" spans="5:5">
      <c r="E553" s="10"/>
    </row>
    <row r="554" spans="5:5">
      <c r="E554" s="10"/>
    </row>
    <row r="555" spans="5:5">
      <c r="E555" s="10"/>
    </row>
    <row r="556" spans="5:5">
      <c r="E556" s="10"/>
    </row>
    <row r="557" spans="5:5">
      <c r="E557" s="10"/>
    </row>
    <row r="558" spans="5:5">
      <c r="E558" s="10"/>
    </row>
    <row r="559" spans="5:5">
      <c r="E559" s="10"/>
    </row>
    <row r="560" spans="5:5">
      <c r="E560" s="10"/>
    </row>
    <row r="561" spans="5:5">
      <c r="E561" s="10"/>
    </row>
    <row r="562" spans="5:5">
      <c r="E562" s="10"/>
    </row>
    <row r="563" spans="5:5">
      <c r="E563" s="10"/>
    </row>
    <row r="564" spans="5:5">
      <c r="E564" s="10"/>
    </row>
    <row r="565" spans="5:5">
      <c r="E565" s="10"/>
    </row>
    <row r="566" spans="5:5">
      <c r="E566" s="10"/>
    </row>
    <row r="567" spans="5:5">
      <c r="E567" s="10"/>
    </row>
    <row r="568" spans="5:5">
      <c r="E568" s="10"/>
    </row>
    <row r="569" spans="5:5">
      <c r="E569" s="10"/>
    </row>
    <row r="570" spans="5:5">
      <c r="E570" s="10"/>
    </row>
    <row r="571" spans="5:5">
      <c r="E571" s="10"/>
    </row>
    <row r="572" spans="5:5">
      <c r="E572" s="10"/>
    </row>
    <row r="573" spans="5:5">
      <c r="E573" s="10"/>
    </row>
    <row r="574" spans="5:5">
      <c r="E574" s="10"/>
    </row>
    <row r="575" spans="5:5">
      <c r="E575" s="10"/>
    </row>
    <row r="576" spans="5:5">
      <c r="E576" s="10"/>
    </row>
    <row r="577" spans="5:5">
      <c r="E577" s="10"/>
    </row>
    <row r="578" spans="5:5">
      <c r="E578" s="10"/>
    </row>
    <row r="579" spans="5:5">
      <c r="E579" s="10"/>
    </row>
    <row r="580" spans="5:5">
      <c r="E580" s="10"/>
    </row>
    <row r="581" spans="5:5">
      <c r="E581" s="10"/>
    </row>
    <row r="582" spans="5:5">
      <c r="E582" s="10"/>
    </row>
    <row r="583" spans="5:5">
      <c r="E583" s="10"/>
    </row>
    <row r="584" spans="5:5">
      <c r="E584" s="10"/>
    </row>
    <row r="585" spans="5:5">
      <c r="E585" s="10"/>
    </row>
    <row r="586" spans="5:5">
      <c r="E586" s="10"/>
    </row>
    <row r="587" spans="5:5">
      <c r="E587" s="10"/>
    </row>
    <row r="588" spans="5:5">
      <c r="E588" s="10"/>
    </row>
    <row r="589" spans="5:5">
      <c r="E589" s="10"/>
    </row>
    <row r="590" spans="5:5">
      <c r="E590" s="10"/>
    </row>
    <row r="591" spans="5:5">
      <c r="E591" s="10"/>
    </row>
    <row r="592" spans="5:5">
      <c r="E592" s="10"/>
    </row>
    <row r="593" spans="5:5">
      <c r="E593" s="10"/>
    </row>
    <row r="594" spans="5:5">
      <c r="E594" s="10"/>
    </row>
    <row r="595" spans="5:5">
      <c r="E595" s="10"/>
    </row>
    <row r="596" spans="5:5">
      <c r="E596" s="10"/>
    </row>
    <row r="597" spans="5:5">
      <c r="E597" s="10"/>
    </row>
    <row r="598" spans="5:5">
      <c r="E598" s="10"/>
    </row>
    <row r="599" spans="5:5">
      <c r="E599" s="10"/>
    </row>
    <row r="600" spans="5:5">
      <c r="E600" s="10"/>
    </row>
    <row r="601" spans="5:5">
      <c r="E601" s="10"/>
    </row>
    <row r="602" spans="5:5">
      <c r="E602" s="10"/>
    </row>
    <row r="603" spans="5:5">
      <c r="E603" s="10"/>
    </row>
    <row r="604" spans="5:5">
      <c r="E604" s="10"/>
    </row>
    <row r="605" spans="5:5">
      <c r="E605" s="10"/>
    </row>
    <row r="606" spans="5:5">
      <c r="E606" s="10"/>
    </row>
    <row r="607" spans="5:5">
      <c r="E607" s="10"/>
    </row>
    <row r="608" spans="5:5">
      <c r="E608" s="10"/>
    </row>
    <row r="609" spans="5:5">
      <c r="E609" s="10"/>
    </row>
    <row r="610" spans="5:5">
      <c r="E610" s="10"/>
    </row>
    <row r="611" spans="5:5">
      <c r="E611" s="10"/>
    </row>
    <row r="612" spans="5:5">
      <c r="E612" s="10"/>
    </row>
    <row r="613" spans="5:5">
      <c r="E613" s="10"/>
    </row>
    <row r="614" spans="5:5">
      <c r="E614" s="10"/>
    </row>
    <row r="615" spans="5:5">
      <c r="E615" s="10"/>
    </row>
    <row r="616" spans="5:5">
      <c r="E616" s="10"/>
    </row>
    <row r="617" spans="5:5">
      <c r="E617" s="10"/>
    </row>
    <row r="618" spans="5:5">
      <c r="E618" s="10"/>
    </row>
    <row r="619" spans="5:5">
      <c r="E619" s="10"/>
    </row>
    <row r="620" spans="5:5">
      <c r="E620" s="10"/>
    </row>
    <row r="621" spans="5:5">
      <c r="E621" s="10"/>
    </row>
    <row r="622" spans="5:5">
      <c r="E622" s="10"/>
    </row>
    <row r="623" spans="5:5">
      <c r="E623" s="10"/>
    </row>
    <row r="624" spans="5:5">
      <c r="E624" s="10"/>
    </row>
    <row r="625" spans="5:5">
      <c r="E625" s="10"/>
    </row>
    <row r="626" spans="5:5">
      <c r="E626" s="10"/>
    </row>
    <row r="627" spans="5:5">
      <c r="E627" s="10"/>
    </row>
    <row r="628" spans="5:5">
      <c r="E628" s="10"/>
    </row>
    <row r="629" spans="5:5">
      <c r="E629" s="10"/>
    </row>
    <row r="630" spans="5:5">
      <c r="E630" s="10"/>
    </row>
    <row r="631" spans="5:5">
      <c r="E631" s="10"/>
    </row>
    <row r="632" spans="5:5">
      <c r="E632" s="10"/>
    </row>
    <row r="633" spans="5:5">
      <c r="E633" s="10"/>
    </row>
    <row r="634" spans="5:5">
      <c r="E634" s="10"/>
    </row>
    <row r="635" spans="5:5">
      <c r="E635" s="10"/>
    </row>
    <row r="636" spans="5:5">
      <c r="E636" s="10"/>
    </row>
    <row r="637" spans="5:5">
      <c r="E637" s="10"/>
    </row>
    <row r="638" spans="5:5">
      <c r="E638" s="10"/>
    </row>
    <row r="639" spans="5:5">
      <c r="E639" s="10"/>
    </row>
    <row r="640" spans="5:5">
      <c r="E640" s="10"/>
    </row>
    <row r="641" spans="5:5">
      <c r="E641" s="10"/>
    </row>
    <row r="642" spans="5:5">
      <c r="E642" s="10"/>
    </row>
    <row r="643" spans="5:5">
      <c r="E643" s="10"/>
    </row>
    <row r="644" spans="5:5">
      <c r="E644" s="10"/>
    </row>
    <row r="645" spans="5:5">
      <c r="E645" s="10"/>
    </row>
    <row r="646" spans="5:5">
      <c r="E646" s="10"/>
    </row>
    <row r="647" spans="5:5">
      <c r="E647" s="10"/>
    </row>
    <row r="648" spans="5:5">
      <c r="E648" s="10"/>
    </row>
    <row r="649" spans="5:5">
      <c r="E649" s="10"/>
    </row>
    <row r="650" spans="5:5">
      <c r="E650" s="10"/>
    </row>
    <row r="651" spans="5:5">
      <c r="E651" s="10"/>
    </row>
    <row r="652" spans="5:5">
      <c r="E652" s="10"/>
    </row>
    <row r="653" spans="5:5">
      <c r="E653" s="10"/>
    </row>
    <row r="654" spans="5:5">
      <c r="E654" s="10"/>
    </row>
    <row r="655" spans="5:5">
      <c r="E655" s="10"/>
    </row>
    <row r="656" spans="5:5">
      <c r="E656" s="10"/>
    </row>
    <row r="657" spans="5:5">
      <c r="E657" s="10"/>
    </row>
    <row r="658" spans="5:5">
      <c r="E658" s="10"/>
    </row>
    <row r="659" spans="5:5">
      <c r="E659" s="10"/>
    </row>
    <row r="660" spans="5:5">
      <c r="E660" s="10"/>
    </row>
    <row r="661" spans="5:5">
      <c r="E661" s="10"/>
    </row>
    <row r="662" spans="5:5">
      <c r="E662" s="10"/>
    </row>
    <row r="663" spans="5:5">
      <c r="E663" s="10"/>
    </row>
    <row r="664" spans="5:5">
      <c r="E664" s="10"/>
    </row>
    <row r="665" spans="5:5">
      <c r="E665" s="10"/>
    </row>
    <row r="666" spans="5:5">
      <c r="E666" s="10"/>
    </row>
    <row r="667" spans="5:5">
      <c r="E667" s="10"/>
    </row>
    <row r="668" spans="5:5">
      <c r="E668" s="10"/>
    </row>
    <row r="669" spans="5:5">
      <c r="E669" s="10"/>
    </row>
    <row r="670" spans="5:5">
      <c r="E670" s="10"/>
    </row>
    <row r="671" spans="5:5">
      <c r="E671" s="10"/>
    </row>
    <row r="672" spans="5:5">
      <c r="E672" s="10"/>
    </row>
    <row r="673" spans="5:5">
      <c r="E673" s="10"/>
    </row>
    <row r="674" spans="5:5">
      <c r="E674" s="10"/>
    </row>
    <row r="675" spans="5:5">
      <c r="E675" s="10"/>
    </row>
    <row r="676" spans="5:5">
      <c r="E676" s="10"/>
    </row>
    <row r="677" spans="5:5">
      <c r="E677" s="10"/>
    </row>
    <row r="678" spans="5:5">
      <c r="E678" s="10"/>
    </row>
    <row r="679" spans="5:5">
      <c r="E679" s="10"/>
    </row>
    <row r="680" spans="5:5">
      <c r="E680" s="10"/>
    </row>
    <row r="681" spans="5:5">
      <c r="E681" s="10"/>
    </row>
    <row r="682" spans="5:5">
      <c r="E682" s="10"/>
    </row>
    <row r="683" spans="5:5">
      <c r="E683" s="10"/>
    </row>
    <row r="684" spans="5:5">
      <c r="E684" s="10"/>
    </row>
    <row r="685" spans="5:5">
      <c r="E685" s="10"/>
    </row>
    <row r="686" spans="5:5">
      <c r="E686" s="10"/>
    </row>
    <row r="687" spans="5:5">
      <c r="E687" s="10"/>
    </row>
    <row r="688" spans="5:5">
      <c r="E688" s="10"/>
    </row>
    <row r="689" spans="5:5">
      <c r="E689" s="10"/>
    </row>
    <row r="690" spans="5:5">
      <c r="E690" s="10"/>
    </row>
    <row r="691" spans="5:5">
      <c r="E691" s="10"/>
    </row>
    <row r="692" spans="5:5">
      <c r="E692" s="10"/>
    </row>
    <row r="693" spans="5:5">
      <c r="E693" s="10"/>
    </row>
    <row r="694" spans="5:5">
      <c r="E694" s="10"/>
    </row>
    <row r="695" spans="5:5">
      <c r="E695" s="10"/>
    </row>
    <row r="696" spans="5:5">
      <c r="E696" s="10"/>
    </row>
    <row r="697" spans="5:5">
      <c r="E697" s="10"/>
    </row>
    <row r="698" spans="5:5">
      <c r="E698" s="10"/>
    </row>
    <row r="699" spans="5:5">
      <c r="E699" s="10"/>
    </row>
    <row r="700" spans="5:5">
      <c r="E700" s="10"/>
    </row>
    <row r="701" spans="5:5">
      <c r="E701" s="10"/>
    </row>
    <row r="702" spans="5:5">
      <c r="E702" s="10"/>
    </row>
    <row r="703" spans="5:5">
      <c r="E703" s="10"/>
    </row>
    <row r="704" spans="5:5">
      <c r="E704" s="10"/>
    </row>
    <row r="705" spans="5:5">
      <c r="E705" s="10"/>
    </row>
    <row r="706" spans="5:5">
      <c r="E706" s="10"/>
    </row>
    <row r="707" spans="5:5">
      <c r="E707" s="10"/>
    </row>
    <row r="708" spans="5:5">
      <c r="E708" s="10"/>
    </row>
    <row r="709" spans="5:5">
      <c r="E709" s="10"/>
    </row>
    <row r="710" spans="5:5">
      <c r="E710" s="10"/>
    </row>
    <row r="711" spans="5:5">
      <c r="E711" s="10"/>
    </row>
    <row r="712" spans="5:5">
      <c r="E712" s="10"/>
    </row>
    <row r="713" spans="5:5">
      <c r="E713" s="10"/>
    </row>
    <row r="714" spans="5:5">
      <c r="E714" s="10"/>
    </row>
    <row r="715" spans="5:5">
      <c r="E715" s="10"/>
    </row>
    <row r="716" spans="5:5">
      <c r="E716" s="10"/>
    </row>
    <row r="717" spans="5:5">
      <c r="E717" s="10"/>
    </row>
    <row r="718" spans="5:5">
      <c r="E718" s="10"/>
    </row>
    <row r="719" spans="5:5">
      <c r="E719" s="10"/>
    </row>
    <row r="720" spans="5:5">
      <c r="E720" s="10"/>
    </row>
    <row r="721" spans="5:5">
      <c r="E721" s="10"/>
    </row>
    <row r="722" spans="5:5">
      <c r="E722" s="10"/>
    </row>
    <row r="723" spans="5:5">
      <c r="E723" s="10"/>
    </row>
    <row r="724" spans="5:5">
      <c r="E724" s="10"/>
    </row>
    <row r="725" spans="5:5">
      <c r="E725" s="10"/>
    </row>
    <row r="726" spans="5:5">
      <c r="E726" s="10"/>
    </row>
    <row r="727" spans="5:5">
      <c r="E727" s="10"/>
    </row>
    <row r="728" spans="5:5">
      <c r="E728" s="10"/>
    </row>
    <row r="729" spans="5:5">
      <c r="E729" s="10"/>
    </row>
    <row r="730" spans="5:5">
      <c r="E730" s="10"/>
    </row>
    <row r="731" spans="5:5">
      <c r="E731" s="10"/>
    </row>
    <row r="732" spans="5:5">
      <c r="E732" s="10"/>
    </row>
    <row r="733" spans="5:5">
      <c r="E733" s="10"/>
    </row>
    <row r="734" spans="5:5">
      <c r="E734" s="10"/>
    </row>
    <row r="735" spans="5:5">
      <c r="E735" s="10"/>
    </row>
    <row r="736" spans="5:5">
      <c r="E736" s="10"/>
    </row>
    <row r="737" spans="5:5">
      <c r="E737" s="10"/>
    </row>
    <row r="738" spans="5:5">
      <c r="E738" s="10"/>
    </row>
    <row r="739" spans="5:5">
      <c r="E739" s="10"/>
    </row>
    <row r="740" spans="5:5">
      <c r="E740" s="10"/>
    </row>
    <row r="741" spans="5:5">
      <c r="E741" s="10"/>
    </row>
    <row r="742" spans="5:5">
      <c r="E742" s="10"/>
    </row>
    <row r="743" spans="5:5">
      <c r="E743" s="10"/>
    </row>
    <row r="744" spans="5:5">
      <c r="E744" s="10"/>
    </row>
    <row r="745" spans="5:5">
      <c r="E745" s="10"/>
    </row>
    <row r="746" spans="5:5">
      <c r="E746" s="10"/>
    </row>
    <row r="747" spans="5:5">
      <c r="E747" s="10"/>
    </row>
    <row r="748" spans="5:5">
      <c r="E748" s="10"/>
    </row>
    <row r="749" spans="5:5">
      <c r="E749" s="10"/>
    </row>
    <row r="750" spans="5:5">
      <c r="E750" s="10"/>
    </row>
    <row r="751" spans="5:5">
      <c r="E751" s="10"/>
    </row>
    <row r="752" spans="5:5">
      <c r="E752" s="10"/>
    </row>
    <row r="753" spans="5:5">
      <c r="E753" s="10"/>
    </row>
    <row r="754" spans="5:5">
      <c r="E754" s="10"/>
    </row>
    <row r="755" spans="5:5">
      <c r="E755" s="10"/>
    </row>
    <row r="756" spans="5:5">
      <c r="E756" s="10"/>
    </row>
    <row r="757" spans="5:5">
      <c r="E757" s="10"/>
    </row>
    <row r="758" spans="5:5">
      <c r="E758" s="10"/>
    </row>
    <row r="759" spans="5:5">
      <c r="E759" s="10"/>
    </row>
    <row r="760" spans="5:5">
      <c r="E760" s="10"/>
    </row>
    <row r="761" spans="5:5">
      <c r="E761" s="10"/>
    </row>
    <row r="762" spans="5:5">
      <c r="E762" s="10"/>
    </row>
    <row r="763" spans="5:5">
      <c r="E763" s="10"/>
    </row>
    <row r="764" spans="5:5">
      <c r="E764" s="10"/>
    </row>
    <row r="765" spans="5:5">
      <c r="E765" s="10"/>
    </row>
    <row r="766" spans="5:5">
      <c r="E766" s="10"/>
    </row>
    <row r="767" spans="5:5">
      <c r="E767" s="10"/>
    </row>
    <row r="768" spans="5:5">
      <c r="E768" s="10"/>
    </row>
    <row r="769" spans="5:5">
      <c r="E769" s="10"/>
    </row>
    <row r="770" spans="5:5">
      <c r="E770" s="10"/>
    </row>
    <row r="771" spans="5:5">
      <c r="E771" s="10"/>
    </row>
    <row r="772" spans="5:5">
      <c r="E772" s="10"/>
    </row>
    <row r="773" spans="5:5">
      <c r="E773" s="10"/>
    </row>
    <row r="774" spans="5:5">
      <c r="E774" s="10"/>
    </row>
    <row r="775" spans="5:5">
      <c r="E775" s="10"/>
    </row>
    <row r="776" spans="5:5">
      <c r="E776" s="10"/>
    </row>
    <row r="777" spans="5:5">
      <c r="E777" s="10"/>
    </row>
    <row r="778" spans="5:5">
      <c r="E778" s="10"/>
    </row>
    <row r="779" spans="5:5">
      <c r="E779" s="10"/>
    </row>
    <row r="780" spans="5:5">
      <c r="E780" s="10"/>
    </row>
    <row r="781" spans="5:5">
      <c r="E781" s="10"/>
    </row>
    <row r="782" spans="5:5">
      <c r="E782" s="10"/>
    </row>
    <row r="783" spans="5:5">
      <c r="E783" s="10"/>
    </row>
    <row r="784" spans="5:5">
      <c r="E784" s="10"/>
    </row>
    <row r="785" spans="5:5">
      <c r="E785" s="10"/>
    </row>
    <row r="786" spans="5:5">
      <c r="E786" s="10"/>
    </row>
    <row r="787" spans="5:5">
      <c r="E787" s="10"/>
    </row>
    <row r="788" spans="5:5">
      <c r="E788" s="10"/>
    </row>
    <row r="789" spans="5:5">
      <c r="E789" s="10"/>
    </row>
    <row r="790" spans="5:5">
      <c r="E790" s="10"/>
    </row>
    <row r="791" spans="5:5">
      <c r="E791" s="10"/>
    </row>
    <row r="792" spans="5:5">
      <c r="E792" s="10"/>
    </row>
    <row r="793" spans="5:5">
      <c r="E793" s="10"/>
    </row>
    <row r="794" spans="5:5">
      <c r="E794" s="10"/>
    </row>
    <row r="795" spans="5:5">
      <c r="E795" s="10"/>
    </row>
    <row r="796" spans="5:5">
      <c r="E796" s="10"/>
    </row>
    <row r="797" spans="5:5">
      <c r="E797" s="10"/>
    </row>
    <row r="798" spans="5:5">
      <c r="E798" s="10"/>
    </row>
    <row r="799" spans="5:5">
      <c r="E799" s="10"/>
    </row>
    <row r="800" spans="5:5">
      <c r="E800" s="10"/>
    </row>
    <row r="801" spans="5:5">
      <c r="E801" s="10"/>
    </row>
    <row r="802" spans="5:5">
      <c r="E802" s="10"/>
    </row>
    <row r="803" spans="5:5">
      <c r="E803" s="10"/>
    </row>
    <row r="804" spans="5:5">
      <c r="E804" s="10"/>
    </row>
    <row r="805" spans="5:5">
      <c r="E805" s="10"/>
    </row>
    <row r="806" spans="5:5">
      <c r="E806" s="10"/>
    </row>
    <row r="807" spans="5:5">
      <c r="E807" s="10"/>
    </row>
    <row r="808" spans="5:5">
      <c r="E808" s="10"/>
    </row>
    <row r="809" spans="5:5">
      <c r="E809" s="10"/>
    </row>
    <row r="810" spans="5:5">
      <c r="E810" s="10"/>
    </row>
    <row r="811" spans="5:5">
      <c r="E811" s="10"/>
    </row>
    <row r="812" spans="5:5">
      <c r="E812" s="10"/>
    </row>
    <row r="813" spans="5:5">
      <c r="E813" s="10"/>
    </row>
    <row r="814" spans="5:5">
      <c r="E814" s="10"/>
    </row>
    <row r="815" spans="5:5">
      <c r="E815" s="10"/>
    </row>
    <row r="816" spans="5:5">
      <c r="E816" s="10"/>
    </row>
    <row r="817" spans="5:5">
      <c r="E817" s="10"/>
    </row>
    <row r="818" spans="5:5">
      <c r="E818" s="10"/>
    </row>
    <row r="819" spans="5:5">
      <c r="E819" s="10"/>
    </row>
    <row r="820" spans="5:5">
      <c r="E820" s="10"/>
    </row>
    <row r="821" spans="5:5">
      <c r="E821" s="10"/>
    </row>
    <row r="822" spans="5:5">
      <c r="E822" s="10"/>
    </row>
    <row r="823" spans="5:5">
      <c r="E823" s="10"/>
    </row>
    <row r="824" spans="5:5">
      <c r="E824" s="10"/>
    </row>
    <row r="825" spans="5:5">
      <c r="E825" s="10"/>
    </row>
    <row r="826" spans="5:5">
      <c r="E826" s="10"/>
    </row>
    <row r="827" spans="5:5">
      <c r="E827" s="10"/>
    </row>
    <row r="828" spans="5:5">
      <c r="E828" s="10"/>
    </row>
    <row r="829" spans="5:5">
      <c r="E829" s="10"/>
    </row>
    <row r="830" spans="5:5">
      <c r="E830" s="10"/>
    </row>
    <row r="831" spans="5:5">
      <c r="E831" s="10"/>
    </row>
    <row r="832" spans="5:5">
      <c r="E832" s="10"/>
    </row>
    <row r="833" spans="5:5">
      <c r="E833" s="10"/>
    </row>
    <row r="834" spans="5:5">
      <c r="E834" s="10"/>
    </row>
    <row r="835" spans="5:5">
      <c r="E835" s="10"/>
    </row>
    <row r="836" spans="5:5">
      <c r="E836" s="10"/>
    </row>
    <row r="837" spans="5:5">
      <c r="E837" s="10"/>
    </row>
    <row r="838" spans="5:5">
      <c r="E838" s="10"/>
    </row>
    <row r="839" spans="5:5">
      <c r="E839" s="10"/>
    </row>
    <row r="840" spans="5:5">
      <c r="E840" s="10"/>
    </row>
    <row r="841" spans="5:5">
      <c r="E841" s="10"/>
    </row>
    <row r="842" spans="5:5">
      <c r="E842" s="10"/>
    </row>
    <row r="843" spans="5:5">
      <c r="E843" s="10"/>
    </row>
    <row r="844" spans="5:5">
      <c r="E844" s="10"/>
    </row>
    <row r="845" spans="5:5">
      <c r="E845" s="10"/>
    </row>
    <row r="846" spans="5:5">
      <c r="E846" s="10"/>
    </row>
    <row r="847" spans="5:5">
      <c r="E847" s="10"/>
    </row>
    <row r="848" spans="5:5">
      <c r="E848" s="10"/>
    </row>
    <row r="849" spans="5:5">
      <c r="E849" s="10"/>
    </row>
    <row r="850" spans="5:5">
      <c r="E850" s="10"/>
    </row>
    <row r="851" spans="5:5">
      <c r="E851" s="10"/>
    </row>
    <row r="852" spans="5:5">
      <c r="E852" s="10"/>
    </row>
    <row r="853" spans="5:5">
      <c r="E853" s="10"/>
    </row>
    <row r="854" spans="5:5">
      <c r="E854" s="10"/>
    </row>
    <row r="855" spans="5:5">
      <c r="E855" s="10"/>
    </row>
    <row r="856" spans="5:5">
      <c r="E856" s="10"/>
    </row>
    <row r="857" spans="5:5">
      <c r="E857" s="10"/>
    </row>
    <row r="858" spans="5:5">
      <c r="E858" s="10"/>
    </row>
    <row r="859" spans="5:5">
      <c r="E859" s="10"/>
    </row>
    <row r="860" spans="5:5">
      <c r="E860" s="10"/>
    </row>
    <row r="861" spans="5:5">
      <c r="E861" s="10"/>
    </row>
    <row r="862" spans="5:5">
      <c r="E862" s="10"/>
    </row>
    <row r="863" spans="5:5">
      <c r="E863" s="10"/>
    </row>
    <row r="864" spans="5:5">
      <c r="E864" s="10"/>
    </row>
    <row r="865" spans="5:5">
      <c r="E865" s="10"/>
    </row>
    <row r="866" spans="5:5">
      <c r="E866" s="10"/>
    </row>
    <row r="867" spans="5:5">
      <c r="E867" s="10"/>
    </row>
    <row r="868" spans="5:5">
      <c r="E868" s="10"/>
    </row>
    <row r="869" spans="5:5">
      <c r="E869" s="10"/>
    </row>
    <row r="870" spans="5:5">
      <c r="E870" s="10"/>
    </row>
    <row r="871" spans="5:5">
      <c r="E871" s="10"/>
    </row>
    <row r="872" spans="5:5">
      <c r="E872" s="10"/>
    </row>
    <row r="873" spans="5:5">
      <c r="E873" s="10"/>
    </row>
    <row r="874" spans="5:5">
      <c r="E874" s="10"/>
    </row>
    <row r="875" spans="5:5">
      <c r="E875" s="10"/>
    </row>
    <row r="876" spans="5:5">
      <c r="E876" s="10"/>
    </row>
    <row r="877" spans="5:5">
      <c r="E877" s="10"/>
    </row>
    <row r="878" spans="5:5">
      <c r="E878" s="10"/>
    </row>
    <row r="879" spans="5:5">
      <c r="E879" s="10"/>
    </row>
    <row r="880" spans="5:5">
      <c r="E880" s="10"/>
    </row>
    <row r="881" spans="5:5">
      <c r="E881" s="10"/>
    </row>
    <row r="882" spans="5:5">
      <c r="E882" s="10"/>
    </row>
    <row r="883" spans="5:5">
      <c r="E883" s="10"/>
    </row>
    <row r="884" spans="5:5">
      <c r="E884" s="10"/>
    </row>
    <row r="885" spans="5:5">
      <c r="E885" s="10"/>
    </row>
    <row r="886" spans="5:5">
      <c r="E886" s="10"/>
    </row>
    <row r="887" spans="5:5">
      <c r="E887" s="10"/>
    </row>
    <row r="888" spans="5:5">
      <c r="E888" s="10"/>
    </row>
    <row r="889" spans="5:5">
      <c r="E889" s="10"/>
    </row>
    <row r="890" spans="5:5">
      <c r="E890" s="10"/>
    </row>
    <row r="891" spans="5:5">
      <c r="E891" s="10"/>
    </row>
    <row r="892" spans="5:5">
      <c r="E892" s="10"/>
    </row>
    <row r="893" spans="5:5">
      <c r="E893" s="10"/>
    </row>
    <row r="894" spans="5:5">
      <c r="E894" s="10"/>
    </row>
    <row r="895" spans="5:5">
      <c r="E895" s="10"/>
    </row>
    <row r="896" spans="5:5">
      <c r="E896" s="10"/>
    </row>
    <row r="897" spans="5:5">
      <c r="E897" s="10"/>
    </row>
    <row r="898" spans="5:5">
      <c r="E898" s="10"/>
    </row>
    <row r="899" spans="5:5">
      <c r="E899" s="10"/>
    </row>
    <row r="900" spans="5:5">
      <c r="E900" s="10"/>
    </row>
    <row r="901" spans="5:5">
      <c r="E901" s="10"/>
    </row>
    <row r="902" spans="5:5">
      <c r="E902" s="10"/>
    </row>
    <row r="903" spans="5:5">
      <c r="E903" s="10"/>
    </row>
    <row r="904" spans="5:5">
      <c r="E904" s="10"/>
    </row>
    <row r="905" spans="5:5">
      <c r="E905" s="10"/>
    </row>
    <row r="906" spans="5:5">
      <c r="E906" s="10"/>
    </row>
    <row r="907" spans="5:5">
      <c r="E907" s="10"/>
    </row>
    <row r="908" spans="5:5">
      <c r="E908" s="10"/>
    </row>
    <row r="909" spans="5:5">
      <c r="E909" s="10"/>
    </row>
    <row r="910" spans="5:5">
      <c r="E910" s="10"/>
    </row>
    <row r="911" spans="5:5">
      <c r="E911" s="10"/>
    </row>
    <row r="912" spans="5:5">
      <c r="E912" s="10"/>
    </row>
    <row r="913" spans="5:5">
      <c r="E913" s="10"/>
    </row>
    <row r="914" spans="5:5">
      <c r="E914" s="10"/>
    </row>
    <row r="915" spans="5:5">
      <c r="E915" s="10"/>
    </row>
    <row r="916" spans="5:5">
      <c r="E916" s="10"/>
    </row>
    <row r="917" spans="5:5">
      <c r="E917" s="10"/>
    </row>
    <row r="918" spans="5:5">
      <c r="E918" s="10"/>
    </row>
    <row r="919" spans="5:5">
      <c r="E919" s="10"/>
    </row>
    <row r="920" spans="5:5">
      <c r="E920" s="10"/>
    </row>
    <row r="921" spans="5:5">
      <c r="E921" s="10"/>
    </row>
    <row r="922" spans="5:5">
      <c r="E922" s="10"/>
    </row>
    <row r="923" spans="5:5">
      <c r="E923" s="10"/>
    </row>
    <row r="924" spans="5:5">
      <c r="E924" s="10"/>
    </row>
    <row r="925" spans="5:5">
      <c r="E925" s="10"/>
    </row>
    <row r="926" spans="5:5">
      <c r="E926" s="10"/>
    </row>
    <row r="927" spans="5:5">
      <c r="E927" s="10"/>
    </row>
    <row r="928" spans="5:5">
      <c r="E928" s="10"/>
    </row>
    <row r="929" spans="5:5">
      <c r="E929" s="10"/>
    </row>
    <row r="930" spans="5:5">
      <c r="E930" s="10"/>
    </row>
    <row r="931" spans="5:5">
      <c r="E931" s="10"/>
    </row>
    <row r="932" spans="5:5">
      <c r="E932" s="10"/>
    </row>
    <row r="933" spans="5:5">
      <c r="E933" s="10"/>
    </row>
    <row r="934" spans="5:5">
      <c r="E934" s="10"/>
    </row>
    <row r="935" spans="5:5">
      <c r="E935" s="10"/>
    </row>
    <row r="936" spans="5:5">
      <c r="E936" s="10"/>
    </row>
    <row r="937" spans="5:5">
      <c r="E937" s="10"/>
    </row>
    <row r="938" spans="5:5">
      <c r="E938" s="10"/>
    </row>
    <row r="939" spans="5:5">
      <c r="E939" s="10"/>
    </row>
    <row r="940" spans="5:5">
      <c r="E940" s="10"/>
    </row>
    <row r="941" spans="5:5">
      <c r="E941" s="10"/>
    </row>
    <row r="942" spans="5:5">
      <c r="E942" s="10"/>
    </row>
    <row r="943" spans="5:5">
      <c r="E943" s="10"/>
    </row>
    <row r="944" spans="5:5">
      <c r="E944" s="10"/>
    </row>
    <row r="945" spans="5:5">
      <c r="E945" s="10"/>
    </row>
    <row r="946" spans="5:5">
      <c r="E946" s="10"/>
    </row>
    <row r="947" spans="5:5">
      <c r="E947" s="10"/>
    </row>
    <row r="948" spans="5:5">
      <c r="E948" s="10"/>
    </row>
    <row r="949" spans="5:5">
      <c r="E949" s="10"/>
    </row>
    <row r="950" spans="5:5">
      <c r="E950" s="10"/>
    </row>
    <row r="951" spans="5:5">
      <c r="E951" s="10"/>
    </row>
    <row r="952" spans="5:5">
      <c r="E952" s="10"/>
    </row>
    <row r="953" spans="5:5">
      <c r="E953" s="10"/>
    </row>
    <row r="954" spans="5:5">
      <c r="E954" s="10"/>
    </row>
    <row r="955" spans="5:5">
      <c r="E955" s="10"/>
    </row>
    <row r="956" spans="5:5">
      <c r="E956" s="10"/>
    </row>
    <row r="957" spans="5:5">
      <c r="E957" s="10"/>
    </row>
    <row r="958" spans="5:5">
      <c r="E958" s="10"/>
    </row>
    <row r="959" spans="5:5">
      <c r="E959" s="10"/>
    </row>
    <row r="960" spans="5:5">
      <c r="E960" s="10"/>
    </row>
    <row r="961" spans="5:5">
      <c r="E961" s="10"/>
    </row>
    <row r="962" spans="5:5">
      <c r="E962" s="10"/>
    </row>
    <row r="963" spans="5:5">
      <c r="E963" s="10"/>
    </row>
    <row r="964" spans="5:5">
      <c r="E964" s="10"/>
    </row>
    <row r="965" spans="5:5">
      <c r="E965" s="10"/>
    </row>
    <row r="966" spans="5:5">
      <c r="E966" s="10"/>
    </row>
    <row r="967" spans="5:5">
      <c r="E967" s="10"/>
    </row>
    <row r="968" spans="5:5">
      <c r="E968" s="10"/>
    </row>
    <row r="969" spans="5:5">
      <c r="E969" s="10"/>
    </row>
    <row r="970" spans="5:5">
      <c r="E970" s="10"/>
    </row>
    <row r="971" spans="5:5">
      <c r="E971" s="10"/>
    </row>
    <row r="972" spans="5:5">
      <c r="E972" s="10"/>
    </row>
    <row r="973" spans="5:5">
      <c r="E973" s="10"/>
    </row>
    <row r="974" spans="5:5">
      <c r="E974" s="10"/>
    </row>
    <row r="975" spans="5:5">
      <c r="E975" s="10"/>
    </row>
    <row r="976" spans="5:5">
      <c r="E976" s="10"/>
    </row>
    <row r="977" spans="5:5">
      <c r="E977" s="10"/>
    </row>
    <row r="978" spans="5:5">
      <c r="E978" s="10"/>
    </row>
    <row r="979" spans="5:5">
      <c r="E979" s="10"/>
    </row>
    <row r="980" spans="5:5">
      <c r="E980" s="10"/>
    </row>
    <row r="981" spans="5:5">
      <c r="E981" s="10"/>
    </row>
    <row r="982" spans="5:5">
      <c r="E982" s="10"/>
    </row>
    <row r="983" spans="5:5">
      <c r="E983" s="10"/>
    </row>
    <row r="984" spans="5:5">
      <c r="E984" s="10"/>
    </row>
    <row r="985" spans="5:5">
      <c r="E985" s="10"/>
    </row>
    <row r="986" spans="5:5">
      <c r="E986" s="10"/>
    </row>
    <row r="987" spans="5:5">
      <c r="E987" s="10"/>
    </row>
    <row r="988" spans="5:5">
      <c r="E988" s="10"/>
    </row>
    <row r="989" spans="5:5">
      <c r="E989" s="10"/>
    </row>
    <row r="990" spans="5:5">
      <c r="E990" s="10"/>
    </row>
    <row r="991" spans="5:5">
      <c r="E991" s="10"/>
    </row>
    <row r="992" spans="5:5">
      <c r="E992" s="10"/>
    </row>
    <row r="993" spans="5:5">
      <c r="E993" s="10"/>
    </row>
    <row r="994" spans="5:5">
      <c r="E994" s="10"/>
    </row>
    <row r="995" spans="5:5">
      <c r="E995" s="10"/>
    </row>
    <row r="996" spans="5:5">
      <c r="E996" s="10"/>
    </row>
    <row r="997" spans="5:5">
      <c r="E997" s="10"/>
    </row>
    <row r="998" spans="5:5">
      <c r="E998" s="10"/>
    </row>
    <row r="999" spans="5:5">
      <c r="E999" s="10"/>
    </row>
    <row r="1000" spans="5:5">
      <c r="E1000" s="10"/>
    </row>
    <row r="1001" spans="5:5">
      <c r="E1001" s="10"/>
    </row>
    <row r="1002" spans="5:5">
      <c r="E1002" s="10"/>
    </row>
    <row r="1003" spans="5:5">
      <c r="E1003" s="10"/>
    </row>
    <row r="1004" spans="5:5">
      <c r="E1004" s="10"/>
    </row>
    <row r="1005" spans="5:5">
      <c r="E1005" s="10"/>
    </row>
    <row r="1006" spans="5:5">
      <c r="E1006" s="10"/>
    </row>
    <row r="1007" spans="5:5">
      <c r="E1007" s="10"/>
    </row>
    <row r="1008" spans="5:5">
      <c r="E1008" s="10"/>
    </row>
    <row r="1009" spans="5:5">
      <c r="E1009" s="10"/>
    </row>
    <row r="1010" spans="5:5">
      <c r="E1010" s="10"/>
    </row>
    <row r="1011" spans="5:5">
      <c r="E1011" s="10"/>
    </row>
    <row r="1012" spans="5:5">
      <c r="E1012" s="10"/>
    </row>
    <row r="1013" spans="5:5">
      <c r="E1013" s="10"/>
    </row>
    <row r="1014" spans="5:5">
      <c r="E1014" s="10"/>
    </row>
    <row r="1015" spans="5:5">
      <c r="E1015" s="10"/>
    </row>
    <row r="1016" spans="5:5">
      <c r="E1016" s="10"/>
    </row>
    <row r="1017" spans="5:5">
      <c r="E1017" s="10"/>
    </row>
    <row r="1018" spans="5:5">
      <c r="E1018" s="10"/>
    </row>
    <row r="1019" spans="5:5">
      <c r="E1019" s="10"/>
    </row>
    <row r="1020" spans="5:5">
      <c r="E1020" s="10"/>
    </row>
    <row r="1021" spans="5:5">
      <c r="E1021" s="10"/>
    </row>
    <row r="1022" spans="5:5">
      <c r="E1022" s="10"/>
    </row>
    <row r="1023" spans="5:5">
      <c r="E1023" s="10"/>
    </row>
    <row r="1024" spans="5:5">
      <c r="E1024" s="10"/>
    </row>
    <row r="1025" spans="5:5">
      <c r="E1025" s="10"/>
    </row>
    <row r="1026" spans="5:5">
      <c r="E1026" s="10"/>
    </row>
    <row r="1027" spans="5:5">
      <c r="E1027" s="10"/>
    </row>
    <row r="1028" spans="5:5">
      <c r="E1028" s="10"/>
    </row>
    <row r="1029" spans="5:5">
      <c r="E1029" s="10"/>
    </row>
    <row r="1030" spans="5:5">
      <c r="E1030" s="10"/>
    </row>
    <row r="1031" spans="5:5">
      <c r="E1031" s="10"/>
    </row>
    <row r="1032" spans="5:5">
      <c r="E1032" s="10"/>
    </row>
    <row r="1033" spans="5:5">
      <c r="E1033" s="10"/>
    </row>
    <row r="1034" spans="5:5">
      <c r="E1034" s="10"/>
    </row>
    <row r="1035" spans="5:5">
      <c r="E1035" s="10"/>
    </row>
    <row r="1036" spans="5:5">
      <c r="E1036" s="10"/>
    </row>
    <row r="1037" spans="5:5">
      <c r="E1037" s="10"/>
    </row>
    <row r="1038" spans="5:5">
      <c r="E1038" s="10"/>
    </row>
    <row r="1039" spans="5:5">
      <c r="E1039" s="10"/>
    </row>
    <row r="1040" spans="5:5">
      <c r="E1040" s="10"/>
    </row>
    <row r="1041" spans="5:5">
      <c r="E1041" s="10"/>
    </row>
    <row r="1042" spans="5:5">
      <c r="E1042" s="10"/>
    </row>
    <row r="1043" spans="5:5">
      <c r="E1043" s="10"/>
    </row>
    <row r="1044" spans="5:5">
      <c r="E1044" s="10"/>
    </row>
    <row r="1045" spans="5:5">
      <c r="E1045" s="10"/>
    </row>
    <row r="1046" spans="5:5">
      <c r="E1046" s="10"/>
    </row>
    <row r="1047" spans="5:5">
      <c r="E1047" s="10"/>
    </row>
    <row r="1048" spans="5:5">
      <c r="E1048" s="10"/>
    </row>
    <row r="1049" spans="5:5">
      <c r="E1049" s="10"/>
    </row>
    <row r="1050" spans="5:5">
      <c r="E1050" s="10"/>
    </row>
    <row r="1051" spans="5:5">
      <c r="E1051" s="10"/>
    </row>
    <row r="1052" spans="5:5">
      <c r="E1052" s="10"/>
    </row>
    <row r="1053" spans="5:5">
      <c r="E1053" s="10"/>
    </row>
    <row r="1054" spans="5:5">
      <c r="E1054" s="10"/>
    </row>
    <row r="1055" spans="5:5">
      <c r="E1055" s="10"/>
    </row>
    <row r="1056" spans="5:5">
      <c r="E1056" s="10"/>
    </row>
    <row r="1057" spans="5:5">
      <c r="E1057" s="10"/>
    </row>
    <row r="1058" spans="5:5">
      <c r="E1058" s="10"/>
    </row>
    <row r="1059" spans="5:5">
      <c r="E1059" s="10"/>
    </row>
    <row r="1060" spans="5:5">
      <c r="E1060" s="10"/>
    </row>
    <row r="1061" spans="5:5">
      <c r="E1061" s="10"/>
    </row>
    <row r="1062" spans="5:5">
      <c r="E1062" s="10"/>
    </row>
    <row r="1063" spans="5:5">
      <c r="E1063" s="10"/>
    </row>
    <row r="1064" spans="5:5">
      <c r="E1064" s="10"/>
    </row>
    <row r="1065" spans="5:5">
      <c r="E1065" s="10"/>
    </row>
    <row r="1066" spans="5:5">
      <c r="E1066" s="10"/>
    </row>
    <row r="1067" spans="5:5">
      <c r="E1067" s="10"/>
    </row>
    <row r="1068" spans="5:5">
      <c r="E1068" s="10"/>
    </row>
    <row r="1069" spans="5:5">
      <c r="E1069" s="10"/>
    </row>
    <row r="1070" spans="5:5">
      <c r="E1070" s="10"/>
    </row>
    <row r="1071" spans="5:5">
      <c r="E1071" s="10"/>
    </row>
    <row r="1072" spans="5:5">
      <c r="E1072" s="10"/>
    </row>
    <row r="1073" spans="5:5">
      <c r="E1073" s="10"/>
    </row>
    <row r="1074" spans="5:5">
      <c r="E1074" s="10"/>
    </row>
    <row r="1075" spans="5:5">
      <c r="E1075" s="10"/>
    </row>
    <row r="1076" spans="5:5">
      <c r="E1076" s="10"/>
    </row>
  </sheetData>
  <phoneticPr fontId="4" type="noConversion"/>
  <printOptions horizontalCentered="1" verticalCentered="1" gridLines="1"/>
  <pageMargins left="0" right="0" top="0" bottom="0" header="0.25" footer="0.25"/>
  <pageSetup scale="79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G3" sqref="G3"/>
    </sheetView>
  </sheetViews>
  <sheetFormatPr defaultColWidth="9.140625" defaultRowHeight="12.75"/>
  <cols>
    <col min="1" max="1" width="10.28515625" style="26" customWidth="1"/>
    <col min="2" max="2" width="14.85546875" style="26" customWidth="1"/>
    <col min="3" max="3" width="9.140625" style="26"/>
    <col min="4" max="4" width="11.7109375" style="26" customWidth="1"/>
    <col min="5" max="5" width="9.140625" style="42"/>
    <col min="6" max="6" width="18.85546875" style="26" customWidth="1"/>
    <col min="7" max="7" width="16.7109375" style="26" customWidth="1"/>
    <col min="8" max="16384" width="9.140625" style="26"/>
  </cols>
  <sheetData>
    <row r="1" spans="1:6" ht="14.25">
      <c r="A1" s="148" t="s">
        <v>58</v>
      </c>
      <c r="B1" s="148"/>
    </row>
    <row r="2" spans="1:6" ht="30">
      <c r="A2" s="27"/>
      <c r="B2" s="27"/>
      <c r="C2" s="27" t="s">
        <v>59</v>
      </c>
      <c r="D2" s="27" t="s">
        <v>78</v>
      </c>
      <c r="E2" s="43" t="s">
        <v>80</v>
      </c>
      <c r="F2" s="28" t="s">
        <v>61</v>
      </c>
    </row>
    <row r="3" spans="1:6" ht="15" customHeight="1">
      <c r="A3" s="143" t="s">
        <v>62</v>
      </c>
      <c r="B3" s="143"/>
      <c r="C3" s="144">
        <v>1</v>
      </c>
      <c r="D3" s="38">
        <v>15</v>
      </c>
      <c r="E3" s="145">
        <v>0.05</v>
      </c>
      <c r="F3" s="143">
        <f>C3*D4*E3</f>
        <v>6187.9000000000005</v>
      </c>
    </row>
    <row r="4" spans="1:6" ht="15">
      <c r="A4" s="143"/>
      <c r="B4" s="143"/>
      <c r="C4" s="144"/>
      <c r="D4" s="33">
        <v>123758</v>
      </c>
      <c r="E4" s="145"/>
      <c r="F4" s="143"/>
    </row>
    <row r="5" spans="1:6" ht="15">
      <c r="A5" s="143" t="s">
        <v>68</v>
      </c>
      <c r="B5" s="143"/>
      <c r="C5" s="144">
        <v>1</v>
      </c>
      <c r="D5" s="38">
        <v>14</v>
      </c>
      <c r="E5" s="145">
        <v>0.2</v>
      </c>
      <c r="F5" s="143">
        <f>C5*D6*E5</f>
        <v>21042.2</v>
      </c>
    </row>
    <row r="6" spans="1:6" ht="15">
      <c r="A6" s="143"/>
      <c r="B6" s="143"/>
      <c r="C6" s="144"/>
      <c r="D6" s="33">
        <v>105211</v>
      </c>
      <c r="E6" s="145"/>
      <c r="F6" s="143"/>
    </row>
    <row r="7" spans="1:6" ht="15" customHeight="1">
      <c r="A7" s="143" t="s">
        <v>67</v>
      </c>
      <c r="B7" s="143"/>
      <c r="C7" s="144">
        <v>1</v>
      </c>
      <c r="D7" s="38">
        <v>13</v>
      </c>
      <c r="E7" s="145">
        <v>0.2</v>
      </c>
      <c r="F7" s="143">
        <f>C7*D8*E7</f>
        <v>17806.600000000002</v>
      </c>
    </row>
    <row r="8" spans="1:6" ht="15">
      <c r="A8" s="143"/>
      <c r="B8" s="143"/>
      <c r="C8" s="144"/>
      <c r="D8" s="33">
        <v>89033</v>
      </c>
      <c r="E8" s="145"/>
      <c r="F8" s="143"/>
    </row>
    <row r="9" spans="1:6">
      <c r="A9" s="143" t="s">
        <v>63</v>
      </c>
      <c r="B9" s="143"/>
      <c r="C9" s="144">
        <v>0.5</v>
      </c>
      <c r="D9" s="39">
        <v>9</v>
      </c>
      <c r="E9" s="145">
        <v>0.05</v>
      </c>
      <c r="F9" s="143">
        <f>C9*D10*E9</f>
        <v>1290.75</v>
      </c>
    </row>
    <row r="10" spans="1:6" ht="15">
      <c r="A10" s="143"/>
      <c r="B10" s="143"/>
      <c r="C10" s="144"/>
      <c r="D10" s="33">
        <v>51630</v>
      </c>
      <c r="E10" s="145"/>
      <c r="F10" s="143"/>
    </row>
    <row r="11" spans="1:6" ht="14.25">
      <c r="A11" s="146" t="s">
        <v>73</v>
      </c>
      <c r="B11" s="146"/>
      <c r="C11" s="146"/>
      <c r="D11" s="146"/>
      <c r="E11" s="44"/>
      <c r="F11" s="37">
        <f>SUM(F3:F9)</f>
        <v>46327.450000000004</v>
      </c>
    </row>
    <row r="12" spans="1:6" ht="14.25">
      <c r="A12" s="35"/>
      <c r="B12" s="35"/>
      <c r="C12" s="35"/>
      <c r="D12" s="35"/>
      <c r="E12" s="44"/>
      <c r="F12" s="37"/>
    </row>
    <row r="13" spans="1:6" ht="14.25">
      <c r="A13" s="148" t="s">
        <v>74</v>
      </c>
      <c r="B13" s="148"/>
    </row>
    <row r="14" spans="1:6" ht="30">
      <c r="A14" s="27"/>
      <c r="B14" s="27"/>
      <c r="C14" s="27" t="s">
        <v>59</v>
      </c>
      <c r="D14" s="27" t="s">
        <v>75</v>
      </c>
      <c r="E14" s="43" t="s">
        <v>60</v>
      </c>
      <c r="F14" s="28" t="s">
        <v>61</v>
      </c>
    </row>
    <row r="15" spans="1:6" ht="15">
      <c r="A15" s="143" t="s">
        <v>76</v>
      </c>
      <c r="B15" s="143"/>
      <c r="C15" s="144">
        <v>47</v>
      </c>
      <c r="D15" s="38">
        <v>15</v>
      </c>
      <c r="E15" s="145">
        <v>0.01</v>
      </c>
      <c r="F15" s="143">
        <f>C15*D16*E15</f>
        <v>53455.450000000004</v>
      </c>
    </row>
    <row r="16" spans="1:6" ht="15">
      <c r="A16" s="143"/>
      <c r="B16" s="143"/>
      <c r="C16" s="144"/>
      <c r="D16" s="33">
        <v>113735</v>
      </c>
      <c r="E16" s="145"/>
      <c r="F16" s="143"/>
    </row>
    <row r="17" spans="1:7" ht="15">
      <c r="A17" s="143" t="s">
        <v>64</v>
      </c>
      <c r="B17" s="143"/>
      <c r="C17" s="144">
        <v>47</v>
      </c>
      <c r="D17" s="38">
        <v>12</v>
      </c>
      <c r="E17" s="145">
        <v>0.03</v>
      </c>
      <c r="F17" s="143">
        <f>C17*D18*E17</f>
        <v>97020.69</v>
      </c>
    </row>
    <row r="18" spans="1:7" ht="15">
      <c r="A18" s="143"/>
      <c r="B18" s="143"/>
      <c r="C18" s="144"/>
      <c r="D18" s="33">
        <v>68809</v>
      </c>
      <c r="E18" s="145"/>
      <c r="F18" s="143"/>
    </row>
    <row r="19" spans="1:7" ht="15" customHeight="1">
      <c r="A19" s="143" t="s">
        <v>79</v>
      </c>
      <c r="B19" s="143"/>
      <c r="C19" s="144">
        <v>47</v>
      </c>
      <c r="D19" s="39">
        <v>9</v>
      </c>
      <c r="E19" s="145">
        <v>0.1</v>
      </c>
      <c r="F19" s="143">
        <f>C19*D20*E19</f>
        <v>223005.6</v>
      </c>
    </row>
    <row r="20" spans="1:7" ht="15">
      <c r="A20" s="143"/>
      <c r="B20" s="143"/>
      <c r="C20" s="144"/>
      <c r="D20" s="33">
        <v>47448</v>
      </c>
      <c r="E20" s="145"/>
      <c r="F20" s="143"/>
    </row>
    <row r="21" spans="1:7" ht="14.25">
      <c r="A21" s="147" t="s">
        <v>72</v>
      </c>
      <c r="B21" s="147"/>
      <c r="C21" s="147"/>
      <c r="D21" s="147"/>
      <c r="E21" s="44"/>
      <c r="F21" s="37">
        <f>SUM(F15:F20)</f>
        <v>373481.74</v>
      </c>
    </row>
    <row r="22" spans="1:7" ht="14.25">
      <c r="A22" s="35"/>
      <c r="B22" s="35"/>
      <c r="C22" s="35"/>
      <c r="D22" s="35"/>
      <c r="E22" s="44"/>
      <c r="F22" s="37"/>
    </row>
    <row r="23" spans="1:7" ht="14.25">
      <c r="A23" s="148" t="s">
        <v>70</v>
      </c>
      <c r="B23" s="148"/>
    </row>
    <row r="24" spans="1:7" ht="30">
      <c r="A24" s="27"/>
      <c r="B24" s="27"/>
      <c r="C24" s="27" t="s">
        <v>59</v>
      </c>
      <c r="D24" s="27" t="s">
        <v>75</v>
      </c>
      <c r="E24" s="43" t="s">
        <v>60</v>
      </c>
      <c r="F24" s="28" t="s">
        <v>61</v>
      </c>
    </row>
    <row r="25" spans="1:7" ht="15">
      <c r="A25" s="150" t="s">
        <v>71</v>
      </c>
      <c r="B25" s="150"/>
      <c r="C25" s="32">
        <v>50</v>
      </c>
      <c r="D25" s="38">
        <v>9</v>
      </c>
      <c r="E25" s="149">
        <v>0.03</v>
      </c>
      <c r="F25" s="150">
        <f>C25*D26*E25</f>
        <v>71172</v>
      </c>
    </row>
    <row r="26" spans="1:7" ht="15">
      <c r="A26" s="150"/>
      <c r="B26" s="150"/>
      <c r="C26" s="34"/>
      <c r="D26" s="33">
        <v>47448</v>
      </c>
      <c r="E26" s="149"/>
      <c r="F26" s="150"/>
    </row>
    <row r="27" spans="1:7" ht="15">
      <c r="A27" s="151" t="s">
        <v>65</v>
      </c>
      <c r="B27" s="151"/>
      <c r="C27" s="32">
        <v>50</v>
      </c>
      <c r="D27" s="38">
        <v>7</v>
      </c>
      <c r="E27" s="149">
        <v>0.1</v>
      </c>
      <c r="F27" s="150">
        <f>C27*D28*E27</f>
        <v>193950</v>
      </c>
    </row>
    <row r="28" spans="1:7" ht="15">
      <c r="A28" s="151"/>
      <c r="B28" s="151"/>
      <c r="C28" s="32"/>
      <c r="D28" s="33">
        <v>38790</v>
      </c>
      <c r="E28" s="149"/>
      <c r="F28" s="150"/>
    </row>
    <row r="29" spans="1:7" ht="15" customHeight="1">
      <c r="A29" s="146" t="s">
        <v>69</v>
      </c>
      <c r="B29" s="146"/>
      <c r="C29" s="146"/>
      <c r="D29" s="146"/>
      <c r="E29" s="45"/>
      <c r="F29" s="36">
        <f>SUM(F25:F28)</f>
        <v>265122</v>
      </c>
    </row>
    <row r="30" spans="1:7" ht="15">
      <c r="A30" s="29"/>
      <c r="C30" s="30"/>
      <c r="F30" s="30"/>
      <c r="G30" s="30"/>
    </row>
    <row r="31" spans="1:7" ht="14.25">
      <c r="A31" s="31" t="s">
        <v>66</v>
      </c>
      <c r="F31" s="31">
        <f>F29+F21+F11</f>
        <v>684931.19</v>
      </c>
    </row>
  </sheetData>
  <mergeCells count="40">
    <mergeCell ref="A1:B1"/>
    <mergeCell ref="E25:E26"/>
    <mergeCell ref="F25:F26"/>
    <mergeCell ref="F27:F28"/>
    <mergeCell ref="E27:E28"/>
    <mergeCell ref="A25:B26"/>
    <mergeCell ref="A27:B28"/>
    <mergeCell ref="A13:B13"/>
    <mergeCell ref="A23:B23"/>
    <mergeCell ref="F17:F18"/>
    <mergeCell ref="F19:F20"/>
    <mergeCell ref="A15:B16"/>
    <mergeCell ref="C15:C16"/>
    <mergeCell ref="E15:E16"/>
    <mergeCell ref="F15:F16"/>
    <mergeCell ref="A11:D11"/>
    <mergeCell ref="A29:D29"/>
    <mergeCell ref="A21:D21"/>
    <mergeCell ref="A17:B18"/>
    <mergeCell ref="C17:C18"/>
    <mergeCell ref="E17:E18"/>
    <mergeCell ref="A19:B20"/>
    <mergeCell ref="C19:C20"/>
    <mergeCell ref="E19:E20"/>
    <mergeCell ref="A9:B10"/>
    <mergeCell ref="C9:C10"/>
    <mergeCell ref="E9:E10"/>
    <mergeCell ref="F9:F10"/>
    <mergeCell ref="A7:B8"/>
    <mergeCell ref="C7:C8"/>
    <mergeCell ref="E7:E8"/>
    <mergeCell ref="F7:F8"/>
    <mergeCell ref="A3:B4"/>
    <mergeCell ref="C3:C4"/>
    <mergeCell ref="E3:E4"/>
    <mergeCell ref="F3:F4"/>
    <mergeCell ref="A5:B6"/>
    <mergeCell ref="C5:C6"/>
    <mergeCell ref="E5:E6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paperwork burden</vt:lpstr>
      <vt:lpstr>Govt cost</vt:lpstr>
      <vt:lpstr>'paperwork burden'!Print_Area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RurDev</dc:creator>
  <cp:lastModifiedBy>jeanne.jacobs</cp:lastModifiedBy>
  <cp:lastPrinted>2013-04-29T13:20:13Z</cp:lastPrinted>
  <dcterms:created xsi:type="dcterms:W3CDTF">2000-02-23T13:28:04Z</dcterms:created>
  <dcterms:modified xsi:type="dcterms:W3CDTF">2013-06-13T14:33:30Z</dcterms:modified>
</cp:coreProperties>
</file>