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0" windowWidth="11445" windowHeight="6765" activeTab="1"/>
  </bookViews>
  <sheets>
    <sheet name="Sheet1 (2)" sheetId="2" r:id="rId1"/>
    <sheet name="Sheet1" sheetId="1" r:id="rId2"/>
  </sheets>
  <definedNames>
    <definedName name="_xlnm.Print_Area" localSheetId="1">Sheet1!$A$1:$J$60</definedName>
    <definedName name="_xlnm.Print_Area" localSheetId="0">'Sheet1 (2)'!$A$1:$J$60</definedName>
    <definedName name="_xlnm.Print_Titles" localSheetId="1">Sheet1!$1:$5</definedName>
    <definedName name="_xlnm.Print_Titles" localSheetId="0">'Sheet1 (2)'!$1:$5</definedName>
  </definedNames>
  <calcPr calcId="125725"/>
</workbook>
</file>

<file path=xl/calcChain.xml><?xml version="1.0" encoding="utf-8"?>
<calcChain xmlns="http://schemas.openxmlformats.org/spreadsheetml/2006/main">
  <c r="F11" i="1"/>
  <c r="F13"/>
  <c r="F14"/>
  <c r="F16"/>
  <c r="F25"/>
  <c r="J21"/>
  <c r="H11"/>
  <c r="J11" s="1"/>
  <c r="F58" i="2"/>
  <c r="H58" s="1"/>
  <c r="J58" s="1"/>
  <c r="F57"/>
  <c r="H57" s="1"/>
  <c r="J57" s="1"/>
  <c r="F52"/>
  <c r="H52" s="1"/>
  <c r="J52" s="1"/>
  <c r="F51"/>
  <c r="H51" s="1"/>
  <c r="J51" s="1"/>
  <c r="F44"/>
  <c r="H44" s="1"/>
  <c r="J44" s="1"/>
  <c r="F43"/>
  <c r="H43" s="1"/>
  <c r="J43" s="1"/>
  <c r="F42"/>
  <c r="H42" s="1"/>
  <c r="J42" s="1"/>
  <c r="J41"/>
  <c r="H41"/>
  <c r="F41"/>
  <c r="F40"/>
  <c r="H40" s="1"/>
  <c r="J40" s="1"/>
  <c r="F39"/>
  <c r="H39" s="1"/>
  <c r="J39" s="1"/>
  <c r="F38"/>
  <c r="H38" s="1"/>
  <c r="J38" s="1"/>
  <c r="H37"/>
  <c r="J37" s="1"/>
  <c r="F37"/>
  <c r="F36"/>
  <c r="H36" s="1"/>
  <c r="J36" s="1"/>
  <c r="F35"/>
  <c r="H35" s="1"/>
  <c r="J35" s="1"/>
  <c r="F34"/>
  <c r="H34" s="1"/>
  <c r="J34" s="1"/>
  <c r="F32"/>
  <c r="H32" s="1"/>
  <c r="J32" s="1"/>
  <c r="H31"/>
  <c r="J31" s="1"/>
  <c r="F31"/>
  <c r="F30"/>
  <c r="H30" s="1"/>
  <c r="J30" s="1"/>
  <c r="F26"/>
  <c r="H26" s="1"/>
  <c r="J26" s="1"/>
  <c r="J25"/>
  <c r="H25"/>
  <c r="F24"/>
  <c r="H24" s="1"/>
  <c r="J24" s="1"/>
  <c r="F23"/>
  <c r="H23" s="1"/>
  <c r="J23" s="1"/>
  <c r="F22"/>
  <c r="H22" s="1"/>
  <c r="J22" s="1"/>
  <c r="F21"/>
  <c r="H21" s="1"/>
  <c r="F20"/>
  <c r="H20" s="1"/>
  <c r="J20" s="1"/>
  <c r="F19"/>
  <c r="H19" s="1"/>
  <c r="J19" s="1"/>
  <c r="H18"/>
  <c r="J18" s="1"/>
  <c r="F18"/>
  <c r="F17"/>
  <c r="H17" s="1"/>
  <c r="J17" s="1"/>
  <c r="H16"/>
  <c r="J16" s="1"/>
  <c r="F15"/>
  <c r="H15" s="1"/>
  <c r="J15" s="1"/>
  <c r="H14"/>
  <c r="J14" s="1"/>
  <c r="J13"/>
  <c r="H13"/>
  <c r="H12"/>
  <c r="J12" s="1"/>
  <c r="F12"/>
  <c r="J11"/>
  <c r="F10"/>
  <c r="H10" s="1"/>
  <c r="J10" s="1"/>
  <c r="F9"/>
  <c r="H9" s="1"/>
  <c r="J9" s="1"/>
  <c r="F30" i="1"/>
  <c r="H30" s="1"/>
  <c r="J30" s="1"/>
  <c r="F31"/>
  <c r="H31" s="1"/>
  <c r="J31" s="1"/>
  <c r="F32"/>
  <c r="H32" s="1"/>
  <c r="J32" s="1"/>
  <c r="F34"/>
  <c r="H34" s="1"/>
  <c r="J34" s="1"/>
  <c r="F35"/>
  <c r="H35" s="1"/>
  <c r="J35" s="1"/>
  <c r="F36"/>
  <c r="H36" s="1"/>
  <c r="J36" s="1"/>
  <c r="F37"/>
  <c r="H37"/>
  <c r="J37" s="1"/>
  <c r="F38"/>
  <c r="H38"/>
  <c r="J38"/>
  <c r="F39"/>
  <c r="H39" s="1"/>
  <c r="J39" s="1"/>
  <c r="F40"/>
  <c r="H40"/>
  <c r="J40" s="1"/>
  <c r="F41"/>
  <c r="H41" s="1"/>
  <c r="J41" s="1"/>
  <c r="F42"/>
  <c r="H42"/>
  <c r="J42" s="1"/>
  <c r="F43"/>
  <c r="H43" s="1"/>
  <c r="J43" s="1"/>
  <c r="F44"/>
  <c r="H44"/>
  <c r="J44" s="1"/>
  <c r="F9"/>
  <c r="H9"/>
  <c r="J9" s="1"/>
  <c r="F10"/>
  <c r="H10" s="1"/>
  <c r="J10" s="1"/>
  <c r="H12"/>
  <c r="J12"/>
  <c r="H13"/>
  <c r="J13" s="1"/>
  <c r="H14"/>
  <c r="J14" s="1"/>
  <c r="F15"/>
  <c r="H15" s="1"/>
  <c r="J15" s="1"/>
  <c r="H16"/>
  <c r="J16" s="1"/>
  <c r="F17"/>
  <c r="H17" s="1"/>
  <c r="J17" s="1"/>
  <c r="F18"/>
  <c r="H18"/>
  <c r="J18" s="1"/>
  <c r="F19"/>
  <c r="H19" s="1"/>
  <c r="J19" s="1"/>
  <c r="F20"/>
  <c r="H20"/>
  <c r="J20" s="1"/>
  <c r="F21"/>
  <c r="H21" s="1"/>
  <c r="F22"/>
  <c r="H22"/>
  <c r="J22" s="1"/>
  <c r="F24"/>
  <c r="H24"/>
  <c r="J24"/>
  <c r="H25"/>
  <c r="J25" s="1"/>
  <c r="F26"/>
  <c r="H26"/>
  <c r="J26"/>
  <c r="F23"/>
  <c r="H23" s="1"/>
  <c r="J23" s="1"/>
  <c r="F12"/>
  <c r="F51"/>
  <c r="H51" s="1"/>
  <c r="J51" s="1"/>
  <c r="F52"/>
  <c r="H52" s="1"/>
  <c r="J52" s="1"/>
  <c r="F57"/>
  <c r="H57" s="1"/>
  <c r="J57" s="1"/>
  <c r="F58"/>
  <c r="H58" s="1"/>
  <c r="J58" s="1"/>
  <c r="J46" l="1"/>
  <c r="H46"/>
</calcChain>
</file>

<file path=xl/sharedStrings.xml><?xml version="1.0" encoding="utf-8"?>
<sst xmlns="http://schemas.openxmlformats.org/spreadsheetml/2006/main" count="234" uniqueCount="105">
  <si>
    <t>Section of</t>
  </si>
  <si>
    <t>Reports</t>
  </si>
  <si>
    <t>Total Annual</t>
  </si>
  <si>
    <t>Est. No. of</t>
  </si>
  <si>
    <t>Est. Total</t>
  </si>
  <si>
    <t>Form No.</t>
  </si>
  <si>
    <t>Filed</t>
  </si>
  <si>
    <t>Responses</t>
  </si>
  <si>
    <t xml:space="preserve"> Man hours</t>
  </si>
  <si>
    <t>Man-hours</t>
  </si>
  <si>
    <t>Wage</t>
  </si>
  <si>
    <t>Title</t>
  </si>
  <si>
    <t>(if Any)</t>
  </si>
  <si>
    <t>Respondents</t>
  </si>
  <si>
    <t>Annually</t>
  </si>
  <si>
    <t>(D) x (E)</t>
  </si>
  <si>
    <t>Per Response</t>
  </si>
  <si>
    <t>(F) x (G)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</si>
  <si>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</si>
  <si>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</si>
  <si>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</si>
  <si>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</si>
  <si>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</si>
  <si>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</si>
  <si>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</si>
  <si>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</si>
  <si>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</si>
  <si>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</si>
  <si>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</si>
  <si>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NONE</t>
  </si>
  <si>
    <t>Ineligibility &amp; Vol. Excl.</t>
  </si>
  <si>
    <t>Lower Tier Cov. Trans.</t>
  </si>
  <si>
    <t xml:space="preserve"> </t>
  </si>
  <si>
    <t>Totals</t>
  </si>
  <si>
    <t>Activities</t>
  </si>
  <si>
    <t>Written</t>
  </si>
  <si>
    <t>Grantee Requirements</t>
  </si>
  <si>
    <t>RD 1940-1</t>
  </si>
  <si>
    <t>written</t>
  </si>
  <si>
    <t>Assurance Agreement</t>
  </si>
  <si>
    <t>Req. for Obligation of Funds</t>
  </si>
  <si>
    <t xml:space="preserve"> REPORTING REQUIREMENTS - NON FORMS </t>
  </si>
  <si>
    <t>Request for Environmental Information</t>
  </si>
  <si>
    <t>1940-20 (0575-0094)</t>
  </si>
  <si>
    <t>Regulation</t>
  </si>
  <si>
    <t>Operating plans for revolving line of credit</t>
  </si>
  <si>
    <t>Assignments of Security</t>
  </si>
  <si>
    <t>Jusitification for amount of reserve</t>
  </si>
  <si>
    <t>Intergovernmental review comments</t>
  </si>
  <si>
    <t>Request for advance of funds</t>
  </si>
  <si>
    <t>Evidence of fidelity bond coverage</t>
  </si>
  <si>
    <t>Workplan</t>
  </si>
  <si>
    <t>Certification of lack of financing</t>
  </si>
  <si>
    <t>Low-income counties</t>
  </si>
  <si>
    <t>Ultimate recipients certification of low-income work force</t>
  </si>
  <si>
    <t>Letter of Conditions</t>
  </si>
  <si>
    <t>Loan Closing Certifications</t>
  </si>
  <si>
    <t>Certifications to make loans to ultimate recipients</t>
  </si>
  <si>
    <t>Request for Appeal</t>
  </si>
  <si>
    <t>FORMS APPROVED WITH THIS DOCKET</t>
  </si>
  <si>
    <t>Loan Agreement</t>
  </si>
  <si>
    <t>4274-4</t>
  </si>
  <si>
    <t>Supplemental Loan Agreement</t>
  </si>
  <si>
    <t>4274-5</t>
  </si>
  <si>
    <t>Promissory Note</t>
  </si>
  <si>
    <t>4274-3</t>
  </si>
  <si>
    <t>Application for Loan (IRP)</t>
  </si>
  <si>
    <t>4274-1</t>
  </si>
  <si>
    <t>REPORTING REQUIREMENTS APPROVED UNDER OTHER NUMBERS</t>
  </si>
  <si>
    <t>4274.337(B)</t>
  </si>
  <si>
    <t>4274.338(b)(4)(ii)(C)</t>
  </si>
  <si>
    <t>Report of IRP/RDLF</t>
  </si>
  <si>
    <t>1951-4 (0570-0015)</t>
  </si>
  <si>
    <t>4274.343(a)(7)</t>
  </si>
  <si>
    <t>400-4 (0575-0018)</t>
  </si>
  <si>
    <t xml:space="preserve">Cost to the </t>
  </si>
  <si>
    <t>Public</t>
  </si>
  <si>
    <t>hour)</t>
  </si>
  <si>
    <t>Class (per</t>
  </si>
  <si>
    <r>
      <t xml:space="preserve">4274.314(b)(14)(iv) - </t>
    </r>
    <r>
      <rPr>
        <b/>
        <sz val="10"/>
        <rFont val="Arial Narrow"/>
        <family val="2"/>
      </rPr>
      <t>100% of respondents are not-for-profit</t>
    </r>
  </si>
  <si>
    <r>
      <t xml:space="preserve">4274.326(a)(2) - </t>
    </r>
    <r>
      <rPr>
        <b/>
        <sz val="10"/>
        <rFont val="Arial Narrow"/>
        <family val="2"/>
      </rPr>
      <t>100% of respondents are not-for-profit</t>
    </r>
  </si>
  <si>
    <r>
      <t xml:space="preserve">4274.332(b)(4) - </t>
    </r>
    <r>
      <rPr>
        <b/>
        <sz val="10"/>
        <rFont val="Arial Narrow"/>
        <family val="2"/>
      </rPr>
      <t>100% of respondents are not-for-profit</t>
    </r>
  </si>
  <si>
    <r>
      <t xml:space="preserve">4274.337(a) - </t>
    </r>
    <r>
      <rPr>
        <b/>
        <sz val="10"/>
        <rFont val="Arial Narrow"/>
        <family val="2"/>
      </rPr>
      <t>100% of respondents are not-for-profit</t>
    </r>
  </si>
  <si>
    <r>
      <t xml:space="preserve">4274.338(a)(5) - </t>
    </r>
    <r>
      <rPr>
        <b/>
        <sz val="10"/>
        <rFont val="Arial Narrow"/>
        <family val="2"/>
      </rPr>
      <t>100% of respondents are not-for-profit</t>
    </r>
  </si>
  <si>
    <r>
      <t xml:space="preserve">4274.338(a)(7)(v)(c) - </t>
    </r>
    <r>
      <rPr>
        <b/>
        <sz val="10"/>
        <rFont val="Arial Narrow"/>
        <family val="2"/>
      </rPr>
      <t>100% of respondents are not-for-profit</t>
    </r>
  </si>
  <si>
    <r>
      <t xml:space="preserve">4274.343(a)(2) - </t>
    </r>
    <r>
      <rPr>
        <b/>
        <sz val="10"/>
        <rFont val="Arial Narrow"/>
        <family val="2"/>
      </rPr>
      <t>100% of respondents are not-for-profit</t>
    </r>
  </si>
  <si>
    <r>
      <t xml:space="preserve">4274.343(a)(9) - </t>
    </r>
    <r>
      <rPr>
        <b/>
        <sz val="10"/>
        <rFont val="Arial Narrow"/>
        <family val="2"/>
      </rPr>
      <t>100% of respondents are not-for-profit</t>
    </r>
  </si>
  <si>
    <r>
      <t xml:space="preserve">4274.344(c)(2)(ii) - </t>
    </r>
    <r>
      <rPr>
        <b/>
        <sz val="10"/>
        <rFont val="Arial Narrow"/>
        <family val="2"/>
      </rPr>
      <t>100% of respondents are not-for-profit</t>
    </r>
  </si>
  <si>
    <r>
      <t xml:space="preserve">4274.344(c)(2)(iv) - </t>
    </r>
    <r>
      <rPr>
        <b/>
        <sz val="10"/>
        <rFont val="Arial Narrow"/>
        <family val="2"/>
      </rPr>
      <t>100% of respondents are business or other for-profit</t>
    </r>
  </si>
  <si>
    <r>
      <t xml:space="preserve">4274.350 - </t>
    </r>
    <r>
      <rPr>
        <b/>
        <sz val="10"/>
        <rFont val="Arial Narrow"/>
        <family val="2"/>
      </rPr>
      <t>100% of respondents are not-for-profit</t>
    </r>
  </si>
  <si>
    <r>
      <t xml:space="preserve">4274.356 - </t>
    </r>
    <r>
      <rPr>
        <b/>
        <sz val="10"/>
        <rFont val="Arial Narrow"/>
        <family val="2"/>
      </rPr>
      <t>100% of respondents are not-for-profit</t>
    </r>
  </si>
  <si>
    <r>
      <t xml:space="preserve">4274.361(b)(1) - </t>
    </r>
    <r>
      <rPr>
        <b/>
        <sz val="10"/>
        <rFont val="Arial Narrow"/>
        <family val="2"/>
      </rPr>
      <t>100% of respondents are not-for-profit</t>
    </r>
  </si>
  <si>
    <r>
      <t xml:space="preserve">4274.373 - </t>
    </r>
    <r>
      <rPr>
        <b/>
        <sz val="10"/>
        <rFont val="Arial Narrow"/>
        <family val="2"/>
      </rPr>
      <t>100% of respondents are not-for-profit</t>
    </r>
  </si>
  <si>
    <r>
      <t xml:space="preserve">4274.338 - </t>
    </r>
    <r>
      <rPr>
        <b/>
        <sz val="10"/>
        <rFont val="Arial Narrow"/>
        <family val="2"/>
      </rPr>
      <t>100% of respondents are not-for-profit</t>
    </r>
  </si>
  <si>
    <r>
      <t xml:space="preserve">4274.338(b)(9) - </t>
    </r>
    <r>
      <rPr>
        <b/>
        <sz val="10"/>
        <rFont val="Arial Narrow"/>
        <family val="2"/>
      </rPr>
      <t>100% of respondents are not-for-profit</t>
    </r>
  </si>
  <si>
    <r>
      <t xml:space="preserve">4274.343(a)(1) - </t>
    </r>
    <r>
      <rPr>
        <b/>
        <sz val="10"/>
        <rFont val="Arial Narrow"/>
        <family val="2"/>
      </rPr>
      <t>100% of respondents are not-for-profit</t>
    </r>
  </si>
  <si>
    <t>Deposit Agreement</t>
  </si>
  <si>
    <t>4274.326(a)(3)</t>
  </si>
  <si>
    <t>402-1 (0575-0158)</t>
  </si>
  <si>
    <t>4274.337(c)(4)</t>
  </si>
  <si>
    <t>Compliance Review</t>
  </si>
  <si>
    <t>400-8 (0575-0018)</t>
  </si>
  <si>
    <t>written or              Form RD 440-11 (0575-0015)</t>
  </si>
  <si>
    <t xml:space="preserve"> Form RD 1942-46 (0575-0015)             </t>
  </si>
  <si>
    <t xml:space="preserve">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</si>
</sst>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5">
    <font>
      <sz val="10"/>
      <name val="Arial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4" fontId="3" fillId="0" borderId="4" xfId="1" applyNumberFormat="1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3" fontId="3" fillId="0" borderId="14" xfId="1" applyNumberFormat="1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4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3" fillId="0" borderId="17" xfId="0" applyFont="1" applyBorder="1" applyAlignment="1">
      <alignment wrapText="1"/>
    </xf>
    <xf numFmtId="0" fontId="3" fillId="0" borderId="17" xfId="0" applyFont="1" applyBorder="1"/>
    <xf numFmtId="0" fontId="3" fillId="0" borderId="18" xfId="0" applyFont="1" applyBorder="1"/>
    <xf numFmtId="0" fontId="3" fillId="0" borderId="15" xfId="0" quotePrefix="1" applyFont="1" applyBorder="1" applyAlignment="1">
      <alignment horizontal="left" wrapText="1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3" fontId="2" fillId="0" borderId="17" xfId="1" applyNumberFormat="1" applyFont="1" applyBorder="1" applyAlignment="1">
      <alignment horizontal="center"/>
    </xf>
    <xf numFmtId="0" fontId="2" fillId="0" borderId="0" xfId="0" applyFont="1" applyBorder="1"/>
    <xf numFmtId="0" fontId="3" fillId="0" borderId="1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1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3" fontId="2" fillId="0" borderId="12" xfId="1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3" fontId="2" fillId="0" borderId="0" xfId="0" applyNumberFormat="1" applyFont="1" applyBorder="1"/>
    <xf numFmtId="0" fontId="3" fillId="0" borderId="0" xfId="0" quotePrefix="1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/>
    <xf numFmtId="0" fontId="2" fillId="0" borderId="12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zoomScaleNormal="100" workbookViewId="0">
      <selection activeCell="K22" sqref="K22"/>
    </sheetView>
  </sheetViews>
  <sheetFormatPr defaultColWidth="58.28515625" defaultRowHeight="12.75"/>
  <cols>
    <col min="1" max="1" width="47" style="15" customWidth="1"/>
    <col min="2" max="2" width="37.85546875" style="6" customWidth="1"/>
    <col min="3" max="3" width="15.5703125" style="51" customWidth="1"/>
    <col min="4" max="4" width="14.85546875" style="54" customWidth="1"/>
    <col min="5" max="5" width="15" style="54" customWidth="1"/>
    <col min="6" max="6" width="15.140625" style="54" customWidth="1"/>
    <col min="7" max="7" width="16.28515625" style="54" customWidth="1"/>
    <col min="8" max="8" width="13.5703125" style="54" customWidth="1"/>
    <col min="9" max="9" width="12.140625" style="54" customWidth="1"/>
    <col min="10" max="10" width="13.7109375" style="58" customWidth="1"/>
    <col min="11" max="16384" width="58.28515625" style="2"/>
  </cols>
  <sheetData>
    <row r="1" spans="1:11" s="11" customFormat="1">
      <c r="A1" s="9"/>
      <c r="B1" s="18"/>
      <c r="C1" s="18"/>
      <c r="D1" s="52"/>
      <c r="E1" s="10" t="s">
        <v>1</v>
      </c>
      <c r="F1" s="10" t="s">
        <v>2</v>
      </c>
      <c r="G1" s="10" t="s">
        <v>3</v>
      </c>
      <c r="H1" s="10" t="s">
        <v>4</v>
      </c>
      <c r="I1" s="10" t="s">
        <v>10</v>
      </c>
      <c r="J1" s="26" t="s">
        <v>75</v>
      </c>
    </row>
    <row r="2" spans="1:11">
      <c r="A2" s="12" t="s">
        <v>0</v>
      </c>
      <c r="B2" s="19"/>
      <c r="C2" s="22" t="s">
        <v>5</v>
      </c>
      <c r="D2" s="1" t="s">
        <v>3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78</v>
      </c>
      <c r="J2" s="27" t="s">
        <v>76</v>
      </c>
    </row>
    <row r="3" spans="1:11" ht="13.5" thickBot="1">
      <c r="A3" s="13" t="s">
        <v>44</v>
      </c>
      <c r="B3" s="20" t="s">
        <v>11</v>
      </c>
      <c r="C3" s="2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77</v>
      </c>
      <c r="J3" s="28" t="s">
        <v>18</v>
      </c>
    </row>
    <row r="4" spans="1:11" ht="13.5" thickBot="1">
      <c r="A4" s="13"/>
      <c r="B4" s="20"/>
      <c r="C4" s="23"/>
      <c r="D4" s="3"/>
      <c r="E4" s="3"/>
      <c r="F4" s="3"/>
      <c r="G4" s="3"/>
      <c r="H4" s="3"/>
      <c r="I4" s="3"/>
      <c r="J4" s="28"/>
    </row>
    <row r="5" spans="1:11" ht="13.5" thickBot="1">
      <c r="A5" s="14" t="s">
        <v>19</v>
      </c>
      <c r="B5" s="21" t="s">
        <v>20</v>
      </c>
      <c r="C5" s="2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  <c r="I5" s="4" t="s">
        <v>27</v>
      </c>
      <c r="J5" s="29" t="s">
        <v>28</v>
      </c>
    </row>
    <row r="6" spans="1:11" s="5" customFormat="1" hidden="1">
      <c r="A6" s="39" t="s">
        <v>29</v>
      </c>
      <c r="B6" s="46"/>
      <c r="C6" s="50"/>
      <c r="D6" s="53"/>
      <c r="E6" s="53"/>
      <c r="F6" s="53"/>
      <c r="G6" s="53"/>
      <c r="H6" s="53"/>
      <c r="I6" s="53"/>
      <c r="J6" s="56"/>
      <c r="K6" s="39"/>
    </row>
    <row r="7" spans="1:11" s="11" customFormat="1">
      <c r="A7" s="2"/>
      <c r="B7" s="77"/>
      <c r="C7" s="51"/>
      <c r="D7" s="54"/>
      <c r="E7" s="54"/>
      <c r="F7" s="54"/>
      <c r="G7" s="54"/>
      <c r="H7" s="54"/>
      <c r="I7" s="54"/>
      <c r="J7" s="58"/>
      <c r="K7" s="2"/>
    </row>
    <row r="8" spans="1:11" s="41" customFormat="1" ht="13.5" thickBot="1">
      <c r="A8" s="79"/>
      <c r="B8" s="80" t="s">
        <v>41</v>
      </c>
      <c r="C8" s="78"/>
      <c r="D8" s="72"/>
      <c r="E8" s="73"/>
      <c r="F8" s="72"/>
      <c r="G8" s="73"/>
      <c r="H8" s="72"/>
      <c r="I8" s="73"/>
      <c r="J8" s="75"/>
      <c r="K8" s="63"/>
    </row>
    <row r="9" spans="1:11" ht="17.25" customHeight="1">
      <c r="A9" s="38" t="s">
        <v>79</v>
      </c>
      <c r="B9" s="35" t="s">
        <v>45</v>
      </c>
      <c r="C9" s="36" t="s">
        <v>38</v>
      </c>
      <c r="D9" s="37">
        <v>56</v>
      </c>
      <c r="E9" s="40">
        <v>1</v>
      </c>
      <c r="F9" s="37">
        <f>(D9)*(E9)</f>
        <v>56</v>
      </c>
      <c r="G9" s="40">
        <v>5</v>
      </c>
      <c r="H9" s="37">
        <f>(F9)*(G9)</f>
        <v>280</v>
      </c>
      <c r="I9" s="40">
        <v>83</v>
      </c>
      <c r="J9" s="57">
        <f t="shared" ref="J9:J26" si="0">(H9)*(I9)</f>
        <v>23240</v>
      </c>
    </row>
    <row r="10" spans="1:11" hidden="1">
      <c r="A10" s="5"/>
      <c r="B10" s="17"/>
      <c r="C10" s="25"/>
      <c r="D10" s="8"/>
      <c r="E10" s="7"/>
      <c r="F10" s="8">
        <f>(D10)*(E10)</f>
        <v>0</v>
      </c>
      <c r="G10" s="7"/>
      <c r="H10" s="8">
        <f>(F10)*(G10)</f>
        <v>0</v>
      </c>
      <c r="I10" s="40">
        <v>73</v>
      </c>
      <c r="J10" s="55">
        <f t="shared" si="0"/>
        <v>0</v>
      </c>
    </row>
    <row r="11" spans="1:11" ht="17.25" customHeight="1">
      <c r="A11" s="5" t="s">
        <v>80</v>
      </c>
      <c r="B11" s="17" t="s">
        <v>46</v>
      </c>
      <c r="C11" s="25" t="s">
        <v>35</v>
      </c>
      <c r="D11" s="8">
        <v>5</v>
      </c>
      <c r="E11" s="25">
        <v>1</v>
      </c>
      <c r="F11" s="8">
        <v>5</v>
      </c>
      <c r="G11" s="7">
        <v>1.5</v>
      </c>
      <c r="H11" s="31">
        <v>8</v>
      </c>
      <c r="I11" s="40">
        <v>83</v>
      </c>
      <c r="J11" s="55">
        <f t="shared" si="0"/>
        <v>664</v>
      </c>
    </row>
    <row r="12" spans="1:11" hidden="1">
      <c r="A12" s="5" t="s">
        <v>32</v>
      </c>
      <c r="B12" s="17" t="s">
        <v>34</v>
      </c>
      <c r="C12" s="25"/>
      <c r="D12" s="8"/>
      <c r="E12" s="7"/>
      <c r="F12" s="8" t="e">
        <f>(#REF!)*(#REF!)</f>
        <v>#REF!</v>
      </c>
      <c r="G12" s="7"/>
      <c r="H12" s="8">
        <f>(F6)*(G12)</f>
        <v>0</v>
      </c>
      <c r="I12" s="40">
        <v>83</v>
      </c>
      <c r="J12" s="55">
        <f t="shared" si="0"/>
        <v>0</v>
      </c>
    </row>
    <row r="13" spans="1:11" ht="17.25" customHeight="1">
      <c r="A13" s="5" t="s">
        <v>81</v>
      </c>
      <c r="B13" s="17" t="s">
        <v>47</v>
      </c>
      <c r="C13" s="25" t="s">
        <v>35</v>
      </c>
      <c r="D13" s="8">
        <v>15</v>
      </c>
      <c r="E13" s="7">
        <v>1</v>
      </c>
      <c r="F13" s="8">
        <v>15</v>
      </c>
      <c r="G13" s="7">
        <v>2</v>
      </c>
      <c r="H13" s="8">
        <f>(F13)*(G13)</f>
        <v>30</v>
      </c>
      <c r="I13" s="40">
        <v>83</v>
      </c>
      <c r="J13" s="55">
        <f t="shared" si="0"/>
        <v>2490</v>
      </c>
    </row>
    <row r="14" spans="1:11" ht="17.25" customHeight="1">
      <c r="A14" s="5" t="s">
        <v>82</v>
      </c>
      <c r="B14" s="17" t="s">
        <v>48</v>
      </c>
      <c r="C14" s="25" t="s">
        <v>38</v>
      </c>
      <c r="D14" s="8">
        <v>192</v>
      </c>
      <c r="E14" s="25">
        <v>1</v>
      </c>
      <c r="F14" s="8">
        <v>192</v>
      </c>
      <c r="G14" s="7">
        <v>2</v>
      </c>
      <c r="H14" s="8">
        <f t="shared" ref="H14:H26" si="1">(F14)*(G14)</f>
        <v>384</v>
      </c>
      <c r="I14" s="40">
        <v>83</v>
      </c>
      <c r="J14" s="55">
        <f t="shared" si="0"/>
        <v>31872</v>
      </c>
    </row>
    <row r="15" spans="1:11" hidden="1">
      <c r="A15" s="5"/>
      <c r="B15" s="17"/>
      <c r="C15" s="25"/>
      <c r="D15" s="8"/>
      <c r="E15" s="7"/>
      <c r="F15" s="8">
        <f t="shared" ref="F15:F26" si="2">(D15)*(E15)</f>
        <v>0</v>
      </c>
      <c r="G15" s="7"/>
      <c r="H15" s="8">
        <f t="shared" si="1"/>
        <v>0</v>
      </c>
      <c r="I15" s="40">
        <v>83</v>
      </c>
      <c r="J15" s="55">
        <f t="shared" si="0"/>
        <v>0</v>
      </c>
    </row>
    <row r="16" spans="1:11" ht="37.5" customHeight="1">
      <c r="A16" s="5" t="s">
        <v>83</v>
      </c>
      <c r="B16" s="17" t="s">
        <v>49</v>
      </c>
      <c r="C16" s="25" t="s">
        <v>102</v>
      </c>
      <c r="D16" s="7">
        <v>192</v>
      </c>
      <c r="E16" s="25">
        <v>1</v>
      </c>
      <c r="F16" s="7">
        <v>192</v>
      </c>
      <c r="G16" s="7">
        <v>1</v>
      </c>
      <c r="H16" s="7">
        <f>(F16)*(G16)</f>
        <v>192</v>
      </c>
      <c r="I16" s="40">
        <v>83</v>
      </c>
      <c r="J16" s="55">
        <f>(H16)*(I16)</f>
        <v>15936</v>
      </c>
    </row>
    <row r="17" spans="1:11" ht="17.25" customHeight="1">
      <c r="A17" s="5" t="s">
        <v>84</v>
      </c>
      <c r="B17" s="17" t="s">
        <v>50</v>
      </c>
      <c r="C17" s="25" t="s">
        <v>38</v>
      </c>
      <c r="D17" s="7">
        <v>192</v>
      </c>
      <c r="E17" s="7">
        <v>1</v>
      </c>
      <c r="F17" s="7">
        <f>(D17)*(E17)</f>
        <v>192</v>
      </c>
      <c r="G17" s="7">
        <v>1.5</v>
      </c>
      <c r="H17" s="7">
        <f>(F17)*(G17)</f>
        <v>288</v>
      </c>
      <c r="I17" s="40">
        <v>83</v>
      </c>
      <c r="J17" s="55">
        <f>(H17)*(I17)</f>
        <v>23904</v>
      </c>
    </row>
    <row r="18" spans="1:11" ht="17.25" customHeight="1">
      <c r="A18" s="5" t="s">
        <v>85</v>
      </c>
      <c r="B18" s="17" t="s">
        <v>51</v>
      </c>
      <c r="C18" s="25" t="s">
        <v>38</v>
      </c>
      <c r="D18" s="7">
        <v>192</v>
      </c>
      <c r="E18" s="7">
        <v>1</v>
      </c>
      <c r="F18" s="7">
        <f>(D18)*(E18)</f>
        <v>192</v>
      </c>
      <c r="G18" s="7">
        <v>18</v>
      </c>
      <c r="H18" s="7">
        <f>(F18)*(G18)</f>
        <v>3456</v>
      </c>
      <c r="I18" s="40">
        <v>83</v>
      </c>
      <c r="J18" s="55">
        <f>(H18)*(I18)</f>
        <v>286848</v>
      </c>
    </row>
    <row r="19" spans="1:11" ht="17.25" customHeight="1">
      <c r="A19" s="5" t="s">
        <v>86</v>
      </c>
      <c r="B19" s="17" t="s">
        <v>52</v>
      </c>
      <c r="C19" s="25" t="s">
        <v>38</v>
      </c>
      <c r="D19" s="7">
        <v>192</v>
      </c>
      <c r="E19" s="7">
        <v>1</v>
      </c>
      <c r="F19" s="7">
        <f>(D19)*(E19)</f>
        <v>192</v>
      </c>
      <c r="G19" s="7">
        <v>1.5</v>
      </c>
      <c r="H19" s="7">
        <f>(F19)*(G19)</f>
        <v>288</v>
      </c>
      <c r="I19" s="40">
        <v>83</v>
      </c>
      <c r="J19" s="55">
        <f>(H19)*(I19)</f>
        <v>23904</v>
      </c>
    </row>
    <row r="20" spans="1:11" ht="17.25" customHeight="1">
      <c r="A20" s="5" t="s">
        <v>87</v>
      </c>
      <c r="B20" s="17" t="s">
        <v>53</v>
      </c>
      <c r="C20" s="25" t="s">
        <v>38</v>
      </c>
      <c r="D20" s="8">
        <v>37</v>
      </c>
      <c r="E20" s="7">
        <v>1</v>
      </c>
      <c r="F20" s="8">
        <f t="shared" si="2"/>
        <v>37</v>
      </c>
      <c r="G20" s="7">
        <v>2</v>
      </c>
      <c r="H20" s="8">
        <f t="shared" si="1"/>
        <v>74</v>
      </c>
      <c r="I20" s="40">
        <v>83</v>
      </c>
      <c r="J20" s="55">
        <f t="shared" si="0"/>
        <v>6142</v>
      </c>
    </row>
    <row r="21" spans="1:11" ht="28.5" customHeight="1">
      <c r="A21" s="17" t="s">
        <v>88</v>
      </c>
      <c r="B21" s="17" t="s">
        <v>54</v>
      </c>
      <c r="C21" s="25" t="s">
        <v>38</v>
      </c>
      <c r="D21" s="8">
        <v>185</v>
      </c>
      <c r="E21" s="7">
        <v>1</v>
      </c>
      <c r="F21" s="8">
        <f t="shared" si="2"/>
        <v>185</v>
      </c>
      <c r="G21" s="7">
        <v>0.5</v>
      </c>
      <c r="H21" s="8">
        <f t="shared" si="1"/>
        <v>92.5</v>
      </c>
      <c r="I21" s="40">
        <v>83</v>
      </c>
      <c r="J21" s="55">
        <v>7719</v>
      </c>
    </row>
    <row r="22" spans="1:11" ht="27" customHeight="1">
      <c r="A22" s="30" t="s">
        <v>89</v>
      </c>
      <c r="B22" s="17" t="s">
        <v>55</v>
      </c>
      <c r="C22" s="25" t="s">
        <v>103</v>
      </c>
      <c r="D22" s="8">
        <v>192</v>
      </c>
      <c r="E22" s="7">
        <v>1</v>
      </c>
      <c r="F22" s="8">
        <f t="shared" si="2"/>
        <v>192</v>
      </c>
      <c r="G22" s="7">
        <v>1</v>
      </c>
      <c r="H22" s="8">
        <f t="shared" si="1"/>
        <v>192</v>
      </c>
      <c r="I22" s="40">
        <v>83</v>
      </c>
      <c r="J22" s="55">
        <f t="shared" si="0"/>
        <v>15936</v>
      </c>
    </row>
    <row r="23" spans="1:11" hidden="1">
      <c r="A23" s="5"/>
      <c r="B23" s="17"/>
      <c r="C23" s="25"/>
      <c r="D23" s="8"/>
      <c r="E23" s="7"/>
      <c r="F23" s="8">
        <f t="shared" si="2"/>
        <v>0</v>
      </c>
      <c r="G23" s="7"/>
      <c r="H23" s="8">
        <f t="shared" si="1"/>
        <v>0</v>
      </c>
      <c r="I23" s="40">
        <v>83</v>
      </c>
      <c r="J23" s="55">
        <f t="shared" si="0"/>
        <v>0</v>
      </c>
    </row>
    <row r="24" spans="1:11" ht="17.25" customHeight="1">
      <c r="A24" s="32" t="s">
        <v>90</v>
      </c>
      <c r="B24" s="35" t="s">
        <v>56</v>
      </c>
      <c r="C24" s="36" t="s">
        <v>38</v>
      </c>
      <c r="D24" s="37">
        <v>192</v>
      </c>
      <c r="E24" s="34">
        <v>1</v>
      </c>
      <c r="F24" s="8">
        <f t="shared" si="2"/>
        <v>192</v>
      </c>
      <c r="G24" s="34">
        <v>1</v>
      </c>
      <c r="H24" s="8">
        <f t="shared" si="1"/>
        <v>192</v>
      </c>
      <c r="I24" s="40">
        <v>83</v>
      </c>
      <c r="J24" s="55">
        <f t="shared" si="0"/>
        <v>15936</v>
      </c>
    </row>
    <row r="25" spans="1:11" ht="17.25" customHeight="1">
      <c r="A25" s="16" t="s">
        <v>91</v>
      </c>
      <c r="B25" s="35" t="s">
        <v>57</v>
      </c>
      <c r="C25" s="36" t="s">
        <v>38</v>
      </c>
      <c r="D25" s="37">
        <v>192</v>
      </c>
      <c r="E25" s="33">
        <v>1</v>
      </c>
      <c r="F25" s="8">
        <v>192</v>
      </c>
      <c r="G25" s="34">
        <v>1.5</v>
      </c>
      <c r="H25" s="8">
        <f t="shared" si="1"/>
        <v>288</v>
      </c>
      <c r="I25" s="40">
        <v>83</v>
      </c>
      <c r="J25" s="55">
        <f t="shared" si="0"/>
        <v>23904</v>
      </c>
    </row>
    <row r="26" spans="1:11" ht="17.25" customHeight="1">
      <c r="A26" s="32" t="s">
        <v>92</v>
      </c>
      <c r="B26" s="17" t="s">
        <v>58</v>
      </c>
      <c r="C26" s="25" t="s">
        <v>38</v>
      </c>
      <c r="D26" s="8">
        <v>5</v>
      </c>
      <c r="E26" s="71">
        <v>1</v>
      </c>
      <c r="F26" s="8">
        <f t="shared" si="2"/>
        <v>5</v>
      </c>
      <c r="G26" s="71">
        <v>2</v>
      </c>
      <c r="H26" s="8">
        <f t="shared" si="1"/>
        <v>10</v>
      </c>
      <c r="I26" s="7">
        <v>83</v>
      </c>
      <c r="J26" s="55">
        <f t="shared" si="0"/>
        <v>830</v>
      </c>
    </row>
    <row r="27" spans="1:11" s="43" customFormat="1" ht="13.5" thickBot="1">
      <c r="A27" s="6"/>
      <c r="B27" s="6"/>
      <c r="C27" s="51"/>
      <c r="D27" s="69"/>
      <c r="E27" s="51"/>
      <c r="F27" s="69"/>
      <c r="G27" s="51"/>
      <c r="H27" s="69"/>
      <c r="I27" s="51"/>
      <c r="J27" s="70"/>
      <c r="K27" s="6"/>
    </row>
    <row r="28" spans="1:11" s="42" customFormat="1" ht="13.5" thickBot="1">
      <c r="A28" s="63"/>
      <c r="B28" s="74" t="s">
        <v>59</v>
      </c>
      <c r="C28" s="66"/>
      <c r="D28" s="72"/>
      <c r="E28" s="68"/>
      <c r="F28" s="72"/>
      <c r="G28" s="68"/>
      <c r="H28" s="72"/>
      <c r="I28" s="73"/>
      <c r="J28" s="75"/>
      <c r="K28" s="63"/>
    </row>
    <row r="29" spans="1:11" hidden="1"/>
    <row r="30" spans="1:11" hidden="1">
      <c r="A30" s="5"/>
      <c r="B30" s="17"/>
      <c r="C30" s="25"/>
      <c r="D30" s="7"/>
      <c r="E30" s="7"/>
      <c r="F30" s="7">
        <f t="shared" ref="F30:F58" si="3">(D30)*(E30)</f>
        <v>0</v>
      </c>
      <c r="G30" s="7"/>
      <c r="H30" s="7">
        <f t="shared" ref="H30:H58" si="4">(F30)*(G30)</f>
        <v>0</v>
      </c>
      <c r="I30" s="7"/>
      <c r="J30" s="55">
        <f t="shared" ref="J30:J58" si="5">(H30)*(I30)</f>
        <v>0</v>
      </c>
    </row>
    <row r="31" spans="1:11" hidden="1">
      <c r="A31" s="5"/>
      <c r="B31" s="17"/>
      <c r="C31" s="25"/>
      <c r="D31" s="7"/>
      <c r="E31" s="7"/>
      <c r="F31" s="7">
        <f t="shared" si="3"/>
        <v>0</v>
      </c>
      <c r="G31" s="7"/>
      <c r="H31" s="7">
        <f t="shared" si="4"/>
        <v>0</v>
      </c>
      <c r="I31" s="7"/>
      <c r="J31" s="55">
        <f t="shared" si="5"/>
        <v>0</v>
      </c>
    </row>
    <row r="32" spans="1:11" hidden="1">
      <c r="A32" s="5"/>
      <c r="B32" s="17"/>
      <c r="C32" s="25"/>
      <c r="D32" s="7"/>
      <c r="E32" s="7"/>
      <c r="F32" s="7">
        <f t="shared" si="3"/>
        <v>0</v>
      </c>
      <c r="G32" s="7"/>
      <c r="H32" s="7">
        <f t="shared" si="4"/>
        <v>0</v>
      </c>
      <c r="I32" s="7"/>
      <c r="J32" s="55">
        <f t="shared" si="5"/>
        <v>0</v>
      </c>
    </row>
    <row r="33" spans="1:11" hidden="1"/>
    <row r="34" spans="1:11" hidden="1">
      <c r="A34" s="5"/>
      <c r="B34" s="17"/>
      <c r="C34" s="25"/>
      <c r="D34" s="7"/>
      <c r="E34" s="7"/>
      <c r="F34" s="7">
        <f t="shared" si="3"/>
        <v>0</v>
      </c>
      <c r="G34" s="7"/>
      <c r="H34" s="7">
        <f t="shared" si="4"/>
        <v>0</v>
      </c>
      <c r="I34" s="7"/>
      <c r="J34" s="55">
        <f t="shared" si="5"/>
        <v>0</v>
      </c>
    </row>
    <row r="35" spans="1:11" hidden="1">
      <c r="A35" s="5"/>
      <c r="B35" s="17" t="s">
        <v>30</v>
      </c>
      <c r="C35" s="25"/>
      <c r="D35" s="7"/>
      <c r="E35" s="7"/>
      <c r="F35" s="7">
        <f t="shared" si="3"/>
        <v>0</v>
      </c>
      <c r="G35" s="7"/>
      <c r="H35" s="7">
        <f t="shared" si="4"/>
        <v>0</v>
      </c>
      <c r="I35" s="7"/>
      <c r="J35" s="55">
        <f t="shared" si="5"/>
        <v>0</v>
      </c>
    </row>
    <row r="36" spans="1:11" hidden="1">
      <c r="A36" s="5"/>
      <c r="B36" s="17" t="s">
        <v>31</v>
      </c>
      <c r="C36" s="25"/>
      <c r="D36" s="7"/>
      <c r="E36" s="7"/>
      <c r="F36" s="7">
        <f t="shared" si="3"/>
        <v>0</v>
      </c>
      <c r="G36" s="7"/>
      <c r="H36" s="7">
        <f t="shared" si="4"/>
        <v>0</v>
      </c>
      <c r="I36" s="7"/>
      <c r="J36" s="55">
        <f t="shared" si="5"/>
        <v>0</v>
      </c>
    </row>
    <row r="37" spans="1:11" ht="17.25" customHeight="1">
      <c r="A37" s="30" t="s">
        <v>93</v>
      </c>
      <c r="B37" s="17" t="s">
        <v>60</v>
      </c>
      <c r="C37" s="25" t="s">
        <v>61</v>
      </c>
      <c r="D37" s="7">
        <v>100</v>
      </c>
      <c r="E37" s="7">
        <v>1</v>
      </c>
      <c r="F37" s="8">
        <f t="shared" si="3"/>
        <v>100</v>
      </c>
      <c r="G37" s="7">
        <v>1.5</v>
      </c>
      <c r="H37" s="8">
        <f t="shared" si="4"/>
        <v>150</v>
      </c>
      <c r="I37" s="40">
        <v>83</v>
      </c>
      <c r="J37" s="55">
        <f t="shared" si="5"/>
        <v>12450</v>
      </c>
    </row>
    <row r="38" spans="1:11" hidden="1">
      <c r="A38" s="5"/>
      <c r="B38" s="17"/>
      <c r="C38" s="25"/>
      <c r="D38" s="7"/>
      <c r="E38" s="7"/>
      <c r="F38" s="7">
        <f t="shared" si="3"/>
        <v>0</v>
      </c>
      <c r="G38" s="7"/>
      <c r="H38" s="7">
        <f t="shared" si="4"/>
        <v>0</v>
      </c>
      <c r="I38" s="40">
        <v>83</v>
      </c>
      <c r="J38" s="55">
        <f t="shared" si="5"/>
        <v>0</v>
      </c>
    </row>
    <row r="39" spans="1:11" ht="17.25" customHeight="1">
      <c r="A39" s="30" t="s">
        <v>93</v>
      </c>
      <c r="B39" s="17" t="s">
        <v>62</v>
      </c>
      <c r="C39" s="25" t="s">
        <v>63</v>
      </c>
      <c r="D39" s="7">
        <v>50</v>
      </c>
      <c r="E39" s="7">
        <v>1</v>
      </c>
      <c r="F39" s="8">
        <f t="shared" si="3"/>
        <v>50</v>
      </c>
      <c r="G39" s="7">
        <v>1</v>
      </c>
      <c r="H39" s="8">
        <f t="shared" si="4"/>
        <v>50</v>
      </c>
      <c r="I39" s="40">
        <v>83</v>
      </c>
      <c r="J39" s="55">
        <f t="shared" si="5"/>
        <v>4150</v>
      </c>
    </row>
    <row r="40" spans="1:11" hidden="1">
      <c r="A40" s="5"/>
      <c r="B40" s="17"/>
      <c r="C40" s="25"/>
      <c r="D40" s="7"/>
      <c r="E40" s="7"/>
      <c r="F40" s="7">
        <f t="shared" si="3"/>
        <v>0</v>
      </c>
      <c r="G40" s="7"/>
      <c r="H40" s="7">
        <f t="shared" si="4"/>
        <v>0</v>
      </c>
      <c r="I40" s="40">
        <v>83</v>
      </c>
      <c r="J40" s="55">
        <f t="shared" si="5"/>
        <v>0</v>
      </c>
    </row>
    <row r="41" spans="1:11" hidden="1">
      <c r="A41" s="5"/>
      <c r="B41" s="17"/>
      <c r="C41" s="25"/>
      <c r="D41" s="7">
        <v>100</v>
      </c>
      <c r="E41" s="7">
        <v>1</v>
      </c>
      <c r="F41" s="7">
        <f t="shared" si="3"/>
        <v>100</v>
      </c>
      <c r="G41" s="7">
        <v>0.25</v>
      </c>
      <c r="H41" s="7">
        <f t="shared" si="4"/>
        <v>25</v>
      </c>
      <c r="I41" s="40">
        <v>83</v>
      </c>
      <c r="J41" s="55">
        <f t="shared" si="5"/>
        <v>2075</v>
      </c>
    </row>
    <row r="42" spans="1:11" ht="17.25" customHeight="1">
      <c r="A42" s="5" t="s">
        <v>94</v>
      </c>
      <c r="B42" s="17" t="s">
        <v>64</v>
      </c>
      <c r="C42" s="25" t="s">
        <v>65</v>
      </c>
      <c r="D42" s="7">
        <v>192</v>
      </c>
      <c r="E42" s="7">
        <v>1</v>
      </c>
      <c r="F42" s="8">
        <f t="shared" si="3"/>
        <v>192</v>
      </c>
      <c r="G42" s="7">
        <v>1.5</v>
      </c>
      <c r="H42" s="8">
        <f t="shared" si="4"/>
        <v>288</v>
      </c>
      <c r="I42" s="40">
        <v>83</v>
      </c>
      <c r="J42" s="55">
        <f t="shared" si="5"/>
        <v>23904</v>
      </c>
    </row>
    <row r="43" spans="1:11" hidden="1">
      <c r="A43" s="5"/>
      <c r="B43" s="17"/>
      <c r="C43" s="25"/>
      <c r="D43" s="7"/>
      <c r="E43" s="7"/>
      <c r="F43" s="7">
        <f t="shared" si="3"/>
        <v>0</v>
      </c>
      <c r="G43" s="7"/>
      <c r="H43" s="7">
        <f t="shared" si="4"/>
        <v>0</v>
      </c>
      <c r="I43" s="40">
        <v>83</v>
      </c>
      <c r="J43" s="55">
        <f t="shared" si="5"/>
        <v>0</v>
      </c>
    </row>
    <row r="44" spans="1:11" ht="17.25" customHeight="1">
      <c r="A44" s="5" t="s">
        <v>95</v>
      </c>
      <c r="B44" s="17" t="s">
        <v>66</v>
      </c>
      <c r="C44" s="25" t="s">
        <v>67</v>
      </c>
      <c r="D44" s="7">
        <v>202</v>
      </c>
      <c r="E44" s="7">
        <v>1</v>
      </c>
      <c r="F44" s="8">
        <f t="shared" si="3"/>
        <v>202</v>
      </c>
      <c r="G44" s="7">
        <v>56</v>
      </c>
      <c r="H44" s="8">
        <f t="shared" si="4"/>
        <v>11312</v>
      </c>
      <c r="I44" s="40">
        <v>83</v>
      </c>
      <c r="J44" s="55">
        <f t="shared" si="5"/>
        <v>938896</v>
      </c>
    </row>
    <row r="45" spans="1:11" hidden="1">
      <c r="A45" s="5"/>
      <c r="B45" s="64"/>
      <c r="C45" s="50"/>
      <c r="D45" s="53"/>
      <c r="E45" s="53"/>
      <c r="F45" s="53"/>
      <c r="G45" s="53"/>
      <c r="H45" s="53"/>
      <c r="I45" s="53"/>
      <c r="J45" s="56"/>
    </row>
    <row r="46" spans="1:11">
      <c r="B46" s="65" t="s">
        <v>33</v>
      </c>
      <c r="D46" s="67">
        <v>202</v>
      </c>
      <c r="F46" s="67">
        <v>2383</v>
      </c>
      <c r="H46" s="67">
        <v>17959</v>
      </c>
      <c r="J46" s="67">
        <v>1490597</v>
      </c>
    </row>
    <row r="47" spans="1:11" s="42" customFormat="1" ht="13.5" thickBot="1">
      <c r="A47" s="63"/>
      <c r="B47" s="63"/>
      <c r="C47" s="66"/>
      <c r="D47" s="63"/>
      <c r="E47" s="67"/>
      <c r="F47" s="63"/>
      <c r="G47" s="67"/>
      <c r="H47" s="63"/>
      <c r="I47" s="68"/>
      <c r="J47" s="63"/>
      <c r="K47" s="63"/>
    </row>
    <row r="48" spans="1:11" s="45" customFormat="1" ht="13.5" thickBot="1">
      <c r="A48" s="2"/>
      <c r="B48" s="6"/>
      <c r="C48" s="51"/>
      <c r="D48" s="54"/>
      <c r="E48" s="54"/>
      <c r="F48" s="54"/>
      <c r="G48" s="54"/>
      <c r="H48" s="54"/>
      <c r="I48" s="54"/>
      <c r="J48" s="58"/>
      <c r="K48" s="2"/>
    </row>
    <row r="49" spans="1:11" s="45" customFormat="1" ht="13.5" thickBot="1">
      <c r="A49" s="59"/>
      <c r="B49" s="42" t="s">
        <v>68</v>
      </c>
      <c r="C49" s="60"/>
      <c r="D49" s="61"/>
      <c r="E49" s="62"/>
      <c r="F49" s="60"/>
      <c r="G49" s="62"/>
      <c r="H49" s="60"/>
      <c r="I49" s="62"/>
      <c r="J49" s="60"/>
      <c r="K49" s="76"/>
    </row>
    <row r="50" spans="1:11" hidden="1">
      <c r="A50" s="47"/>
    </row>
    <row r="51" spans="1:11" hidden="1">
      <c r="A51" s="47"/>
      <c r="F51" s="54">
        <f t="shared" si="3"/>
        <v>0</v>
      </c>
      <c r="H51" s="54">
        <f t="shared" si="4"/>
        <v>0</v>
      </c>
      <c r="J51" s="58">
        <f t="shared" si="5"/>
        <v>0</v>
      </c>
    </row>
    <row r="52" spans="1:11" hidden="1">
      <c r="A52" s="47" t="s">
        <v>36</v>
      </c>
      <c r="B52" s="6" t="s">
        <v>40</v>
      </c>
      <c r="C52" s="51" t="s">
        <v>37</v>
      </c>
      <c r="D52" s="54">
        <v>20</v>
      </c>
      <c r="E52" s="54">
        <v>1</v>
      </c>
      <c r="F52" s="54">
        <f t="shared" si="3"/>
        <v>20</v>
      </c>
      <c r="G52" s="54">
        <v>0.25</v>
      </c>
      <c r="H52" s="54">
        <f t="shared" si="4"/>
        <v>5</v>
      </c>
      <c r="I52" s="54">
        <v>26</v>
      </c>
      <c r="J52" s="58">
        <f t="shared" si="5"/>
        <v>130</v>
      </c>
    </row>
    <row r="53" spans="1:11" ht="13.5" customHeight="1">
      <c r="A53" s="48" t="s">
        <v>69</v>
      </c>
      <c r="B53" s="35" t="s">
        <v>42</v>
      </c>
      <c r="C53" s="36" t="s">
        <v>43</v>
      </c>
      <c r="D53" s="40">
        <v>192</v>
      </c>
      <c r="E53" s="40">
        <v>1</v>
      </c>
      <c r="F53" s="40">
        <v>192</v>
      </c>
      <c r="G53" s="40">
        <v>6</v>
      </c>
      <c r="H53" s="57">
        <v>1152</v>
      </c>
      <c r="I53" s="40">
        <v>83</v>
      </c>
      <c r="J53" s="57">
        <v>95616</v>
      </c>
    </row>
    <row r="54" spans="1:11">
      <c r="A54" s="49" t="s">
        <v>70</v>
      </c>
      <c r="B54" s="35" t="s">
        <v>71</v>
      </c>
      <c r="C54" s="36" t="s">
        <v>72</v>
      </c>
      <c r="D54" s="40">
        <v>192</v>
      </c>
      <c r="E54" s="40">
        <v>1</v>
      </c>
      <c r="F54" s="40">
        <v>192</v>
      </c>
      <c r="G54" s="40">
        <v>4</v>
      </c>
      <c r="H54" s="40">
        <v>768</v>
      </c>
      <c r="I54" s="40">
        <v>83</v>
      </c>
      <c r="J54" s="55">
        <v>63744</v>
      </c>
    </row>
    <row r="55" spans="1:11" s="44" customFormat="1" ht="13.5" thickBot="1">
      <c r="A55" s="49" t="s">
        <v>73</v>
      </c>
      <c r="B55" s="35" t="s">
        <v>39</v>
      </c>
      <c r="C55" s="25" t="s">
        <v>74</v>
      </c>
      <c r="D55" s="40">
        <v>192</v>
      </c>
      <c r="E55" s="40">
        <v>1</v>
      </c>
      <c r="F55" s="40">
        <v>192</v>
      </c>
      <c r="G55" s="40">
        <v>0.25</v>
      </c>
      <c r="H55" s="40">
        <v>48</v>
      </c>
      <c r="I55" s="40">
        <v>83</v>
      </c>
      <c r="J55" s="55">
        <v>3984</v>
      </c>
      <c r="K55" s="2"/>
    </row>
    <row r="56" spans="1:11">
      <c r="A56" s="38" t="s">
        <v>97</v>
      </c>
      <c r="B56" s="17" t="s">
        <v>96</v>
      </c>
      <c r="C56" s="36" t="s">
        <v>98</v>
      </c>
      <c r="D56" s="40">
        <v>192</v>
      </c>
      <c r="E56" s="40">
        <v>1</v>
      </c>
      <c r="F56" s="40">
        <v>192</v>
      </c>
      <c r="G56" s="40">
        <v>0.08</v>
      </c>
      <c r="H56" s="40">
        <v>15</v>
      </c>
      <c r="I56" s="40">
        <v>83</v>
      </c>
      <c r="J56" s="55">
        <v>1245</v>
      </c>
    </row>
    <row r="57" spans="1:11" hidden="1">
      <c r="A57" s="38"/>
      <c r="B57" s="35"/>
      <c r="C57" s="36"/>
      <c r="D57" s="40"/>
      <c r="E57" s="40"/>
      <c r="F57" s="40">
        <f t="shared" si="3"/>
        <v>0</v>
      </c>
      <c r="G57" s="40"/>
      <c r="H57" s="40">
        <f t="shared" si="4"/>
        <v>0</v>
      </c>
      <c r="I57" s="40"/>
      <c r="J57" s="57">
        <f t="shared" si="5"/>
        <v>0</v>
      </c>
    </row>
    <row r="58" spans="1:11" hidden="1">
      <c r="A58" s="5"/>
      <c r="B58" s="17"/>
      <c r="C58" s="25"/>
      <c r="D58" s="7"/>
      <c r="E58" s="7"/>
      <c r="F58" s="7">
        <f t="shared" si="3"/>
        <v>0</v>
      </c>
      <c r="G58" s="7"/>
      <c r="H58" s="7">
        <f t="shared" si="4"/>
        <v>0</v>
      </c>
      <c r="I58" s="7"/>
      <c r="J58" s="55">
        <f t="shared" si="5"/>
        <v>0</v>
      </c>
    </row>
    <row r="59" spans="1:11">
      <c r="A59" s="38" t="s">
        <v>99</v>
      </c>
      <c r="B59" s="17" t="s">
        <v>100</v>
      </c>
      <c r="C59" s="36" t="s">
        <v>101</v>
      </c>
      <c r="D59" s="40">
        <v>192</v>
      </c>
      <c r="E59" s="40">
        <v>1</v>
      </c>
      <c r="F59" s="40">
        <v>192</v>
      </c>
      <c r="G59" s="40">
        <v>8</v>
      </c>
      <c r="H59" s="40">
        <v>1536</v>
      </c>
      <c r="I59" s="40">
        <v>83</v>
      </c>
      <c r="J59" s="55">
        <v>127488</v>
      </c>
    </row>
    <row r="63" spans="1:11">
      <c r="G63" s="54" t="s">
        <v>104</v>
      </c>
    </row>
  </sheetData>
  <printOptions horizontalCentered="1" gridLines="1"/>
  <pageMargins left="0" right="0" top="1" bottom="0.5" header="0.5" footer="0.5"/>
  <pageSetup scale="65" orientation="landscape" horizontalDpi="4294967293" r:id="rId1"/>
  <headerFooter alignWithMargins="0">
    <oddHeader>&amp;C7CFR 4724-D - INTERMEDIARY RELENDING PROGRAM
0570-0021&amp;R&amp;D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63"/>
  <sheetViews>
    <sheetView tabSelected="1" topLeftCell="C22" zoomScaleNormal="100" workbookViewId="0">
      <selection activeCell="G46" sqref="G46"/>
    </sheetView>
  </sheetViews>
  <sheetFormatPr defaultColWidth="58.28515625" defaultRowHeight="12.75"/>
  <cols>
    <col min="1" max="1" width="47" style="15" customWidth="1"/>
    <col min="2" max="2" width="37.85546875" style="6" customWidth="1"/>
    <col min="3" max="3" width="15.5703125" style="51" customWidth="1"/>
    <col min="4" max="4" width="14.85546875" style="54" customWidth="1"/>
    <col min="5" max="5" width="15" style="54" customWidth="1"/>
    <col min="6" max="6" width="15.140625" style="54" customWidth="1"/>
    <col min="7" max="7" width="16.28515625" style="54" customWidth="1"/>
    <col min="8" max="8" width="13.5703125" style="54" customWidth="1"/>
    <col min="9" max="9" width="12.140625" style="54" customWidth="1"/>
    <col min="10" max="10" width="13.7109375" style="58" customWidth="1"/>
    <col min="11" max="16384" width="58.28515625" style="2"/>
  </cols>
  <sheetData>
    <row r="1" spans="1:11" s="11" customFormat="1">
      <c r="A1" s="9"/>
      <c r="B1" s="18"/>
      <c r="C1" s="18"/>
      <c r="D1" s="52"/>
      <c r="E1" s="10" t="s">
        <v>1</v>
      </c>
      <c r="F1" s="10" t="s">
        <v>2</v>
      </c>
      <c r="G1" s="10" t="s">
        <v>3</v>
      </c>
      <c r="H1" s="10" t="s">
        <v>4</v>
      </c>
      <c r="I1" s="10" t="s">
        <v>10</v>
      </c>
      <c r="J1" s="26" t="s">
        <v>75</v>
      </c>
    </row>
    <row r="2" spans="1:11">
      <c r="A2" s="12" t="s">
        <v>0</v>
      </c>
      <c r="B2" s="19"/>
      <c r="C2" s="22" t="s">
        <v>5</v>
      </c>
      <c r="D2" s="1" t="s">
        <v>3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78</v>
      </c>
      <c r="J2" s="27" t="s">
        <v>76</v>
      </c>
    </row>
    <row r="3" spans="1:11" ht="13.5" thickBot="1">
      <c r="A3" s="13" t="s">
        <v>44</v>
      </c>
      <c r="B3" s="20" t="s">
        <v>11</v>
      </c>
      <c r="C3" s="2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77</v>
      </c>
      <c r="J3" s="28" t="s">
        <v>18</v>
      </c>
    </row>
    <row r="4" spans="1:11" ht="13.5" thickBot="1">
      <c r="A4" s="13"/>
      <c r="B4" s="20"/>
      <c r="C4" s="23"/>
      <c r="D4" s="3"/>
      <c r="E4" s="3"/>
      <c r="F4" s="3"/>
      <c r="G4" s="3"/>
      <c r="H4" s="3"/>
      <c r="I4" s="3"/>
      <c r="J4" s="28"/>
    </row>
    <row r="5" spans="1:11" ht="13.5" thickBot="1">
      <c r="A5" s="14" t="s">
        <v>19</v>
      </c>
      <c r="B5" s="21" t="s">
        <v>20</v>
      </c>
      <c r="C5" s="2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  <c r="I5" s="4" t="s">
        <v>27</v>
      </c>
      <c r="J5" s="29" t="s">
        <v>28</v>
      </c>
    </row>
    <row r="6" spans="1:11" s="5" customFormat="1" hidden="1">
      <c r="A6" s="39" t="s">
        <v>29</v>
      </c>
      <c r="B6" s="46"/>
      <c r="C6" s="50"/>
      <c r="D6" s="53"/>
      <c r="E6" s="53"/>
      <c r="F6" s="53"/>
      <c r="G6" s="53"/>
      <c r="H6" s="53"/>
      <c r="I6" s="53"/>
      <c r="J6" s="56"/>
      <c r="K6" s="39"/>
    </row>
    <row r="7" spans="1:11" s="11" customFormat="1">
      <c r="A7" s="2"/>
      <c r="B7" s="77"/>
      <c r="C7" s="51"/>
      <c r="D7" s="54"/>
      <c r="E7" s="54"/>
      <c r="F7" s="54"/>
      <c r="G7" s="54"/>
      <c r="H7" s="54"/>
      <c r="I7" s="54"/>
      <c r="J7" s="58"/>
      <c r="K7" s="2"/>
    </row>
    <row r="8" spans="1:11" s="41" customFormat="1" ht="13.5" thickBot="1">
      <c r="A8" s="79"/>
      <c r="B8" s="80" t="s">
        <v>41</v>
      </c>
      <c r="C8" s="78"/>
      <c r="D8" s="72"/>
      <c r="E8" s="73"/>
      <c r="F8" s="72"/>
      <c r="G8" s="73"/>
      <c r="H8" s="72"/>
      <c r="I8" s="73"/>
      <c r="J8" s="75"/>
      <c r="K8" s="63"/>
    </row>
    <row r="9" spans="1:11" ht="17.25" customHeight="1">
      <c r="A9" s="38" t="s">
        <v>79</v>
      </c>
      <c r="B9" s="35" t="s">
        <v>45</v>
      </c>
      <c r="C9" s="36" t="s">
        <v>38</v>
      </c>
      <c r="D9" s="37">
        <v>56</v>
      </c>
      <c r="E9" s="40">
        <v>1</v>
      </c>
      <c r="F9" s="37">
        <f>(D9)*(E9)</f>
        <v>56</v>
      </c>
      <c r="G9" s="40">
        <v>5</v>
      </c>
      <c r="H9" s="37">
        <f>(F9)*(G9)</f>
        <v>280</v>
      </c>
      <c r="I9" s="40">
        <v>83</v>
      </c>
      <c r="J9" s="57">
        <f t="shared" ref="J9:J26" si="0">(H9)*(I9)</f>
        <v>23240</v>
      </c>
    </row>
    <row r="10" spans="1:11" hidden="1">
      <c r="A10" s="5"/>
      <c r="B10" s="17"/>
      <c r="C10" s="25"/>
      <c r="D10" s="8"/>
      <c r="E10" s="7"/>
      <c r="F10" s="8">
        <f>(D10)*(E10)</f>
        <v>0</v>
      </c>
      <c r="G10" s="7"/>
      <c r="H10" s="8">
        <f>(F10)*(G10)</f>
        <v>0</v>
      </c>
      <c r="I10" s="40">
        <v>73</v>
      </c>
      <c r="J10" s="55">
        <f t="shared" si="0"/>
        <v>0</v>
      </c>
    </row>
    <row r="11" spans="1:11" ht="17.25" customHeight="1">
      <c r="A11" s="5" t="s">
        <v>80</v>
      </c>
      <c r="B11" s="17" t="s">
        <v>46</v>
      </c>
      <c r="C11" s="25" t="s">
        <v>35</v>
      </c>
      <c r="D11" s="8">
        <v>5</v>
      </c>
      <c r="E11" s="25">
        <v>1</v>
      </c>
      <c r="F11" s="8">
        <f t="shared" ref="F11:F26" si="1">(D11)*(E11)</f>
        <v>5</v>
      </c>
      <c r="G11" s="7">
        <v>1.5</v>
      </c>
      <c r="H11" s="37">
        <f>(F11)*(G11)</f>
        <v>7.5</v>
      </c>
      <c r="I11" s="40">
        <v>83</v>
      </c>
      <c r="J11" s="55">
        <f t="shared" si="0"/>
        <v>622.5</v>
      </c>
    </row>
    <row r="12" spans="1:11" hidden="1">
      <c r="A12" s="5" t="s">
        <v>32</v>
      </c>
      <c r="B12" s="17" t="s">
        <v>34</v>
      </c>
      <c r="C12" s="25"/>
      <c r="D12" s="8"/>
      <c r="E12" s="7"/>
      <c r="F12" s="8" t="e">
        <f>(#REF!)*(#REF!)</f>
        <v>#REF!</v>
      </c>
      <c r="G12" s="7"/>
      <c r="H12" s="8">
        <f>(F6)*(G12)</f>
        <v>0</v>
      </c>
      <c r="I12" s="40">
        <v>83</v>
      </c>
      <c r="J12" s="55">
        <f t="shared" si="0"/>
        <v>0</v>
      </c>
    </row>
    <row r="13" spans="1:11" ht="17.25" customHeight="1">
      <c r="A13" s="5" t="s">
        <v>81</v>
      </c>
      <c r="B13" s="17" t="s">
        <v>47</v>
      </c>
      <c r="C13" s="25" t="s">
        <v>35</v>
      </c>
      <c r="D13" s="8">
        <v>15</v>
      </c>
      <c r="E13" s="7">
        <v>1</v>
      </c>
      <c r="F13" s="8">
        <f t="shared" si="1"/>
        <v>15</v>
      </c>
      <c r="G13" s="7">
        <v>2</v>
      </c>
      <c r="H13" s="8">
        <f>(F13)*(G13)</f>
        <v>30</v>
      </c>
      <c r="I13" s="40">
        <v>83</v>
      </c>
      <c r="J13" s="55">
        <f t="shared" si="0"/>
        <v>2490</v>
      </c>
    </row>
    <row r="14" spans="1:11" ht="17.25" customHeight="1">
      <c r="A14" s="5" t="s">
        <v>82</v>
      </c>
      <c r="B14" s="17" t="s">
        <v>48</v>
      </c>
      <c r="C14" s="25" t="s">
        <v>38</v>
      </c>
      <c r="D14" s="8">
        <v>192</v>
      </c>
      <c r="E14" s="25">
        <v>1</v>
      </c>
      <c r="F14" s="8">
        <f t="shared" si="1"/>
        <v>192</v>
      </c>
      <c r="G14" s="7">
        <v>2</v>
      </c>
      <c r="H14" s="8">
        <f t="shared" ref="H14:H26" si="2">(F14)*(G14)</f>
        <v>384</v>
      </c>
      <c r="I14" s="40">
        <v>83</v>
      </c>
      <c r="J14" s="55">
        <f t="shared" si="0"/>
        <v>31872</v>
      </c>
    </row>
    <row r="15" spans="1:11" hidden="1">
      <c r="A15" s="5"/>
      <c r="B15" s="17"/>
      <c r="C15" s="25"/>
      <c r="D15" s="8"/>
      <c r="E15" s="7"/>
      <c r="F15" s="8">
        <f t="shared" si="1"/>
        <v>0</v>
      </c>
      <c r="G15" s="7"/>
      <c r="H15" s="8">
        <f t="shared" si="2"/>
        <v>0</v>
      </c>
      <c r="I15" s="40">
        <v>83</v>
      </c>
      <c r="J15" s="55">
        <f t="shared" si="0"/>
        <v>0</v>
      </c>
    </row>
    <row r="16" spans="1:11" ht="37.5" customHeight="1">
      <c r="A16" s="5" t="s">
        <v>83</v>
      </c>
      <c r="B16" s="17" t="s">
        <v>49</v>
      </c>
      <c r="C16" s="25" t="s">
        <v>102</v>
      </c>
      <c r="D16" s="7">
        <v>192</v>
      </c>
      <c r="E16" s="25">
        <v>1</v>
      </c>
      <c r="F16" s="8">
        <f t="shared" si="1"/>
        <v>192</v>
      </c>
      <c r="G16" s="7">
        <v>1</v>
      </c>
      <c r="H16" s="7">
        <f>(F16)*(G16)</f>
        <v>192</v>
      </c>
      <c r="I16" s="40">
        <v>83</v>
      </c>
      <c r="J16" s="55">
        <f>(H16)*(I16)</f>
        <v>15936</v>
      </c>
    </row>
    <row r="17" spans="1:13" ht="17.25" customHeight="1">
      <c r="A17" s="5" t="s">
        <v>84</v>
      </c>
      <c r="B17" s="17" t="s">
        <v>50</v>
      </c>
      <c r="C17" s="25" t="s">
        <v>38</v>
      </c>
      <c r="D17" s="7">
        <v>192</v>
      </c>
      <c r="E17" s="7">
        <v>1</v>
      </c>
      <c r="F17" s="7">
        <f>(D17)*(E17)</f>
        <v>192</v>
      </c>
      <c r="G17" s="7">
        <v>1.5</v>
      </c>
      <c r="H17" s="7">
        <f>(F17)*(G17)</f>
        <v>288</v>
      </c>
      <c r="I17" s="40">
        <v>83</v>
      </c>
      <c r="J17" s="55">
        <f>(H17)*(I17)</f>
        <v>23904</v>
      </c>
    </row>
    <row r="18" spans="1:13" ht="17.25" customHeight="1">
      <c r="A18" s="5" t="s">
        <v>85</v>
      </c>
      <c r="B18" s="17" t="s">
        <v>51</v>
      </c>
      <c r="C18" s="25" t="s">
        <v>38</v>
      </c>
      <c r="D18" s="7">
        <v>192</v>
      </c>
      <c r="E18" s="7">
        <v>1</v>
      </c>
      <c r="F18" s="7">
        <f>(D18)*(E18)</f>
        <v>192</v>
      </c>
      <c r="G18" s="7">
        <v>18</v>
      </c>
      <c r="H18" s="7">
        <f>(F18)*(G18)</f>
        <v>3456</v>
      </c>
      <c r="I18" s="40">
        <v>83</v>
      </c>
      <c r="J18" s="55">
        <f>(H18)*(I18)</f>
        <v>286848</v>
      </c>
    </row>
    <row r="19" spans="1:13" ht="17.25" customHeight="1">
      <c r="A19" s="5" t="s">
        <v>86</v>
      </c>
      <c r="B19" s="17" t="s">
        <v>52</v>
      </c>
      <c r="C19" s="25" t="s">
        <v>38</v>
      </c>
      <c r="D19" s="7">
        <v>192</v>
      </c>
      <c r="E19" s="7">
        <v>1</v>
      </c>
      <c r="F19" s="7">
        <f>(D19)*(E19)</f>
        <v>192</v>
      </c>
      <c r="G19" s="7">
        <v>1.5</v>
      </c>
      <c r="H19" s="7">
        <f>(F19)*(G19)</f>
        <v>288</v>
      </c>
      <c r="I19" s="40">
        <v>83</v>
      </c>
      <c r="J19" s="55">
        <f>(H19)*(I19)</f>
        <v>23904</v>
      </c>
    </row>
    <row r="20" spans="1:13" ht="17.25" customHeight="1">
      <c r="A20" s="5" t="s">
        <v>87</v>
      </c>
      <c r="B20" s="17" t="s">
        <v>53</v>
      </c>
      <c r="C20" s="25" t="s">
        <v>38</v>
      </c>
      <c r="D20" s="8">
        <v>37</v>
      </c>
      <c r="E20" s="7">
        <v>1</v>
      </c>
      <c r="F20" s="8">
        <f t="shared" si="1"/>
        <v>37</v>
      </c>
      <c r="G20" s="7">
        <v>2</v>
      </c>
      <c r="H20" s="8">
        <f t="shared" si="2"/>
        <v>74</v>
      </c>
      <c r="I20" s="40">
        <v>83</v>
      </c>
      <c r="J20" s="55">
        <f t="shared" si="0"/>
        <v>6142</v>
      </c>
    </row>
    <row r="21" spans="1:13" ht="28.5" customHeight="1">
      <c r="A21" s="17" t="s">
        <v>88</v>
      </c>
      <c r="B21" s="17" t="s">
        <v>54</v>
      </c>
      <c r="C21" s="25" t="s">
        <v>38</v>
      </c>
      <c r="D21" s="8">
        <v>185</v>
      </c>
      <c r="E21" s="7">
        <v>1</v>
      </c>
      <c r="F21" s="8">
        <f t="shared" si="1"/>
        <v>185</v>
      </c>
      <c r="G21" s="7">
        <v>0.5</v>
      </c>
      <c r="H21" s="8">
        <f t="shared" si="2"/>
        <v>92.5</v>
      </c>
      <c r="I21" s="40">
        <v>83</v>
      </c>
      <c r="J21" s="55">
        <f t="shared" si="0"/>
        <v>7677.5</v>
      </c>
    </row>
    <row r="22" spans="1:13" ht="27" customHeight="1">
      <c r="A22" s="30" t="s">
        <v>89</v>
      </c>
      <c r="B22" s="17" t="s">
        <v>55</v>
      </c>
      <c r="C22" s="25" t="s">
        <v>103</v>
      </c>
      <c r="D22" s="8">
        <v>192</v>
      </c>
      <c r="E22" s="7">
        <v>1</v>
      </c>
      <c r="F22" s="8">
        <f t="shared" si="1"/>
        <v>192</v>
      </c>
      <c r="G22" s="7">
        <v>1</v>
      </c>
      <c r="H22" s="8">
        <f t="shared" si="2"/>
        <v>192</v>
      </c>
      <c r="I22" s="40">
        <v>83</v>
      </c>
      <c r="J22" s="55">
        <f t="shared" si="0"/>
        <v>15936</v>
      </c>
    </row>
    <row r="23" spans="1:13" hidden="1">
      <c r="A23" s="5"/>
      <c r="B23" s="17"/>
      <c r="C23" s="25"/>
      <c r="D23" s="8"/>
      <c r="E23" s="7"/>
      <c r="F23" s="8">
        <f t="shared" si="1"/>
        <v>0</v>
      </c>
      <c r="G23" s="7"/>
      <c r="H23" s="8">
        <f t="shared" si="2"/>
        <v>0</v>
      </c>
      <c r="I23" s="40">
        <v>83</v>
      </c>
      <c r="J23" s="55">
        <f t="shared" si="0"/>
        <v>0</v>
      </c>
    </row>
    <row r="24" spans="1:13" ht="17.25" customHeight="1">
      <c r="A24" s="32" t="s">
        <v>90</v>
      </c>
      <c r="B24" s="35" t="s">
        <v>56</v>
      </c>
      <c r="C24" s="36" t="s">
        <v>38</v>
      </c>
      <c r="D24" s="37">
        <v>192</v>
      </c>
      <c r="E24" s="34">
        <v>1</v>
      </c>
      <c r="F24" s="8">
        <f t="shared" si="1"/>
        <v>192</v>
      </c>
      <c r="G24" s="34">
        <v>1</v>
      </c>
      <c r="H24" s="8">
        <f t="shared" si="2"/>
        <v>192</v>
      </c>
      <c r="I24" s="40">
        <v>83</v>
      </c>
      <c r="J24" s="55">
        <f t="shared" si="0"/>
        <v>15936</v>
      </c>
    </row>
    <row r="25" spans="1:13" ht="17.25" customHeight="1">
      <c r="A25" s="16" t="s">
        <v>91</v>
      </c>
      <c r="B25" s="35" t="s">
        <v>57</v>
      </c>
      <c r="C25" s="36" t="s">
        <v>38</v>
      </c>
      <c r="D25" s="37">
        <v>192</v>
      </c>
      <c r="E25" s="33">
        <v>1</v>
      </c>
      <c r="F25" s="8">
        <f t="shared" si="1"/>
        <v>192</v>
      </c>
      <c r="G25" s="34">
        <v>1.5</v>
      </c>
      <c r="H25" s="8">
        <f t="shared" si="2"/>
        <v>288</v>
      </c>
      <c r="I25" s="40">
        <v>83</v>
      </c>
      <c r="J25" s="55">
        <f t="shared" si="0"/>
        <v>23904</v>
      </c>
    </row>
    <row r="26" spans="1:13" ht="17.25" customHeight="1">
      <c r="A26" s="32" t="s">
        <v>92</v>
      </c>
      <c r="B26" s="17" t="s">
        <v>58</v>
      </c>
      <c r="C26" s="25" t="s">
        <v>38</v>
      </c>
      <c r="D26" s="8">
        <v>5</v>
      </c>
      <c r="E26" s="71">
        <v>1</v>
      </c>
      <c r="F26" s="8">
        <f t="shared" si="1"/>
        <v>5</v>
      </c>
      <c r="G26" s="71">
        <v>2</v>
      </c>
      <c r="H26" s="8">
        <f t="shared" si="2"/>
        <v>10</v>
      </c>
      <c r="I26" s="7">
        <v>83</v>
      </c>
      <c r="J26" s="55">
        <f t="shared" si="0"/>
        <v>830</v>
      </c>
    </row>
    <row r="27" spans="1:13" s="43" customFormat="1" ht="13.5" thickBot="1">
      <c r="A27" s="6"/>
      <c r="B27" s="6"/>
      <c r="C27" s="51"/>
      <c r="D27" s="69"/>
      <c r="E27" s="51"/>
      <c r="F27" s="69"/>
      <c r="G27" s="51"/>
      <c r="H27" s="69"/>
      <c r="I27" s="51"/>
      <c r="J27" s="70"/>
      <c r="K27" s="6"/>
      <c r="L27" s="6"/>
      <c r="M27" s="6"/>
    </row>
    <row r="28" spans="1:13" s="42" customFormat="1" ht="13.5" thickBot="1">
      <c r="A28" s="63"/>
      <c r="B28" s="74" t="s">
        <v>59</v>
      </c>
      <c r="C28" s="66"/>
      <c r="D28" s="72"/>
      <c r="E28" s="68"/>
      <c r="F28" s="72"/>
      <c r="G28" s="68"/>
      <c r="H28" s="72"/>
      <c r="I28" s="73"/>
      <c r="J28" s="75"/>
      <c r="K28" s="63"/>
      <c r="L28" s="63"/>
      <c r="M28" s="63"/>
    </row>
    <row r="29" spans="1:13" hidden="1"/>
    <row r="30" spans="1:13" hidden="1">
      <c r="A30" s="5"/>
      <c r="B30" s="17"/>
      <c r="C30" s="25"/>
      <c r="D30" s="7"/>
      <c r="E30" s="7"/>
      <c r="F30" s="7">
        <f t="shared" ref="F30:F58" si="3">(D30)*(E30)</f>
        <v>0</v>
      </c>
      <c r="G30" s="7"/>
      <c r="H30" s="7">
        <f t="shared" ref="H30:H58" si="4">(F30)*(G30)</f>
        <v>0</v>
      </c>
      <c r="I30" s="7"/>
      <c r="J30" s="55">
        <f t="shared" ref="J30:J58" si="5">(H30)*(I30)</f>
        <v>0</v>
      </c>
    </row>
    <row r="31" spans="1:13" hidden="1">
      <c r="A31" s="5"/>
      <c r="B31" s="17"/>
      <c r="C31" s="25"/>
      <c r="D31" s="7"/>
      <c r="E31" s="7"/>
      <c r="F31" s="7">
        <f t="shared" si="3"/>
        <v>0</v>
      </c>
      <c r="G31" s="7"/>
      <c r="H31" s="7">
        <f t="shared" si="4"/>
        <v>0</v>
      </c>
      <c r="I31" s="7"/>
      <c r="J31" s="55">
        <f t="shared" si="5"/>
        <v>0</v>
      </c>
    </row>
    <row r="32" spans="1:13" hidden="1">
      <c r="A32" s="5"/>
      <c r="B32" s="17"/>
      <c r="C32" s="25"/>
      <c r="D32" s="7"/>
      <c r="E32" s="7"/>
      <c r="F32" s="7">
        <f t="shared" si="3"/>
        <v>0</v>
      </c>
      <c r="G32" s="7"/>
      <c r="H32" s="7">
        <f t="shared" si="4"/>
        <v>0</v>
      </c>
      <c r="I32" s="7"/>
      <c r="J32" s="55">
        <f t="shared" si="5"/>
        <v>0</v>
      </c>
    </row>
    <row r="33" spans="1:13" hidden="1"/>
    <row r="34" spans="1:13" hidden="1">
      <c r="A34" s="5"/>
      <c r="B34" s="17"/>
      <c r="C34" s="25"/>
      <c r="D34" s="7"/>
      <c r="E34" s="7"/>
      <c r="F34" s="7">
        <f t="shared" si="3"/>
        <v>0</v>
      </c>
      <c r="G34" s="7"/>
      <c r="H34" s="7">
        <f t="shared" si="4"/>
        <v>0</v>
      </c>
      <c r="I34" s="7"/>
      <c r="J34" s="55">
        <f t="shared" si="5"/>
        <v>0</v>
      </c>
    </row>
    <row r="35" spans="1:13" hidden="1">
      <c r="A35" s="5"/>
      <c r="B35" s="17" t="s">
        <v>30</v>
      </c>
      <c r="C35" s="25"/>
      <c r="D35" s="7"/>
      <c r="E35" s="7"/>
      <c r="F35" s="7">
        <f t="shared" si="3"/>
        <v>0</v>
      </c>
      <c r="G35" s="7"/>
      <c r="H35" s="7">
        <f t="shared" si="4"/>
        <v>0</v>
      </c>
      <c r="I35" s="7"/>
      <c r="J35" s="55">
        <f t="shared" si="5"/>
        <v>0</v>
      </c>
    </row>
    <row r="36" spans="1:13" hidden="1">
      <c r="A36" s="5"/>
      <c r="B36" s="17" t="s">
        <v>31</v>
      </c>
      <c r="C36" s="25"/>
      <c r="D36" s="7"/>
      <c r="E36" s="7"/>
      <c r="F36" s="7">
        <f t="shared" si="3"/>
        <v>0</v>
      </c>
      <c r="G36" s="7"/>
      <c r="H36" s="7">
        <f t="shared" si="4"/>
        <v>0</v>
      </c>
      <c r="I36" s="7"/>
      <c r="J36" s="55">
        <f t="shared" si="5"/>
        <v>0</v>
      </c>
    </row>
    <row r="37" spans="1:13" ht="17.25" customHeight="1">
      <c r="A37" s="30" t="s">
        <v>93</v>
      </c>
      <c r="B37" s="17" t="s">
        <v>60</v>
      </c>
      <c r="C37" s="25" t="s">
        <v>61</v>
      </c>
      <c r="D37" s="7">
        <v>100</v>
      </c>
      <c r="E37" s="7">
        <v>1</v>
      </c>
      <c r="F37" s="8">
        <f t="shared" si="3"/>
        <v>100</v>
      </c>
      <c r="G37" s="7">
        <v>1.5</v>
      </c>
      <c r="H37" s="8">
        <f t="shared" si="4"/>
        <v>150</v>
      </c>
      <c r="I37" s="40">
        <v>83</v>
      </c>
      <c r="J37" s="55">
        <f t="shared" si="5"/>
        <v>12450</v>
      </c>
    </row>
    <row r="38" spans="1:13" hidden="1">
      <c r="A38" s="5"/>
      <c r="B38" s="17"/>
      <c r="C38" s="25"/>
      <c r="D38" s="7"/>
      <c r="E38" s="7"/>
      <c r="F38" s="7">
        <f t="shared" si="3"/>
        <v>0</v>
      </c>
      <c r="G38" s="7"/>
      <c r="H38" s="7">
        <f t="shared" si="4"/>
        <v>0</v>
      </c>
      <c r="I38" s="40">
        <v>83</v>
      </c>
      <c r="J38" s="55">
        <f t="shared" si="5"/>
        <v>0</v>
      </c>
    </row>
    <row r="39" spans="1:13" ht="17.25" customHeight="1">
      <c r="A39" s="30" t="s">
        <v>93</v>
      </c>
      <c r="B39" s="17" t="s">
        <v>62</v>
      </c>
      <c r="C39" s="25" t="s">
        <v>63</v>
      </c>
      <c r="D39" s="7">
        <v>50</v>
      </c>
      <c r="E39" s="7">
        <v>1</v>
      </c>
      <c r="F39" s="8">
        <f t="shared" si="3"/>
        <v>50</v>
      </c>
      <c r="G39" s="7">
        <v>1</v>
      </c>
      <c r="H39" s="8">
        <f t="shared" si="4"/>
        <v>50</v>
      </c>
      <c r="I39" s="40">
        <v>83</v>
      </c>
      <c r="J39" s="55">
        <f t="shared" si="5"/>
        <v>4150</v>
      </c>
    </row>
    <row r="40" spans="1:13" hidden="1">
      <c r="A40" s="5"/>
      <c r="B40" s="17"/>
      <c r="C40" s="25"/>
      <c r="D40" s="7"/>
      <c r="E40" s="7"/>
      <c r="F40" s="7">
        <f t="shared" si="3"/>
        <v>0</v>
      </c>
      <c r="G40" s="7"/>
      <c r="H40" s="7">
        <f t="shared" si="4"/>
        <v>0</v>
      </c>
      <c r="I40" s="40">
        <v>83</v>
      </c>
      <c r="J40" s="55">
        <f t="shared" si="5"/>
        <v>0</v>
      </c>
    </row>
    <row r="41" spans="1:13" hidden="1">
      <c r="A41" s="5"/>
      <c r="B41" s="17"/>
      <c r="C41" s="25"/>
      <c r="D41" s="7">
        <v>100</v>
      </c>
      <c r="E41" s="7">
        <v>1</v>
      </c>
      <c r="F41" s="7">
        <f t="shared" si="3"/>
        <v>100</v>
      </c>
      <c r="G41" s="7">
        <v>0.25</v>
      </c>
      <c r="H41" s="7">
        <f t="shared" si="4"/>
        <v>25</v>
      </c>
      <c r="I41" s="40">
        <v>83</v>
      </c>
      <c r="J41" s="55">
        <f t="shared" si="5"/>
        <v>2075</v>
      </c>
    </row>
    <row r="42" spans="1:13" ht="17.25" customHeight="1">
      <c r="A42" s="5" t="s">
        <v>94</v>
      </c>
      <c r="B42" s="17" t="s">
        <v>64</v>
      </c>
      <c r="C42" s="25" t="s">
        <v>65</v>
      </c>
      <c r="D42" s="7">
        <v>192</v>
      </c>
      <c r="E42" s="7">
        <v>1</v>
      </c>
      <c r="F42" s="8">
        <f t="shared" si="3"/>
        <v>192</v>
      </c>
      <c r="G42" s="7">
        <v>1.5</v>
      </c>
      <c r="H42" s="8">
        <f t="shared" si="4"/>
        <v>288</v>
      </c>
      <c r="I42" s="40">
        <v>83</v>
      </c>
      <c r="J42" s="55">
        <f t="shared" si="5"/>
        <v>23904</v>
      </c>
    </row>
    <row r="43" spans="1:13" hidden="1">
      <c r="A43" s="5"/>
      <c r="B43" s="17"/>
      <c r="C43" s="25"/>
      <c r="D43" s="7"/>
      <c r="E43" s="7"/>
      <c r="F43" s="7">
        <f t="shared" si="3"/>
        <v>0</v>
      </c>
      <c r="G43" s="7"/>
      <c r="H43" s="7">
        <f t="shared" si="4"/>
        <v>0</v>
      </c>
      <c r="I43" s="40">
        <v>83</v>
      </c>
      <c r="J43" s="55">
        <f t="shared" si="5"/>
        <v>0</v>
      </c>
    </row>
    <row r="44" spans="1:13" ht="17.25" customHeight="1">
      <c r="A44" s="5" t="s">
        <v>95</v>
      </c>
      <c r="B44" s="17" t="s">
        <v>66</v>
      </c>
      <c r="C44" s="25" t="s">
        <v>67</v>
      </c>
      <c r="D44" s="7">
        <v>202</v>
      </c>
      <c r="E44" s="7">
        <v>1</v>
      </c>
      <c r="F44" s="8">
        <f t="shared" si="3"/>
        <v>202</v>
      </c>
      <c r="G44" s="7">
        <v>56</v>
      </c>
      <c r="H44" s="8">
        <f t="shared" si="4"/>
        <v>11312</v>
      </c>
      <c r="I44" s="40">
        <v>83</v>
      </c>
      <c r="J44" s="55">
        <f t="shared" si="5"/>
        <v>938896</v>
      </c>
    </row>
    <row r="45" spans="1:13" hidden="1">
      <c r="A45" s="5"/>
      <c r="B45" s="64"/>
      <c r="C45" s="50"/>
      <c r="D45" s="53"/>
      <c r="E45" s="53"/>
      <c r="F45" s="53"/>
      <c r="G45" s="53"/>
      <c r="H45" s="53"/>
      <c r="I45" s="53"/>
      <c r="J45" s="56"/>
    </row>
    <row r="46" spans="1:13">
      <c r="B46" s="65" t="s">
        <v>33</v>
      </c>
      <c r="D46" s="67">
        <v>202</v>
      </c>
      <c r="F46" s="67">
        <v>2383</v>
      </c>
      <c r="H46" s="67">
        <f>SUM(H9:H44)</f>
        <v>17599</v>
      </c>
      <c r="J46" s="67">
        <f>SUM(J9:J44)</f>
        <v>1460717</v>
      </c>
    </row>
    <row r="47" spans="1:13" s="42" customFormat="1" ht="13.5" thickBot="1">
      <c r="A47" s="63"/>
      <c r="B47" s="63"/>
      <c r="C47" s="66"/>
      <c r="D47" s="63"/>
      <c r="E47" s="67"/>
      <c r="F47" s="63"/>
      <c r="G47" s="67"/>
      <c r="H47" s="63"/>
      <c r="I47" s="68"/>
      <c r="J47" s="63"/>
      <c r="K47" s="63"/>
      <c r="L47" s="63"/>
      <c r="M47" s="63"/>
    </row>
    <row r="48" spans="1:13" s="45" customFormat="1" ht="13.5" thickBot="1">
      <c r="A48" s="2"/>
      <c r="B48" s="6"/>
      <c r="C48" s="51"/>
      <c r="D48" s="54"/>
      <c r="E48" s="54"/>
      <c r="F48" s="54"/>
      <c r="G48" s="54"/>
      <c r="H48" s="54"/>
      <c r="I48" s="54"/>
      <c r="J48" s="58"/>
      <c r="K48" s="2"/>
      <c r="L48" s="2"/>
      <c r="M48" s="2"/>
    </row>
    <row r="49" spans="1:13" s="45" customFormat="1" ht="13.5" thickBot="1">
      <c r="A49" s="59"/>
      <c r="B49" s="42" t="s">
        <v>68</v>
      </c>
      <c r="C49" s="60"/>
      <c r="D49" s="61"/>
      <c r="E49" s="62"/>
      <c r="F49" s="60"/>
      <c r="G49" s="62"/>
      <c r="H49" s="60"/>
      <c r="I49" s="62"/>
      <c r="J49" s="60"/>
      <c r="K49" s="76"/>
      <c r="L49" s="2"/>
      <c r="M49" s="2"/>
    </row>
    <row r="50" spans="1:13" hidden="1">
      <c r="A50" s="47"/>
    </row>
    <row r="51" spans="1:13" hidden="1">
      <c r="A51" s="47"/>
      <c r="F51" s="54">
        <f t="shared" si="3"/>
        <v>0</v>
      </c>
      <c r="H51" s="54">
        <f t="shared" si="4"/>
        <v>0</v>
      </c>
      <c r="J51" s="58">
        <f t="shared" si="5"/>
        <v>0</v>
      </c>
    </row>
    <row r="52" spans="1:13" hidden="1">
      <c r="A52" s="47" t="s">
        <v>36</v>
      </c>
      <c r="B52" s="6" t="s">
        <v>40</v>
      </c>
      <c r="C52" s="51" t="s">
        <v>37</v>
      </c>
      <c r="D52" s="54">
        <v>20</v>
      </c>
      <c r="E52" s="54">
        <v>1</v>
      </c>
      <c r="F52" s="54">
        <f t="shared" si="3"/>
        <v>20</v>
      </c>
      <c r="G52" s="54">
        <v>0.25</v>
      </c>
      <c r="H52" s="54">
        <f t="shared" si="4"/>
        <v>5</v>
      </c>
      <c r="I52" s="54">
        <v>26</v>
      </c>
      <c r="J52" s="58">
        <f t="shared" si="5"/>
        <v>130</v>
      </c>
    </row>
    <row r="53" spans="1:13" ht="13.5" customHeight="1">
      <c r="A53" s="48" t="s">
        <v>69</v>
      </c>
      <c r="B53" s="35" t="s">
        <v>42</v>
      </c>
      <c r="C53" s="36" t="s">
        <v>43</v>
      </c>
      <c r="D53" s="40">
        <v>192</v>
      </c>
      <c r="E53" s="40">
        <v>1</v>
      </c>
      <c r="F53" s="40">
        <v>192</v>
      </c>
      <c r="G53" s="40">
        <v>6</v>
      </c>
      <c r="H53" s="57">
        <v>1152</v>
      </c>
      <c r="I53" s="40">
        <v>83</v>
      </c>
      <c r="J53" s="57">
        <v>95616</v>
      </c>
    </row>
    <row r="54" spans="1:13">
      <c r="A54" s="49" t="s">
        <v>70</v>
      </c>
      <c r="B54" s="35" t="s">
        <v>71</v>
      </c>
      <c r="C54" s="36" t="s">
        <v>72</v>
      </c>
      <c r="D54" s="40">
        <v>192</v>
      </c>
      <c r="E54" s="40">
        <v>1</v>
      </c>
      <c r="F54" s="40">
        <v>192</v>
      </c>
      <c r="G54" s="40">
        <v>4</v>
      </c>
      <c r="H54" s="40">
        <v>768</v>
      </c>
      <c r="I54" s="40">
        <v>83</v>
      </c>
      <c r="J54" s="55">
        <v>63744</v>
      </c>
    </row>
    <row r="55" spans="1:13" s="44" customFormat="1" ht="13.5" thickBot="1">
      <c r="A55" s="49" t="s">
        <v>73</v>
      </c>
      <c r="B55" s="35" t="s">
        <v>39</v>
      </c>
      <c r="C55" s="25" t="s">
        <v>74</v>
      </c>
      <c r="D55" s="40">
        <v>192</v>
      </c>
      <c r="E55" s="40">
        <v>1</v>
      </c>
      <c r="F55" s="40">
        <v>192</v>
      </c>
      <c r="G55" s="40">
        <v>0.25</v>
      </c>
      <c r="H55" s="40">
        <v>48</v>
      </c>
      <c r="I55" s="40">
        <v>83</v>
      </c>
      <c r="J55" s="55">
        <v>3984</v>
      </c>
      <c r="K55" s="2"/>
      <c r="L55" s="2"/>
      <c r="M55" s="2"/>
    </row>
    <row r="56" spans="1:13">
      <c r="A56" s="38" t="s">
        <v>97</v>
      </c>
      <c r="B56" s="17" t="s">
        <v>96</v>
      </c>
      <c r="C56" s="36" t="s">
        <v>98</v>
      </c>
      <c r="D56" s="40">
        <v>192</v>
      </c>
      <c r="E56" s="40">
        <v>1</v>
      </c>
      <c r="F56" s="40">
        <v>192</v>
      </c>
      <c r="G56" s="40">
        <v>0.08</v>
      </c>
      <c r="H56" s="40">
        <v>15</v>
      </c>
      <c r="I56" s="40">
        <v>83</v>
      </c>
      <c r="J56" s="55">
        <v>1245</v>
      </c>
    </row>
    <row r="57" spans="1:13" hidden="1">
      <c r="A57" s="38"/>
      <c r="B57" s="35"/>
      <c r="C57" s="36"/>
      <c r="D57" s="40"/>
      <c r="E57" s="40"/>
      <c r="F57" s="40">
        <f t="shared" si="3"/>
        <v>0</v>
      </c>
      <c r="G57" s="40"/>
      <c r="H57" s="40">
        <f t="shared" si="4"/>
        <v>0</v>
      </c>
      <c r="I57" s="40"/>
      <c r="J57" s="57">
        <f t="shared" si="5"/>
        <v>0</v>
      </c>
    </row>
    <row r="58" spans="1:13" hidden="1">
      <c r="A58" s="5"/>
      <c r="B58" s="17"/>
      <c r="C58" s="25"/>
      <c r="D58" s="7"/>
      <c r="E58" s="7"/>
      <c r="F58" s="7">
        <f t="shared" si="3"/>
        <v>0</v>
      </c>
      <c r="G58" s="7"/>
      <c r="H58" s="7">
        <f t="shared" si="4"/>
        <v>0</v>
      </c>
      <c r="I58" s="7"/>
      <c r="J58" s="55">
        <f t="shared" si="5"/>
        <v>0</v>
      </c>
    </row>
    <row r="59" spans="1:13">
      <c r="A59" s="38" t="s">
        <v>99</v>
      </c>
      <c r="B59" s="17" t="s">
        <v>100</v>
      </c>
      <c r="C59" s="36" t="s">
        <v>101</v>
      </c>
      <c r="D59" s="40">
        <v>192</v>
      </c>
      <c r="E59" s="40">
        <v>1</v>
      </c>
      <c r="F59" s="40">
        <v>192</v>
      </c>
      <c r="G59" s="40">
        <v>8</v>
      </c>
      <c r="H59" s="40">
        <v>1536</v>
      </c>
      <c r="I59" s="40">
        <v>83</v>
      </c>
      <c r="J59" s="55">
        <v>127488</v>
      </c>
    </row>
    <row r="63" spans="1:13">
      <c r="G63" s="54" t="s">
        <v>104</v>
      </c>
    </row>
  </sheetData>
  <phoneticPr fontId="4" type="noConversion"/>
  <printOptions horizontalCentered="1" gridLines="1"/>
  <pageMargins left="0" right="0" top="1" bottom="0.5" header="0.5" footer="0.5"/>
  <pageSetup scale="65" orientation="landscape" horizontalDpi="4294967293" r:id="rId1"/>
  <headerFooter alignWithMargins="0">
    <oddHeader>&amp;C7CFR 4724-D - INTERMEDIARY RELENDING PROGRAM
0570-0021&amp;R&amp;D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 (2)</vt:lpstr>
      <vt:lpstr>Sheet1</vt:lpstr>
      <vt:lpstr>Sheet1!Print_Area</vt:lpstr>
      <vt:lpstr>'Sheet1 (2)'!Print_Area</vt:lpstr>
      <vt:lpstr>Sheet1!Print_Titles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</dc:creator>
  <cp:lastModifiedBy>cparker</cp:lastModifiedBy>
  <cp:lastPrinted>2013-03-22T19:13:30Z</cp:lastPrinted>
  <dcterms:created xsi:type="dcterms:W3CDTF">2000-01-11T14:25:48Z</dcterms:created>
  <dcterms:modified xsi:type="dcterms:W3CDTF">2013-03-25T11:27:18Z</dcterms:modified>
</cp:coreProperties>
</file>