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375" windowHeight="49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F156" i="1"/>
  <c r="F154"/>
  <c r="F32"/>
  <c r="H32" s="1"/>
  <c r="F30"/>
  <c r="F28"/>
  <c r="F10"/>
  <c r="F152" s="1"/>
  <c r="F149"/>
  <c r="H149" s="1"/>
  <c r="J149" s="1"/>
  <c r="F147"/>
  <c r="H147" s="1"/>
  <c r="J147" s="1"/>
  <c r="F145"/>
  <c r="H145" s="1"/>
  <c r="J145" s="1"/>
  <c r="F137"/>
  <c r="H137"/>
  <c r="J137" s="1"/>
  <c r="F135"/>
  <c r="H135" s="1"/>
  <c r="H132"/>
  <c r="F130"/>
  <c r="H130" s="1"/>
  <c r="J130" s="1"/>
  <c r="F128"/>
  <c r="H128" s="1"/>
  <c r="J128" s="1"/>
  <c r="F126"/>
  <c r="H126" s="1"/>
  <c r="J126" s="1"/>
  <c r="F124"/>
  <c r="H124" s="1"/>
  <c r="J124" s="1"/>
  <c r="H122"/>
  <c r="F120"/>
  <c r="H120" s="1"/>
  <c r="J120" s="1"/>
  <c r="F118"/>
  <c r="H118" s="1"/>
  <c r="J118" s="1"/>
  <c r="F115"/>
  <c r="H115" s="1"/>
  <c r="J115" s="1"/>
  <c r="F113"/>
  <c r="H113"/>
  <c r="J113" s="1"/>
  <c r="F111"/>
  <c r="H111" s="1"/>
  <c r="J111" s="1"/>
  <c r="F109"/>
  <c r="H109" s="1"/>
  <c r="J109" s="1"/>
  <c r="J132"/>
  <c r="J122"/>
  <c r="F101"/>
  <c r="H101" s="1"/>
  <c r="J101" s="1"/>
  <c r="F99"/>
  <c r="H99" s="1"/>
  <c r="J99" s="1"/>
  <c r="F97"/>
  <c r="H97" s="1"/>
  <c r="J97" s="1"/>
  <c r="F95"/>
  <c r="H95" s="1"/>
  <c r="J95" s="1"/>
  <c r="H93"/>
  <c r="F91"/>
  <c r="H91" s="1"/>
  <c r="J91" s="1"/>
  <c r="F89"/>
  <c r="H89" s="1"/>
  <c r="J89" s="1"/>
  <c r="F86"/>
  <c r="H86" s="1"/>
  <c r="J86" s="1"/>
  <c r="F84"/>
  <c r="H84" s="1"/>
  <c r="J84" s="1"/>
  <c r="H82"/>
  <c r="J82" s="1"/>
  <c r="F80"/>
  <c r="H80" s="1"/>
  <c r="J80" s="1"/>
  <c r="H78"/>
  <c r="F76"/>
  <c r="H76" s="1"/>
  <c r="J76" s="1"/>
  <c r="F74"/>
  <c r="H74" s="1"/>
  <c r="J74" s="1"/>
  <c r="J93"/>
  <c r="J78"/>
  <c r="F67"/>
  <c r="H67" s="1"/>
  <c r="J67" s="1"/>
  <c r="F65"/>
  <c r="H65" s="1"/>
  <c r="J65" s="1"/>
  <c r="F63"/>
  <c r="H63" s="1"/>
  <c r="J63" s="1"/>
  <c r="F61"/>
  <c r="H61" s="1"/>
  <c r="J61" s="1"/>
  <c r="F59"/>
  <c r="H59" s="1"/>
  <c r="J59" s="1"/>
  <c r="F57"/>
  <c r="H57" s="1"/>
  <c r="J57" s="1"/>
  <c r="F55"/>
  <c r="H55" s="1"/>
  <c r="J55" s="1"/>
  <c r="F53"/>
  <c r="H53" s="1"/>
  <c r="J53" s="1"/>
  <c r="F51"/>
  <c r="H51" s="1"/>
  <c r="J51" s="1"/>
  <c r="F49"/>
  <c r="H49" s="1"/>
  <c r="J49" s="1"/>
  <c r="F46"/>
  <c r="H46" s="1"/>
  <c r="J46" s="1"/>
  <c r="F43"/>
  <c r="H43" s="1"/>
  <c r="J43" s="1"/>
  <c r="F34"/>
  <c r="H34" s="1"/>
  <c r="J34" s="1"/>
  <c r="H30"/>
  <c r="J30" s="1"/>
  <c r="H28"/>
  <c r="J28" s="1"/>
  <c r="F26"/>
  <c r="H26" s="1"/>
  <c r="J26" s="1"/>
  <c r="F24"/>
  <c r="H24" s="1"/>
  <c r="J24" s="1"/>
  <c r="F22"/>
  <c r="H22" s="1"/>
  <c r="J22" s="1"/>
  <c r="F20"/>
  <c r="H20" s="1"/>
  <c r="J20" s="1"/>
  <c r="F18"/>
  <c r="H18" s="1"/>
  <c r="J18" s="1"/>
  <c r="F16"/>
  <c r="H16" s="1"/>
  <c r="J16" s="1"/>
  <c r="F14"/>
  <c r="H14" s="1"/>
  <c r="J14" s="1"/>
  <c r="F12"/>
  <c r="H12" s="1"/>
  <c r="J12" s="1"/>
  <c r="H10"/>
  <c r="J10" s="1"/>
  <c r="J152" l="1"/>
  <c r="H152"/>
  <c r="H154"/>
  <c r="J135"/>
  <c r="J154"/>
  <c r="J32"/>
  <c r="H156" l="1"/>
  <c r="J156"/>
</calcChain>
</file>

<file path=xl/sharedStrings.xml><?xml version="1.0" encoding="utf-8"?>
<sst xmlns="http://schemas.openxmlformats.org/spreadsheetml/2006/main" count="475" uniqueCount="210">
  <si>
    <t xml:space="preserve">Section of </t>
  </si>
  <si>
    <t>Title</t>
  </si>
  <si>
    <t>Form No.</t>
  </si>
  <si>
    <t>Estimated</t>
  </si>
  <si>
    <t>Reports</t>
  </si>
  <si>
    <t>Total</t>
  </si>
  <si>
    <t>Est. No.</t>
  </si>
  <si>
    <t>Wage</t>
  </si>
  <si>
    <t xml:space="preserve">Total </t>
  </si>
  <si>
    <t>Regulations</t>
  </si>
  <si>
    <t>(if any)</t>
  </si>
  <si>
    <t>No. of</t>
  </si>
  <si>
    <t>Filed</t>
  </si>
  <si>
    <t>Annual</t>
  </si>
  <si>
    <t>Man-hrs/</t>
  </si>
  <si>
    <t>Class</t>
  </si>
  <si>
    <t>Cost</t>
  </si>
  <si>
    <t>Respondents</t>
  </si>
  <si>
    <t>Annually</t>
  </si>
  <si>
    <t>Responses</t>
  </si>
  <si>
    <t>Response</t>
  </si>
  <si>
    <t>Manhours</t>
  </si>
  <si>
    <t>(H) x (I)</t>
  </si>
  <si>
    <t>(D) x (E)</t>
  </si>
  <si>
    <t>(F) x (G)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</si>
  <si>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</si>
  <si>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</si>
  <si>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</si>
  <si>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</si>
  <si>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</si>
  <si>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</si>
  <si>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</si>
  <si>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</si>
  <si>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</si>
  <si>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</si>
  <si>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FORMS</t>
  </si>
  <si>
    <t>1924.5(b)</t>
  </si>
  <si>
    <t>Development Plan</t>
  </si>
  <si>
    <t>1924-1</t>
  </si>
  <si>
    <t>on</t>
  </si>
  <si>
    <t>1924.5(g)(1)</t>
  </si>
  <si>
    <t>occasion</t>
  </si>
  <si>
    <t>1924.5(f)(2)(iv)</t>
  </si>
  <si>
    <t>Description of</t>
  </si>
  <si>
    <t>1924-2</t>
  </si>
  <si>
    <t>Materials</t>
  </si>
  <si>
    <t>Service Building</t>
  </si>
  <si>
    <t>1924-3</t>
  </si>
  <si>
    <t>Specifications</t>
  </si>
  <si>
    <t>1924.6(a)(10)(v)</t>
  </si>
  <si>
    <t>Invitation for Bid</t>
  </si>
  <si>
    <t>1924-5</t>
  </si>
  <si>
    <t>(Construction Contract)</t>
  </si>
  <si>
    <t>1924.10(a)(4)</t>
  </si>
  <si>
    <t>Contract Change Order</t>
  </si>
  <si>
    <t>1924-7</t>
  </si>
  <si>
    <t>1924.6(a)(1)</t>
  </si>
  <si>
    <t>Construction Contract</t>
  </si>
  <si>
    <t>1924-6</t>
  </si>
  <si>
    <t>1924.6(a)(12)(vi)(B)</t>
  </si>
  <si>
    <t>Certificate of</t>
  </si>
  <si>
    <t>1924-9</t>
  </si>
  <si>
    <t>Contractor's Release</t>
  </si>
  <si>
    <t>Release by Claimants</t>
  </si>
  <si>
    <t>1924-10</t>
  </si>
  <si>
    <t>1924.6(b)(3)(i)</t>
  </si>
  <si>
    <t>Statement of Labor</t>
  </si>
  <si>
    <t>1924-11</t>
  </si>
  <si>
    <t>Performed</t>
  </si>
  <si>
    <t>1924.6(a)(12)(v)(A)</t>
  </si>
  <si>
    <t>Inspection Report</t>
  </si>
  <si>
    <t>1924-12</t>
  </si>
  <si>
    <t>1924.6(e)(1)(iv)</t>
  </si>
  <si>
    <t>Estimate and Certificate</t>
  </si>
  <si>
    <t>1924-13</t>
  </si>
  <si>
    <t>of Actual Cost</t>
  </si>
  <si>
    <t>1924.13(e)(1)(vi)</t>
  </si>
  <si>
    <t>Partial Payment</t>
  </si>
  <si>
    <t>1924-18</t>
  </si>
  <si>
    <t>1924.13(e)(1)(ix)</t>
  </si>
  <si>
    <t>Estimate</t>
  </si>
  <si>
    <t>Builder's Warranty</t>
  </si>
  <si>
    <t>1924-19</t>
  </si>
  <si>
    <t>1924.5(f)(a)(iii)(F)</t>
  </si>
  <si>
    <t>Plan  Certification</t>
  </si>
  <si>
    <t>1924-25</t>
  </si>
  <si>
    <t>REPORTING REQUIREMENTS - NON FORMS</t>
  </si>
  <si>
    <t>1924.5(d)(2)</t>
  </si>
  <si>
    <t>Drawings and</t>
  </si>
  <si>
    <t>1924.5(e)(1)</t>
  </si>
  <si>
    <t>1924.5(f)(1)(ii)</t>
  </si>
  <si>
    <t>Cost Estimate</t>
  </si>
  <si>
    <t>1924.13(e)(1)(iv)</t>
  </si>
  <si>
    <t>Narrative Description</t>
  </si>
  <si>
    <t>of Work Items</t>
  </si>
  <si>
    <t>1924.5(f)(1)(iii)</t>
  </si>
  <si>
    <t>Certification of Drawings</t>
  </si>
  <si>
    <t>and Specifications</t>
  </si>
  <si>
    <t>1924.5(g)(3)</t>
  </si>
  <si>
    <t>Written Consent of Prior</t>
  </si>
  <si>
    <t>Lien Holders</t>
  </si>
  <si>
    <t>1924.5(i)</t>
  </si>
  <si>
    <t>Agreement to Pay with</t>
  </si>
  <si>
    <t>Personal Funds</t>
  </si>
  <si>
    <t>1924.6(a)(1),(2)&amp;(7)</t>
  </si>
  <si>
    <t>Agreement between Borrower</t>
  </si>
  <si>
    <t>and Builder</t>
  </si>
  <si>
    <t>1924.6(a)(3)(i)(C)</t>
  </si>
  <si>
    <t>Request for Surety Bond</t>
  </si>
  <si>
    <t>1924.6(a)(3)(ii)</t>
  </si>
  <si>
    <t>Payment Bond</t>
  </si>
  <si>
    <t>Exhibit F</t>
  </si>
  <si>
    <t>Performance Bond</t>
  </si>
  <si>
    <t>Exhibit G</t>
  </si>
  <si>
    <t>1924.6(a)(3)(iii)(A)</t>
  </si>
  <si>
    <t>Letter of Credit</t>
  </si>
  <si>
    <t>1924.6(a)(3)(iii)&amp;(iv)</t>
  </si>
  <si>
    <t>Documents for Exception</t>
  </si>
  <si>
    <t>1924.6(e)(1)(iii)&amp;(B)</t>
  </si>
  <si>
    <t>to Surety Requirements</t>
  </si>
  <si>
    <t>1924.6(a)(10)(ii)</t>
  </si>
  <si>
    <t>Bidding Documents</t>
  </si>
  <si>
    <t>1924.6(a)(12)(iv)&amp;(v)</t>
  </si>
  <si>
    <t>Application for Payment</t>
  </si>
  <si>
    <t>1924.6(e)(2)(ix)(B)</t>
  </si>
  <si>
    <t>Notification of Delays</t>
  </si>
  <si>
    <t>in Construction</t>
  </si>
  <si>
    <t>1924.6(b)(1)(ii)</t>
  </si>
  <si>
    <t>Lump-sum Agreements for</t>
  </si>
  <si>
    <t>Labor or Material</t>
  </si>
  <si>
    <t>1924.8(c)</t>
  </si>
  <si>
    <t>Manufacturer's and</t>
  </si>
  <si>
    <t>Exhibit B, atch. 5</t>
  </si>
  <si>
    <t>Builder's Certification</t>
  </si>
  <si>
    <t>1924.6(b)(3)(i)&amp;(ii)</t>
  </si>
  <si>
    <t>Documents for 10 Year</t>
  </si>
  <si>
    <t>1924.9(d)</t>
  </si>
  <si>
    <t>Warranty</t>
  </si>
  <si>
    <t>Exhibit L</t>
  </si>
  <si>
    <t>1924.9(b)(5)</t>
  </si>
  <si>
    <t>Complaints of</t>
  </si>
  <si>
    <t>1924.9(b)(4)</t>
  </si>
  <si>
    <t>Construction Defects</t>
  </si>
  <si>
    <t>1924.9(b)(7)</t>
  </si>
  <si>
    <t>Irrigation System</t>
  </si>
  <si>
    <t>1924.13(a)(4)&amp;(5)</t>
  </si>
  <si>
    <t>Agreement Between</t>
  </si>
  <si>
    <t>Borrower &amp; Architect</t>
  </si>
  <si>
    <t>1924.13(b)(2)</t>
  </si>
  <si>
    <t>Project Representative's</t>
  </si>
  <si>
    <t>Resume</t>
  </si>
  <si>
    <t>1924.13(b)(2)(v)</t>
  </si>
  <si>
    <t>Diary</t>
  </si>
  <si>
    <t>1924.13(e)(1)(v)</t>
  </si>
  <si>
    <t>Audit Report</t>
  </si>
  <si>
    <t>1924.13(e)(1)(viii)</t>
  </si>
  <si>
    <t>1924.13(e)(1)(vii)</t>
  </si>
  <si>
    <t>(A)(B)&amp;(C)</t>
  </si>
  <si>
    <t>to Competitive Bidding</t>
  </si>
  <si>
    <t>1924.13(e)(1)(viii)(C)</t>
  </si>
  <si>
    <t>to Contract Method</t>
  </si>
  <si>
    <t>1924.6(e)(2)(i)</t>
  </si>
  <si>
    <t>Owner-Builder</t>
  </si>
  <si>
    <t>Construction Proposal</t>
  </si>
  <si>
    <t>Exhibit B,V,D,1,2 &amp; 3</t>
  </si>
  <si>
    <t>Prerequisites for</t>
  </si>
  <si>
    <t>Exhibit B, atch. 1</t>
  </si>
  <si>
    <t>Modular/Panelized</t>
  </si>
  <si>
    <t>Housing Unit Mfrs.</t>
  </si>
  <si>
    <t>Exhibit B,V,E</t>
  </si>
  <si>
    <t>Letter of Conditions</t>
  </si>
  <si>
    <t>Exhibit B, atch. 2</t>
  </si>
  <si>
    <t>Approval of Modular/</t>
  </si>
  <si>
    <t>Exhibit B, atch. 3</t>
  </si>
  <si>
    <t>Panelized Housing Units</t>
  </si>
  <si>
    <t>Exhibit B, V, G</t>
  </si>
  <si>
    <t>Evidence of a HUD</t>
  </si>
  <si>
    <t>Exhibit B, atch. 4</t>
  </si>
  <si>
    <t>Review Process</t>
  </si>
  <si>
    <t>Notification of</t>
  </si>
  <si>
    <t>Manufacturer</t>
  </si>
  <si>
    <t>Exhibit B, XI, B</t>
  </si>
  <si>
    <t>HUD Bulletins</t>
  </si>
  <si>
    <t>Exhibit B, XI, C</t>
  </si>
  <si>
    <t xml:space="preserve">Installation </t>
  </si>
  <si>
    <t>Instructions</t>
  </si>
  <si>
    <t>Exhibit C, V, A</t>
  </si>
  <si>
    <t>Individual Water Sewer</t>
  </si>
  <si>
    <t>System Proposal Docs.</t>
  </si>
  <si>
    <t>Exhibit E, 12</t>
  </si>
  <si>
    <t>Notification for an</t>
  </si>
  <si>
    <t>Inspection</t>
  </si>
  <si>
    <t>REPORTING REQUIREMENTS - RECORDKEEPING</t>
  </si>
  <si>
    <t>Retain copy of approved</t>
  </si>
  <si>
    <t>drawing &amp; specs.</t>
  </si>
  <si>
    <t>1924.6(c)(2)&amp;(4)</t>
  </si>
  <si>
    <t>TA Grantee Bookkeeping</t>
  </si>
  <si>
    <t>System</t>
  </si>
  <si>
    <t>1924.13(a)(5)(v)&amp;(C)</t>
  </si>
  <si>
    <t>Keep Construction</t>
  </si>
  <si>
    <t>1924.13(e)(1)(ii)(C)</t>
  </si>
  <si>
    <t>Accounts</t>
  </si>
  <si>
    <t>Maintain Construction</t>
  </si>
  <si>
    <t>1924.13(e)(1)(v)(C)</t>
  </si>
  <si>
    <t>Construction Accounting</t>
  </si>
  <si>
    <t>REPORTING TOTALS</t>
  </si>
  <si>
    <t>RECORDKEEPING TOTALS</t>
  </si>
  <si>
    <t>DOCKET TOTALS</t>
  </si>
  <si>
    <t>OMB No. 0575-0042</t>
  </si>
  <si>
    <t xml:space="preserve">2013  7  CFR 1924-A, PLANNING AND PERFORMING CONSTRUCTION AND OTHER DEVELOPMENT          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</si>
</sst>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1" applyNumberFormat="1" applyFont="1"/>
    <xf numFmtId="0" fontId="0" fillId="0" borderId="0" xfId="0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42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5" fontId="0" fillId="0" borderId="0" xfId="0" applyNumberFormat="1" applyAlignment="1">
      <alignment horizontal="center"/>
    </xf>
    <xf numFmtId="5" fontId="0" fillId="0" borderId="0" xfId="1" applyNumberFormat="1" applyFont="1" applyAlignment="1">
      <alignment horizontal="center"/>
    </xf>
    <xf numFmtId="5" fontId="0" fillId="0" borderId="1" xfId="1" applyNumberFormat="1" applyFont="1" applyBorder="1" applyAlignment="1">
      <alignment horizontal="center"/>
    </xf>
    <xf numFmtId="5" fontId="0" fillId="0" borderId="0" xfId="1" applyNumberFormat="1" applyFont="1" applyAlignment="1">
      <alignment horizontal="left"/>
    </xf>
    <xf numFmtId="5" fontId="0" fillId="0" borderId="0" xfId="0" quotePrefix="1" applyNumberFormat="1" applyAlignment="1">
      <alignment horizontal="center"/>
    </xf>
    <xf numFmtId="7" fontId="0" fillId="0" borderId="0" xfId="0" quotePrefix="1" applyNumberFormat="1" applyAlignment="1">
      <alignment horizontal="center"/>
    </xf>
    <xf numFmtId="17" fontId="4" fillId="0" borderId="0" xfId="0" applyNumberFormat="1" applyFont="1"/>
    <xf numFmtId="2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2" fontId="4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0" xfId="0" quotePrefix="1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2" fontId="0" fillId="0" borderId="0" xfId="1" applyNumberFormat="1" applyFont="1" applyBorder="1"/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7"/>
  <sheetViews>
    <sheetView tabSelected="1" topLeftCell="A136" zoomScaleNormal="100" workbookViewId="0">
      <selection activeCell="J156" sqref="J156"/>
    </sheetView>
  </sheetViews>
  <sheetFormatPr defaultRowHeight="12.75"/>
  <cols>
    <col min="1" max="1" width="17.7109375" customWidth="1"/>
    <col min="2" max="2" width="24.140625" customWidth="1"/>
    <col min="4" max="4" width="14" customWidth="1"/>
    <col min="6" max="6" width="10.85546875" customWidth="1"/>
    <col min="7" max="7" width="9.85546875" customWidth="1"/>
    <col min="9" max="9" width="9.140625" style="27"/>
    <col min="10" max="10" width="10.42578125" customWidth="1"/>
    <col min="11" max="11" width="9.140625" style="11"/>
  </cols>
  <sheetData>
    <row r="1" spans="1:11" s="12" customFormat="1" ht="15">
      <c r="A1" s="33" t="s">
        <v>209</v>
      </c>
      <c r="I1" s="25"/>
      <c r="K1" s="23"/>
    </row>
    <row r="2" spans="1:11">
      <c r="C2" s="22" t="s">
        <v>208</v>
      </c>
    </row>
    <row r="3" spans="1:11">
      <c r="A3" s="1"/>
      <c r="B3" s="1"/>
      <c r="C3" s="1"/>
      <c r="D3" s="1"/>
      <c r="E3" s="1"/>
      <c r="F3" s="1"/>
      <c r="G3" s="1"/>
      <c r="H3" s="1"/>
      <c r="I3" s="26"/>
      <c r="J3" s="1"/>
    </row>
    <row r="4" spans="1:11">
      <c r="A4" t="s">
        <v>0</v>
      </c>
      <c r="B4" s="2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3</v>
      </c>
      <c r="I4" s="27" t="s">
        <v>7</v>
      </c>
      <c r="J4" t="s">
        <v>8</v>
      </c>
    </row>
    <row r="5" spans="1:11">
      <c r="A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8</v>
      </c>
      <c r="I5" s="27" t="s">
        <v>15</v>
      </c>
      <c r="J5" t="s">
        <v>16</v>
      </c>
    </row>
    <row r="6" spans="1:11">
      <c r="D6" t="s">
        <v>17</v>
      </c>
      <c r="E6" t="s">
        <v>18</v>
      </c>
      <c r="F6" t="s">
        <v>19</v>
      </c>
      <c r="G6" t="s">
        <v>20</v>
      </c>
      <c r="H6" t="s">
        <v>21</v>
      </c>
      <c r="J6" t="s">
        <v>22</v>
      </c>
    </row>
    <row r="7" spans="1:11" s="6" customFormat="1" ht="18" customHeight="1">
      <c r="A7" s="1"/>
      <c r="B7" s="1"/>
      <c r="C7" s="1"/>
      <c r="D7" s="1"/>
      <c r="E7" s="1"/>
      <c r="F7" s="4" t="s">
        <v>23</v>
      </c>
      <c r="G7" s="1"/>
      <c r="H7" s="4" t="s">
        <v>24</v>
      </c>
      <c r="I7" s="26"/>
      <c r="J7" s="1"/>
      <c r="K7" s="24"/>
    </row>
    <row r="8" spans="1:11" s="3" customFormat="1">
      <c r="A8" s="4" t="s">
        <v>25</v>
      </c>
      <c r="B8" s="4" t="s">
        <v>26</v>
      </c>
      <c r="C8" s="4" t="s">
        <v>27</v>
      </c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28" t="s">
        <v>33</v>
      </c>
      <c r="J8" s="4" t="s">
        <v>34</v>
      </c>
      <c r="K8" s="24"/>
    </row>
    <row r="9" spans="1:11" ht="18.75" customHeight="1">
      <c r="A9" s="1"/>
      <c r="B9" s="1" t="s">
        <v>35</v>
      </c>
      <c r="C9" s="1"/>
      <c r="D9" s="1"/>
      <c r="E9" s="1"/>
      <c r="F9" s="1"/>
      <c r="G9" s="1"/>
      <c r="H9" s="4"/>
      <c r="I9" s="26"/>
      <c r="J9" s="1"/>
    </row>
    <row r="10" spans="1:11">
      <c r="A10" t="s">
        <v>36</v>
      </c>
      <c r="B10" t="s">
        <v>37</v>
      </c>
      <c r="C10" t="s">
        <v>38</v>
      </c>
      <c r="D10" s="7">
        <v>6000</v>
      </c>
      <c r="E10" t="s">
        <v>39</v>
      </c>
      <c r="F10" s="7">
        <f>D10</f>
        <v>6000</v>
      </c>
      <c r="G10" s="20">
        <v>0.25</v>
      </c>
      <c r="H10" s="7">
        <f>ROUND(F10*G10,0)</f>
        <v>1500</v>
      </c>
      <c r="I10" s="20">
        <v>11.75</v>
      </c>
      <c r="J10" s="14">
        <f>H10*I10</f>
        <v>17625</v>
      </c>
    </row>
    <row r="11" spans="1:11">
      <c r="A11" s="1" t="s">
        <v>40</v>
      </c>
      <c r="B11" s="1"/>
      <c r="C11" s="1"/>
      <c r="D11" s="8"/>
      <c r="E11" s="1" t="s">
        <v>41</v>
      </c>
      <c r="F11" s="8"/>
      <c r="G11" s="4"/>
      <c r="H11" s="8"/>
      <c r="I11" s="28"/>
      <c r="J11" s="9"/>
    </row>
    <row r="12" spans="1:11">
      <c r="A12" t="s">
        <v>42</v>
      </c>
      <c r="B12" t="s">
        <v>43</v>
      </c>
      <c r="C12" t="s">
        <v>44</v>
      </c>
      <c r="D12" s="7">
        <v>3900</v>
      </c>
      <c r="E12" t="s">
        <v>39</v>
      </c>
      <c r="F12" s="7">
        <f>D12</f>
        <v>3900</v>
      </c>
      <c r="G12" s="2">
        <v>0.25</v>
      </c>
      <c r="H12" s="7">
        <f>ROUND(F12*G12,0)</f>
        <v>975</v>
      </c>
      <c r="I12" s="20">
        <v>11.75</v>
      </c>
      <c r="J12" s="14">
        <f>H12*I12</f>
        <v>11456.25</v>
      </c>
    </row>
    <row r="13" spans="1:11">
      <c r="A13" s="1"/>
      <c r="B13" s="1" t="s">
        <v>45</v>
      </c>
      <c r="C13" s="1"/>
      <c r="D13" s="8"/>
      <c r="E13" s="1" t="s">
        <v>41</v>
      </c>
      <c r="F13" s="8"/>
      <c r="G13" s="4"/>
      <c r="H13" s="8"/>
      <c r="I13" s="28"/>
      <c r="J13" s="9"/>
    </row>
    <row r="14" spans="1:11">
      <c r="A14" t="s">
        <v>42</v>
      </c>
      <c r="B14" t="s">
        <v>46</v>
      </c>
      <c r="C14" t="s">
        <v>47</v>
      </c>
      <c r="D14" s="7">
        <v>2000</v>
      </c>
      <c r="E14" t="s">
        <v>39</v>
      </c>
      <c r="F14" s="7">
        <f>D14</f>
        <v>2000</v>
      </c>
      <c r="G14" s="2">
        <v>0.25</v>
      </c>
      <c r="H14" s="7">
        <f>ROUND(F14*G14,0)</f>
        <v>500</v>
      </c>
      <c r="I14" s="20">
        <v>11.75</v>
      </c>
      <c r="J14" s="14">
        <f>H14*I14</f>
        <v>5875</v>
      </c>
    </row>
    <row r="15" spans="1:11">
      <c r="A15" s="1"/>
      <c r="B15" s="1" t="s">
        <v>48</v>
      </c>
      <c r="C15" s="1"/>
      <c r="D15" s="8"/>
      <c r="E15" s="1" t="s">
        <v>41</v>
      </c>
      <c r="F15" s="8"/>
      <c r="G15" s="4"/>
      <c r="H15" s="8"/>
      <c r="I15" s="28"/>
      <c r="J15" s="9"/>
    </row>
    <row r="16" spans="1:11">
      <c r="A16" t="s">
        <v>49</v>
      </c>
      <c r="B16" t="s">
        <v>50</v>
      </c>
      <c r="C16" t="s">
        <v>51</v>
      </c>
      <c r="D16" s="7">
        <v>3600</v>
      </c>
      <c r="E16" t="s">
        <v>39</v>
      </c>
      <c r="F16" s="7">
        <f>D16</f>
        <v>3600</v>
      </c>
      <c r="G16" s="2">
        <v>0.25</v>
      </c>
      <c r="H16" s="7">
        <f>ROUND(F16*G16,0)</f>
        <v>900</v>
      </c>
      <c r="I16" s="20">
        <v>11.75</v>
      </c>
      <c r="J16" s="14">
        <f>H16*I16</f>
        <v>10575</v>
      </c>
    </row>
    <row r="17" spans="1:10">
      <c r="A17" s="1"/>
      <c r="B17" s="1" t="s">
        <v>52</v>
      </c>
      <c r="C17" s="1"/>
      <c r="D17" s="8"/>
      <c r="E17" s="1" t="s">
        <v>41</v>
      </c>
      <c r="F17" s="8"/>
      <c r="G17" s="4"/>
      <c r="H17" s="8"/>
      <c r="I17" s="28"/>
      <c r="J17" s="9"/>
    </row>
    <row r="18" spans="1:10">
      <c r="A18" t="s">
        <v>53</v>
      </c>
      <c r="B18" t="s">
        <v>54</v>
      </c>
      <c r="C18" t="s">
        <v>55</v>
      </c>
      <c r="D18" s="7">
        <v>7420</v>
      </c>
      <c r="E18" t="s">
        <v>39</v>
      </c>
      <c r="F18" s="7">
        <f>D18</f>
        <v>7420</v>
      </c>
      <c r="G18" s="2">
        <v>0.25</v>
      </c>
      <c r="H18" s="7">
        <f>ROUND(F18*G18,0)</f>
        <v>1855</v>
      </c>
      <c r="I18" s="20">
        <v>11.75</v>
      </c>
      <c r="J18" s="14">
        <f>H18*I18</f>
        <v>21796.25</v>
      </c>
    </row>
    <row r="19" spans="1:10">
      <c r="A19" s="1"/>
      <c r="B19" s="1"/>
      <c r="C19" s="1"/>
      <c r="D19" s="8"/>
      <c r="E19" s="1" t="s">
        <v>41</v>
      </c>
      <c r="F19" s="8"/>
      <c r="G19" s="4"/>
      <c r="H19" s="8"/>
      <c r="I19" s="28"/>
      <c r="J19" s="9"/>
    </row>
    <row r="20" spans="1:10">
      <c r="A20" t="s">
        <v>56</v>
      </c>
      <c r="B20" t="s">
        <v>57</v>
      </c>
      <c r="C20" t="s">
        <v>58</v>
      </c>
      <c r="D20" s="7">
        <v>13140</v>
      </c>
      <c r="E20" t="s">
        <v>39</v>
      </c>
      <c r="F20" s="7">
        <f>D20</f>
        <v>13140</v>
      </c>
      <c r="G20" s="2">
        <v>0.25</v>
      </c>
      <c r="H20" s="7">
        <f>ROUND(F20*G20,0)</f>
        <v>3285</v>
      </c>
      <c r="I20" s="20">
        <v>11.75</v>
      </c>
      <c r="J20" s="14">
        <f>H20*I20</f>
        <v>38598.75</v>
      </c>
    </row>
    <row r="21" spans="1:10">
      <c r="A21" s="1"/>
      <c r="B21" s="1"/>
      <c r="C21" s="1"/>
      <c r="D21" s="8"/>
      <c r="E21" s="1" t="s">
        <v>41</v>
      </c>
      <c r="F21" s="8"/>
      <c r="G21" s="4"/>
      <c r="H21" s="8"/>
      <c r="I21" s="28"/>
      <c r="J21" s="9"/>
    </row>
    <row r="22" spans="1:10">
      <c r="A22" t="s">
        <v>59</v>
      </c>
      <c r="B22" t="s">
        <v>60</v>
      </c>
      <c r="C22" t="s">
        <v>61</v>
      </c>
      <c r="D22" s="7">
        <v>11800</v>
      </c>
      <c r="E22" t="s">
        <v>39</v>
      </c>
      <c r="F22" s="7">
        <f>D22</f>
        <v>11800</v>
      </c>
      <c r="G22" s="2">
        <v>0.25</v>
      </c>
      <c r="H22" s="7">
        <f>ROUND(F22*G22,0)</f>
        <v>2950</v>
      </c>
      <c r="I22" s="20">
        <v>11.75</v>
      </c>
      <c r="J22" s="14">
        <f>H22*I22</f>
        <v>34662.5</v>
      </c>
    </row>
    <row r="23" spans="1:10">
      <c r="A23" s="1"/>
      <c r="B23" s="1" t="s">
        <v>62</v>
      </c>
      <c r="C23" s="1"/>
      <c r="D23" s="8"/>
      <c r="E23" s="1" t="s">
        <v>41</v>
      </c>
      <c r="F23" s="8"/>
      <c r="G23" s="4"/>
      <c r="H23" s="8"/>
      <c r="I23" s="28"/>
      <c r="J23" s="9"/>
    </row>
    <row r="24" spans="1:10">
      <c r="A24" t="s">
        <v>59</v>
      </c>
      <c r="B24" t="s">
        <v>63</v>
      </c>
      <c r="C24" t="s">
        <v>64</v>
      </c>
      <c r="D24" s="7">
        <v>11800</v>
      </c>
      <c r="E24" t="s">
        <v>39</v>
      </c>
      <c r="F24" s="7">
        <f>D24</f>
        <v>11800</v>
      </c>
      <c r="G24" s="2">
        <v>0.5</v>
      </c>
      <c r="H24" s="7">
        <f>ROUND(F24*G24,0)</f>
        <v>5900</v>
      </c>
      <c r="I24" s="20">
        <v>11.75</v>
      </c>
      <c r="J24" s="14">
        <f>H24*I24</f>
        <v>69325</v>
      </c>
    </row>
    <row r="25" spans="1:10">
      <c r="A25" s="1"/>
      <c r="B25" s="1"/>
      <c r="C25" s="1"/>
      <c r="D25" s="8"/>
      <c r="E25" s="1" t="s">
        <v>41</v>
      </c>
      <c r="F25" s="8"/>
      <c r="G25" s="4"/>
      <c r="H25" s="8"/>
      <c r="I25" s="28"/>
      <c r="J25" s="15"/>
    </row>
    <row r="26" spans="1:10">
      <c r="A26" t="s">
        <v>65</v>
      </c>
      <c r="B26" t="s">
        <v>66</v>
      </c>
      <c r="C26" t="s">
        <v>67</v>
      </c>
      <c r="D26" s="7">
        <v>300</v>
      </c>
      <c r="E26" t="s">
        <v>39</v>
      </c>
      <c r="F26" s="7">
        <f>D26</f>
        <v>300</v>
      </c>
      <c r="G26" s="2">
        <v>0.5</v>
      </c>
      <c r="H26" s="7">
        <f>ROUND(F26*G26,0)</f>
        <v>150</v>
      </c>
      <c r="I26" s="20">
        <v>11.75</v>
      </c>
      <c r="J26" s="14">
        <f>H26*I26</f>
        <v>1762.5</v>
      </c>
    </row>
    <row r="27" spans="1:10">
      <c r="A27" s="1"/>
      <c r="B27" s="1" t="s">
        <v>68</v>
      </c>
      <c r="C27" s="1"/>
      <c r="D27" s="8"/>
      <c r="E27" s="1" t="s">
        <v>41</v>
      </c>
      <c r="F27" s="8"/>
      <c r="G27" s="4"/>
      <c r="H27" s="8"/>
      <c r="I27" s="28"/>
      <c r="J27" s="15"/>
    </row>
    <row r="28" spans="1:10">
      <c r="A28" t="s">
        <v>69</v>
      </c>
      <c r="B28" t="s">
        <v>70</v>
      </c>
      <c r="C28" t="s">
        <v>71</v>
      </c>
      <c r="D28" s="7">
        <v>16000</v>
      </c>
      <c r="E28">
        <v>3</v>
      </c>
      <c r="F28" s="7">
        <f>SUM(D28*3)</f>
        <v>48000</v>
      </c>
      <c r="G28" s="2">
        <v>0.25</v>
      </c>
      <c r="H28" s="7">
        <f>ROUND(F28*G28,0)</f>
        <v>12000</v>
      </c>
      <c r="I28" s="20">
        <v>11.75</v>
      </c>
      <c r="J28" s="14">
        <f>H28*I28</f>
        <v>141000</v>
      </c>
    </row>
    <row r="29" spans="1:10">
      <c r="A29" s="1"/>
      <c r="B29" s="1"/>
      <c r="C29" s="1"/>
      <c r="D29" s="8"/>
      <c r="E29" s="1"/>
      <c r="F29" s="8"/>
      <c r="G29" s="4"/>
      <c r="H29" s="8"/>
      <c r="I29" s="28"/>
      <c r="J29" s="15"/>
    </row>
    <row r="30" spans="1:10">
      <c r="A30" t="s">
        <v>72</v>
      </c>
      <c r="B30" t="s">
        <v>73</v>
      </c>
      <c r="C30" t="s">
        <v>74</v>
      </c>
      <c r="D30" s="7">
        <v>600</v>
      </c>
      <c r="E30">
        <v>2</v>
      </c>
      <c r="F30" s="7">
        <f>SUM(D30)*(E30)</f>
        <v>1200</v>
      </c>
      <c r="G30" s="2">
        <v>2</v>
      </c>
      <c r="H30" s="7">
        <f>ROUND(F30*G30,0)</f>
        <v>2400</v>
      </c>
      <c r="I30" s="20">
        <v>23.5</v>
      </c>
      <c r="J30" s="14">
        <f>H30*I30</f>
        <v>56400</v>
      </c>
    </row>
    <row r="31" spans="1:10">
      <c r="A31" s="1"/>
      <c r="B31" s="1" t="s">
        <v>75</v>
      </c>
      <c r="C31" s="1"/>
      <c r="D31" s="8"/>
      <c r="E31" s="1"/>
      <c r="F31" s="8"/>
      <c r="G31" s="4"/>
      <c r="H31" s="8"/>
      <c r="I31" s="28"/>
      <c r="J31" s="15"/>
    </row>
    <row r="32" spans="1:10">
      <c r="A32" t="s">
        <v>76</v>
      </c>
      <c r="B32" t="s">
        <v>77</v>
      </c>
      <c r="C32" t="s">
        <v>78</v>
      </c>
      <c r="D32" s="7">
        <v>12600</v>
      </c>
      <c r="E32">
        <v>3</v>
      </c>
      <c r="F32" s="7">
        <f>SUM(D32)*(E32)</f>
        <v>37800</v>
      </c>
      <c r="G32" s="2">
        <v>0.5</v>
      </c>
      <c r="H32" s="7">
        <f>ROUND(F32*G32,0)</f>
        <v>18900</v>
      </c>
      <c r="I32" s="20">
        <v>11.75</v>
      </c>
      <c r="J32" s="14">
        <f>H32*I32</f>
        <v>222075</v>
      </c>
    </row>
    <row r="33" spans="1:11">
      <c r="A33" s="1" t="s">
        <v>79</v>
      </c>
      <c r="B33" s="1" t="s">
        <v>80</v>
      </c>
      <c r="C33" s="1"/>
      <c r="D33" s="8"/>
      <c r="E33" s="1"/>
      <c r="F33" s="8"/>
      <c r="G33" s="4"/>
      <c r="H33" s="8"/>
      <c r="I33" s="28"/>
      <c r="J33" s="15"/>
    </row>
    <row r="34" spans="1:11">
      <c r="A34" t="s">
        <v>56</v>
      </c>
      <c r="B34" t="s">
        <v>81</v>
      </c>
      <c r="C34" t="s">
        <v>82</v>
      </c>
      <c r="D34" s="7">
        <v>11100</v>
      </c>
      <c r="E34" t="s">
        <v>39</v>
      </c>
      <c r="F34" s="7">
        <f>D34</f>
        <v>11100</v>
      </c>
      <c r="G34" s="2">
        <v>0.25</v>
      </c>
      <c r="H34" s="7">
        <f>ROUND(F34*G34,0)</f>
        <v>2775</v>
      </c>
      <c r="I34" s="20">
        <v>11.75</v>
      </c>
      <c r="J34" s="14">
        <f>H34*I34</f>
        <v>32606.25</v>
      </c>
    </row>
    <row r="35" spans="1:11">
      <c r="A35" s="1"/>
      <c r="B35" s="1"/>
      <c r="C35" s="1"/>
      <c r="D35" s="8"/>
      <c r="E35" s="1" t="s">
        <v>41</v>
      </c>
      <c r="F35" s="8"/>
      <c r="G35" s="4"/>
      <c r="H35" s="8"/>
      <c r="I35" s="28"/>
      <c r="J35" s="9"/>
    </row>
    <row r="36" spans="1:11">
      <c r="A36" s="6"/>
      <c r="B36" s="6"/>
      <c r="C36" s="6"/>
      <c r="D36" s="30"/>
      <c r="E36" s="6"/>
      <c r="F36" s="30"/>
      <c r="G36" s="3"/>
      <c r="H36" s="30"/>
      <c r="I36" s="31"/>
      <c r="J36" s="32"/>
    </row>
    <row r="37" spans="1:11">
      <c r="A37" s="6"/>
      <c r="B37" s="6"/>
      <c r="C37" s="6"/>
      <c r="D37" s="30"/>
      <c r="E37" s="6"/>
      <c r="F37" s="30"/>
      <c r="G37" s="3"/>
      <c r="H37" s="30"/>
      <c r="I37" s="31"/>
      <c r="J37" s="32"/>
    </row>
    <row r="38" spans="1:11">
      <c r="A38" t="s">
        <v>0</v>
      </c>
      <c r="B38" s="2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3</v>
      </c>
      <c r="I38" s="27" t="s">
        <v>7</v>
      </c>
      <c r="J38" t="s">
        <v>8</v>
      </c>
    </row>
    <row r="39" spans="1:11">
      <c r="A39" t="s">
        <v>9</v>
      </c>
      <c r="C39" t="s">
        <v>10</v>
      </c>
      <c r="D39" t="s">
        <v>11</v>
      </c>
      <c r="E39" t="s">
        <v>12</v>
      </c>
      <c r="F39" t="s">
        <v>13</v>
      </c>
      <c r="G39" t="s">
        <v>14</v>
      </c>
      <c r="H39" t="s">
        <v>8</v>
      </c>
      <c r="I39" s="27" t="s">
        <v>15</v>
      </c>
      <c r="J39" t="s">
        <v>16</v>
      </c>
    </row>
    <row r="40" spans="1:11">
      <c r="D40" t="s">
        <v>17</v>
      </c>
      <c r="E40" t="s">
        <v>18</v>
      </c>
      <c r="F40" t="s">
        <v>19</v>
      </c>
      <c r="G40" t="s">
        <v>20</v>
      </c>
      <c r="H40" t="s">
        <v>21</v>
      </c>
      <c r="J40" t="s">
        <v>22</v>
      </c>
    </row>
    <row r="41" spans="1:11" s="6" customFormat="1" ht="18" customHeight="1">
      <c r="A41" s="1"/>
      <c r="B41" s="1"/>
      <c r="C41" s="1"/>
      <c r="D41" s="1"/>
      <c r="E41" s="1"/>
      <c r="F41" s="1" t="s">
        <v>23</v>
      </c>
      <c r="G41" s="1"/>
      <c r="H41" s="1" t="s">
        <v>24</v>
      </c>
      <c r="I41" s="26"/>
      <c r="J41" s="1"/>
      <c r="K41" s="24"/>
    </row>
    <row r="42" spans="1:11" s="3" customFormat="1">
      <c r="A42" s="4" t="s">
        <v>25</v>
      </c>
      <c r="B42" s="4" t="s">
        <v>26</v>
      </c>
      <c r="C42" s="4" t="s">
        <v>27</v>
      </c>
      <c r="D42" s="4" t="s">
        <v>28</v>
      </c>
      <c r="E42" s="4" t="s">
        <v>29</v>
      </c>
      <c r="F42" s="4" t="s">
        <v>30</v>
      </c>
      <c r="G42" s="4" t="s">
        <v>31</v>
      </c>
      <c r="H42" s="4" t="s">
        <v>32</v>
      </c>
      <c r="I42" s="28" t="s">
        <v>33</v>
      </c>
      <c r="J42" s="4" t="s">
        <v>34</v>
      </c>
      <c r="K42" s="24"/>
    </row>
    <row r="43" spans="1:11">
      <c r="A43" t="s">
        <v>83</v>
      </c>
      <c r="B43" t="s">
        <v>84</v>
      </c>
      <c r="C43" t="s">
        <v>85</v>
      </c>
      <c r="D43" s="7">
        <v>4000</v>
      </c>
      <c r="E43" t="s">
        <v>39</v>
      </c>
      <c r="F43" s="7">
        <f>D43</f>
        <v>4000</v>
      </c>
      <c r="G43" s="2">
        <v>0.16700000000000001</v>
      </c>
      <c r="H43" s="7">
        <f>ROUND(F43*G43,0)</f>
        <v>668</v>
      </c>
      <c r="I43" s="29">
        <v>47</v>
      </c>
      <c r="J43" s="14">
        <f>H43*I43</f>
        <v>31396</v>
      </c>
    </row>
    <row r="44" spans="1:11">
      <c r="A44" s="1"/>
      <c r="B44" s="1"/>
      <c r="C44" s="1"/>
      <c r="D44" s="8"/>
      <c r="E44" s="1" t="s">
        <v>41</v>
      </c>
      <c r="F44" s="8"/>
      <c r="G44" s="4"/>
      <c r="H44" s="8"/>
      <c r="I44" s="28"/>
      <c r="J44" s="15"/>
    </row>
    <row r="45" spans="1:11" ht="16.5" customHeight="1">
      <c r="A45" s="1"/>
      <c r="B45" s="1" t="s">
        <v>86</v>
      </c>
      <c r="C45" s="1"/>
      <c r="D45" s="8"/>
      <c r="E45" s="1"/>
      <c r="F45" s="8"/>
      <c r="G45" s="4"/>
      <c r="H45" s="8"/>
      <c r="I45" s="28"/>
      <c r="J45" s="15"/>
    </row>
    <row r="46" spans="1:11">
      <c r="A46" t="s">
        <v>87</v>
      </c>
      <c r="B46" t="s">
        <v>88</v>
      </c>
      <c r="D46" s="7">
        <v>7750</v>
      </c>
      <c r="E46" t="s">
        <v>39</v>
      </c>
      <c r="F46" s="7">
        <f>D46</f>
        <v>7750</v>
      </c>
      <c r="G46" s="2">
        <v>0.5</v>
      </c>
      <c r="H46" s="7">
        <f>ROUND(F46*G46,0)</f>
        <v>3875</v>
      </c>
      <c r="I46" s="20">
        <v>11.75</v>
      </c>
      <c r="J46" s="14">
        <f>H46*I46</f>
        <v>45531.25</v>
      </c>
    </row>
    <row r="47" spans="1:11">
      <c r="A47" t="s">
        <v>89</v>
      </c>
      <c r="B47" t="s">
        <v>48</v>
      </c>
      <c r="D47" s="7"/>
      <c r="F47" s="7"/>
      <c r="G47" s="2"/>
      <c r="H47" s="7"/>
      <c r="I47" s="20"/>
      <c r="J47" s="14"/>
    </row>
    <row r="48" spans="1:11">
      <c r="A48" s="1" t="s">
        <v>90</v>
      </c>
      <c r="B48" s="1"/>
      <c r="C48" s="1"/>
      <c r="D48" s="8"/>
      <c r="E48" s="1" t="s">
        <v>41</v>
      </c>
      <c r="F48" s="8"/>
      <c r="G48" s="4"/>
      <c r="H48" s="8"/>
      <c r="I48" s="28"/>
      <c r="J48" s="15"/>
    </row>
    <row r="49" spans="1:10">
      <c r="A49" t="s">
        <v>87</v>
      </c>
      <c r="B49" t="s">
        <v>91</v>
      </c>
      <c r="D49" s="7">
        <v>12000</v>
      </c>
      <c r="E49" t="s">
        <v>39</v>
      </c>
      <c r="F49" s="7">
        <f>D49</f>
        <v>12000</v>
      </c>
      <c r="G49" s="2">
        <v>0.5</v>
      </c>
      <c r="H49" s="7">
        <f>ROUND(F49*G49,0)</f>
        <v>6000</v>
      </c>
      <c r="I49" s="20">
        <v>11.75</v>
      </c>
      <c r="J49" s="14">
        <f>H49*I49</f>
        <v>70500</v>
      </c>
    </row>
    <row r="50" spans="1:10">
      <c r="A50" s="1" t="s">
        <v>92</v>
      </c>
      <c r="B50" s="1"/>
      <c r="C50" s="1"/>
      <c r="D50" s="8"/>
      <c r="E50" s="1" t="s">
        <v>41</v>
      </c>
      <c r="F50" s="8"/>
      <c r="G50" s="4"/>
      <c r="H50" s="8"/>
      <c r="I50" s="28"/>
      <c r="J50" s="15"/>
    </row>
    <row r="51" spans="1:10">
      <c r="A51" t="s">
        <v>90</v>
      </c>
      <c r="B51" t="s">
        <v>93</v>
      </c>
      <c r="D51" s="7">
        <v>3750</v>
      </c>
      <c r="E51" t="s">
        <v>39</v>
      </c>
      <c r="F51" s="7">
        <f>D51</f>
        <v>3750</v>
      </c>
      <c r="G51" s="2">
        <v>0.5</v>
      </c>
      <c r="H51" s="7">
        <f>ROUND(F51*G51,0)</f>
        <v>1875</v>
      </c>
      <c r="I51" s="20">
        <v>11.75</v>
      </c>
      <c r="J51" s="14">
        <f>H51*I51</f>
        <v>22031.25</v>
      </c>
    </row>
    <row r="52" spans="1:10">
      <c r="A52" s="1"/>
      <c r="B52" s="1" t="s">
        <v>94</v>
      </c>
      <c r="C52" s="1"/>
      <c r="D52" s="8"/>
      <c r="E52" s="1" t="s">
        <v>41</v>
      </c>
      <c r="F52" s="8"/>
      <c r="G52" s="4"/>
      <c r="H52" s="8"/>
      <c r="I52" s="28"/>
      <c r="J52" s="15"/>
    </row>
    <row r="53" spans="1:10">
      <c r="A53" t="s">
        <v>95</v>
      </c>
      <c r="B53" t="s">
        <v>96</v>
      </c>
      <c r="D53" s="7">
        <v>7600</v>
      </c>
      <c r="E53" t="s">
        <v>39</v>
      </c>
      <c r="F53" s="7">
        <f>D53</f>
        <v>7600</v>
      </c>
      <c r="G53" s="2">
        <v>0.25</v>
      </c>
      <c r="H53" s="7">
        <f>ROUND(F53*G53,0)</f>
        <v>1900</v>
      </c>
      <c r="I53" s="20">
        <v>11.75</v>
      </c>
      <c r="J53" s="14">
        <f>H53*I53</f>
        <v>22325</v>
      </c>
    </row>
    <row r="54" spans="1:10">
      <c r="A54" s="1"/>
      <c r="B54" s="1" t="s">
        <v>97</v>
      </c>
      <c r="C54" s="1"/>
      <c r="D54" s="8"/>
      <c r="E54" s="1" t="s">
        <v>41</v>
      </c>
      <c r="F54" s="8"/>
      <c r="G54" s="4"/>
      <c r="H54" s="8"/>
      <c r="I54" s="28"/>
      <c r="J54" s="15"/>
    </row>
    <row r="55" spans="1:10">
      <c r="A55" t="s">
        <v>98</v>
      </c>
      <c r="B55" t="s">
        <v>99</v>
      </c>
      <c r="D55" s="7">
        <v>500</v>
      </c>
      <c r="E55" t="s">
        <v>39</v>
      </c>
      <c r="F55" s="7">
        <f>D55</f>
        <v>500</v>
      </c>
      <c r="G55" s="2">
        <v>0.25</v>
      </c>
      <c r="H55" s="7">
        <f>ROUND(F55*G55,0)</f>
        <v>125</v>
      </c>
      <c r="I55" s="20">
        <v>11.75</v>
      </c>
      <c r="J55" s="14">
        <f>H55*I55</f>
        <v>1468.75</v>
      </c>
    </row>
    <row r="56" spans="1:10">
      <c r="A56" s="1"/>
      <c r="B56" s="1" t="s">
        <v>100</v>
      </c>
      <c r="C56" s="1"/>
      <c r="D56" s="8"/>
      <c r="E56" s="1" t="s">
        <v>41</v>
      </c>
      <c r="F56" s="8"/>
      <c r="G56" s="4"/>
      <c r="H56" s="8"/>
      <c r="I56" s="28"/>
      <c r="J56" s="15"/>
    </row>
    <row r="57" spans="1:10">
      <c r="A57" t="s">
        <v>101</v>
      </c>
      <c r="B57" t="s">
        <v>102</v>
      </c>
      <c r="D57" s="7">
        <v>200</v>
      </c>
      <c r="E57" t="s">
        <v>39</v>
      </c>
      <c r="F57" s="7">
        <f>D57</f>
        <v>200</v>
      </c>
      <c r="G57" s="2">
        <v>0.25</v>
      </c>
      <c r="H57" s="7">
        <f>ROUND(F57*G57,0)</f>
        <v>50</v>
      </c>
      <c r="I57" s="20">
        <v>11.75</v>
      </c>
      <c r="J57" s="14">
        <f>H57*I57</f>
        <v>587.5</v>
      </c>
    </row>
    <row r="58" spans="1:10">
      <c r="A58" s="1"/>
      <c r="B58" s="1" t="s">
        <v>103</v>
      </c>
      <c r="C58" s="1"/>
      <c r="D58" s="8"/>
      <c r="E58" s="1" t="s">
        <v>41</v>
      </c>
      <c r="F58" s="8"/>
      <c r="G58" s="4"/>
      <c r="H58" s="8"/>
      <c r="I58" s="28"/>
      <c r="J58" s="15"/>
    </row>
    <row r="59" spans="1:10">
      <c r="A59" t="s">
        <v>104</v>
      </c>
      <c r="B59" t="s">
        <v>105</v>
      </c>
      <c r="D59" s="7">
        <v>170</v>
      </c>
      <c r="E59" t="s">
        <v>39</v>
      </c>
      <c r="F59" s="7">
        <f>D59</f>
        <v>170</v>
      </c>
      <c r="G59" s="2">
        <v>0.25</v>
      </c>
      <c r="H59" s="7">
        <f>ROUND(F59*G59,0)</f>
        <v>43</v>
      </c>
      <c r="I59" s="20">
        <v>11.75</v>
      </c>
      <c r="J59" s="14">
        <f>H59*I59</f>
        <v>505.25</v>
      </c>
    </row>
    <row r="60" spans="1:10">
      <c r="A60" s="1"/>
      <c r="B60" s="1" t="s">
        <v>106</v>
      </c>
      <c r="C60" s="1"/>
      <c r="D60" s="8"/>
      <c r="E60" s="1" t="s">
        <v>41</v>
      </c>
      <c r="F60" s="8"/>
      <c r="G60" s="4"/>
      <c r="H60" s="8"/>
      <c r="I60" s="28"/>
      <c r="J60" s="9"/>
    </row>
    <row r="61" spans="1:10">
      <c r="A61" t="s">
        <v>107</v>
      </c>
      <c r="B61" t="s">
        <v>108</v>
      </c>
      <c r="D61" s="7">
        <v>700</v>
      </c>
      <c r="E61" t="s">
        <v>39</v>
      </c>
      <c r="F61" s="7">
        <f>D61</f>
        <v>700</v>
      </c>
      <c r="G61" s="2">
        <v>0.25</v>
      </c>
      <c r="H61" s="7">
        <f>ROUND(F61*G61,0)</f>
        <v>175</v>
      </c>
      <c r="I61" s="20">
        <v>11.75</v>
      </c>
      <c r="J61" s="14">
        <f>H61*I61</f>
        <v>2056.25</v>
      </c>
    </row>
    <row r="62" spans="1:10">
      <c r="A62" s="1"/>
      <c r="B62" s="1"/>
      <c r="C62" s="1"/>
      <c r="D62" s="8"/>
      <c r="E62" s="1" t="s">
        <v>41</v>
      </c>
      <c r="F62" s="8"/>
      <c r="G62" s="4"/>
      <c r="H62" s="8"/>
      <c r="I62" s="28"/>
      <c r="J62" s="15"/>
    </row>
    <row r="63" spans="1:10">
      <c r="A63" t="s">
        <v>109</v>
      </c>
      <c r="B63" t="s">
        <v>110</v>
      </c>
      <c r="D63" s="7">
        <v>700</v>
      </c>
      <c r="E63" t="s">
        <v>39</v>
      </c>
      <c r="F63" s="7">
        <f>D63</f>
        <v>700</v>
      </c>
      <c r="G63" s="2">
        <v>0.5</v>
      </c>
      <c r="H63" s="7">
        <f>ROUND(F63*G63,0)</f>
        <v>350</v>
      </c>
      <c r="I63" s="20">
        <v>23.5</v>
      </c>
      <c r="J63" s="14">
        <f>H63*I63</f>
        <v>8225</v>
      </c>
    </row>
    <row r="64" spans="1:10">
      <c r="A64" s="1" t="s">
        <v>111</v>
      </c>
      <c r="B64" s="1"/>
      <c r="C64" s="1"/>
      <c r="D64" s="8"/>
      <c r="E64" s="1" t="s">
        <v>41</v>
      </c>
      <c r="F64" s="8"/>
      <c r="G64" s="4"/>
      <c r="H64" s="8"/>
      <c r="I64" s="28"/>
      <c r="J64" s="15"/>
    </row>
    <row r="65" spans="1:11">
      <c r="A65" t="s">
        <v>109</v>
      </c>
      <c r="B65" t="s">
        <v>112</v>
      </c>
      <c r="D65" s="7">
        <v>700</v>
      </c>
      <c r="E65" t="s">
        <v>39</v>
      </c>
      <c r="F65" s="7">
        <f>D65</f>
        <v>700</v>
      </c>
      <c r="G65" s="2">
        <v>0.5</v>
      </c>
      <c r="H65" s="7">
        <f>ROUND(F65*G65,0)</f>
        <v>350</v>
      </c>
      <c r="I65" s="20">
        <v>23.5</v>
      </c>
      <c r="J65" s="14">
        <f>H65*I65</f>
        <v>8225</v>
      </c>
    </row>
    <row r="66" spans="1:11">
      <c r="A66" s="1" t="s">
        <v>113</v>
      </c>
      <c r="B66" s="1"/>
      <c r="C66" s="1"/>
      <c r="D66" s="8"/>
      <c r="E66" s="1" t="s">
        <v>41</v>
      </c>
      <c r="F66" s="8"/>
      <c r="G66" s="4"/>
      <c r="H66" s="8"/>
      <c r="I66" s="28"/>
      <c r="J66" s="15"/>
    </row>
    <row r="67" spans="1:11">
      <c r="A67" t="s">
        <v>114</v>
      </c>
      <c r="B67" t="s">
        <v>115</v>
      </c>
      <c r="D67" s="7">
        <v>30</v>
      </c>
      <c r="E67" t="s">
        <v>39</v>
      </c>
      <c r="F67" s="7">
        <f>D67</f>
        <v>30</v>
      </c>
      <c r="G67" s="2">
        <v>1</v>
      </c>
      <c r="H67" s="7">
        <f>ROUND(F67*G67,0)</f>
        <v>30</v>
      </c>
      <c r="I67" s="20">
        <v>41.12</v>
      </c>
      <c r="J67" s="14">
        <f>H67*I67</f>
        <v>1233.5999999999999</v>
      </c>
    </row>
    <row r="68" spans="1:11">
      <c r="A68" s="1"/>
      <c r="B68" s="1"/>
      <c r="C68" s="1"/>
      <c r="D68" s="8"/>
      <c r="E68" s="1" t="s">
        <v>41</v>
      </c>
      <c r="F68" s="8"/>
      <c r="G68" s="4"/>
      <c r="H68" s="8"/>
      <c r="I68" s="28"/>
      <c r="J68" s="15"/>
    </row>
    <row r="69" spans="1:11">
      <c r="A69" t="s">
        <v>0</v>
      </c>
      <c r="B69" s="2" t="s">
        <v>1</v>
      </c>
      <c r="C69" t="s">
        <v>2</v>
      </c>
      <c r="D69" t="s">
        <v>3</v>
      </c>
      <c r="E69" t="s">
        <v>4</v>
      </c>
      <c r="F69" t="s">
        <v>5</v>
      </c>
      <c r="G69" t="s">
        <v>6</v>
      </c>
      <c r="H69" t="s">
        <v>3</v>
      </c>
      <c r="I69" s="27" t="s">
        <v>7</v>
      </c>
      <c r="J69" t="s">
        <v>8</v>
      </c>
    </row>
    <row r="70" spans="1:11">
      <c r="A70" t="s">
        <v>9</v>
      </c>
      <c r="C70" t="s">
        <v>10</v>
      </c>
      <c r="D70" t="s">
        <v>11</v>
      </c>
      <c r="E70" t="s">
        <v>12</v>
      </c>
      <c r="F70" t="s">
        <v>13</v>
      </c>
      <c r="G70" t="s">
        <v>14</v>
      </c>
      <c r="H70" t="s">
        <v>8</v>
      </c>
      <c r="I70" s="27" t="s">
        <v>15</v>
      </c>
      <c r="J70" t="s">
        <v>16</v>
      </c>
    </row>
    <row r="71" spans="1:11">
      <c r="D71" t="s">
        <v>17</v>
      </c>
      <c r="E71" t="s">
        <v>18</v>
      </c>
      <c r="F71" t="s">
        <v>19</v>
      </c>
      <c r="G71" t="s">
        <v>20</v>
      </c>
      <c r="H71" t="s">
        <v>21</v>
      </c>
      <c r="J71" t="s">
        <v>22</v>
      </c>
    </row>
    <row r="72" spans="1:11" s="6" customFormat="1" ht="18" customHeight="1">
      <c r="A72" s="1"/>
      <c r="B72" s="1"/>
      <c r="C72" s="1"/>
      <c r="D72" s="1"/>
      <c r="E72" s="1"/>
      <c r="F72" s="1" t="s">
        <v>23</v>
      </c>
      <c r="G72" s="1"/>
      <c r="H72" s="1" t="s">
        <v>24</v>
      </c>
      <c r="I72" s="26"/>
      <c r="J72" s="1"/>
      <c r="K72" s="24"/>
    </row>
    <row r="73" spans="1:11" s="3" customFormat="1">
      <c r="A73" s="4" t="s">
        <v>25</v>
      </c>
      <c r="B73" s="4" t="s">
        <v>26</v>
      </c>
      <c r="C73" s="4" t="s">
        <v>27</v>
      </c>
      <c r="D73" s="4" t="s">
        <v>28</v>
      </c>
      <c r="E73" s="4" t="s">
        <v>29</v>
      </c>
      <c r="F73" s="4" t="s">
        <v>30</v>
      </c>
      <c r="G73" s="4" t="s">
        <v>31</v>
      </c>
      <c r="H73" s="4" t="s">
        <v>32</v>
      </c>
      <c r="I73" s="28" t="s">
        <v>33</v>
      </c>
      <c r="J73" s="4" t="s">
        <v>34</v>
      </c>
      <c r="K73" s="24"/>
    </row>
    <row r="74" spans="1:11">
      <c r="A74" t="s">
        <v>116</v>
      </c>
      <c r="B74" t="s">
        <v>117</v>
      </c>
      <c r="D74" s="7">
        <v>400</v>
      </c>
      <c r="E74" t="s">
        <v>39</v>
      </c>
      <c r="F74" s="7">
        <f>D74</f>
        <v>400</v>
      </c>
      <c r="G74" s="2">
        <v>0.5</v>
      </c>
      <c r="H74" s="7">
        <f>ROUND(F74*G74,0)</f>
        <v>200</v>
      </c>
      <c r="I74" s="20">
        <v>11.75</v>
      </c>
      <c r="J74" s="14">
        <f>H74*I74</f>
        <v>2350</v>
      </c>
    </row>
    <row r="75" spans="1:11">
      <c r="A75" s="1" t="s">
        <v>118</v>
      </c>
      <c r="B75" s="1" t="s">
        <v>119</v>
      </c>
      <c r="C75" s="1"/>
      <c r="D75" s="8"/>
      <c r="E75" s="1" t="s">
        <v>41</v>
      </c>
      <c r="F75" s="8"/>
      <c r="G75" s="4"/>
      <c r="H75" s="8"/>
      <c r="I75" s="28"/>
      <c r="J75" s="15"/>
    </row>
    <row r="76" spans="1:11">
      <c r="A76" t="s">
        <v>120</v>
      </c>
      <c r="B76" t="s">
        <v>57</v>
      </c>
      <c r="D76" s="7">
        <v>50</v>
      </c>
      <c r="E76" t="s">
        <v>39</v>
      </c>
      <c r="F76" s="7">
        <f>D76</f>
        <v>50</v>
      </c>
      <c r="G76" s="2">
        <v>0.25</v>
      </c>
      <c r="H76" s="7">
        <f>ROUND(F76*G76,0)</f>
        <v>13</v>
      </c>
      <c r="I76" s="20">
        <v>11.75</v>
      </c>
      <c r="J76" s="14">
        <f>H76*I76</f>
        <v>152.75</v>
      </c>
    </row>
    <row r="77" spans="1:11">
      <c r="A77" s="1"/>
      <c r="B77" s="1" t="s">
        <v>121</v>
      </c>
      <c r="C77" s="1"/>
      <c r="D77" s="8"/>
      <c r="E77" s="1" t="s">
        <v>41</v>
      </c>
      <c r="F77" s="8"/>
      <c r="G77" s="4"/>
      <c r="H77" s="8"/>
      <c r="I77" s="28"/>
      <c r="J77" s="15"/>
    </row>
    <row r="78" spans="1:11">
      <c r="A78" t="s">
        <v>122</v>
      </c>
      <c r="B78" t="s">
        <v>123</v>
      </c>
      <c r="D78" s="7">
        <v>55</v>
      </c>
      <c r="E78" t="s">
        <v>39</v>
      </c>
      <c r="F78" s="7">
        <v>147</v>
      </c>
      <c r="G78" s="2">
        <v>0.25</v>
      </c>
      <c r="H78" s="7">
        <f>ROUND(F78*G78,0)</f>
        <v>37</v>
      </c>
      <c r="I78" s="20">
        <v>11.75</v>
      </c>
      <c r="J78" s="14">
        <f>H78*I78</f>
        <v>434.75</v>
      </c>
    </row>
    <row r="79" spans="1:11">
      <c r="A79" s="1" t="s">
        <v>124</v>
      </c>
      <c r="B79" s="1"/>
      <c r="C79" s="1"/>
      <c r="D79" s="8"/>
      <c r="E79" s="1" t="s">
        <v>41</v>
      </c>
      <c r="F79" s="8"/>
      <c r="G79" s="4"/>
      <c r="H79" s="8"/>
      <c r="I79" s="28"/>
      <c r="J79" s="15"/>
    </row>
    <row r="80" spans="1:11">
      <c r="A80" t="s">
        <v>59</v>
      </c>
      <c r="B80" t="s">
        <v>125</v>
      </c>
      <c r="D80" s="7">
        <v>670</v>
      </c>
      <c r="E80" t="s">
        <v>39</v>
      </c>
      <c r="F80" s="7">
        <f>D80</f>
        <v>670</v>
      </c>
      <c r="G80" s="2">
        <v>0.25</v>
      </c>
      <c r="H80" s="7">
        <f>ROUND(F80*G80,0)</f>
        <v>168</v>
      </c>
      <c r="I80" s="20">
        <v>23.5</v>
      </c>
      <c r="J80" s="14">
        <f>H80*I80</f>
        <v>3948</v>
      </c>
    </row>
    <row r="81" spans="1:10">
      <c r="A81" s="1"/>
      <c r="B81" s="1" t="s">
        <v>126</v>
      </c>
      <c r="C81" s="1"/>
      <c r="D81" s="8"/>
      <c r="E81" s="1" t="s">
        <v>41</v>
      </c>
      <c r="F81" s="8"/>
      <c r="G81" s="4"/>
      <c r="H81" s="8"/>
      <c r="I81" s="28"/>
      <c r="J81" s="15"/>
    </row>
    <row r="82" spans="1:10">
      <c r="A82" t="s">
        <v>127</v>
      </c>
      <c r="B82" t="s">
        <v>128</v>
      </c>
      <c r="D82" s="7">
        <v>400</v>
      </c>
      <c r="E82" t="s">
        <v>39</v>
      </c>
      <c r="F82" s="7">
        <v>613</v>
      </c>
      <c r="G82" s="2">
        <v>0.5</v>
      </c>
      <c r="H82" s="7">
        <f>ROUND(F82*G82,0)</f>
        <v>307</v>
      </c>
      <c r="I82" s="20">
        <v>11.75</v>
      </c>
      <c r="J82" s="14">
        <f>H82*I82</f>
        <v>3607.25</v>
      </c>
    </row>
    <row r="83" spans="1:10">
      <c r="A83" s="1"/>
      <c r="B83" s="1" t="s">
        <v>129</v>
      </c>
      <c r="C83" s="1"/>
      <c r="D83" s="8"/>
      <c r="E83" s="1" t="s">
        <v>41</v>
      </c>
      <c r="F83" s="8"/>
      <c r="G83" s="4"/>
      <c r="H83" s="8"/>
      <c r="I83" s="28"/>
      <c r="J83" s="15"/>
    </row>
    <row r="84" spans="1:10">
      <c r="A84" t="s">
        <v>130</v>
      </c>
      <c r="B84" t="s">
        <v>131</v>
      </c>
      <c r="D84" s="7">
        <v>495</v>
      </c>
      <c r="E84" t="s">
        <v>39</v>
      </c>
      <c r="F84" s="7">
        <f>D84</f>
        <v>495</v>
      </c>
      <c r="G84" s="2">
        <v>0.5</v>
      </c>
      <c r="H84" s="7">
        <f>ROUND(F84*G84,0)</f>
        <v>248</v>
      </c>
      <c r="I84" s="20">
        <v>11.75</v>
      </c>
      <c r="J84" s="14">
        <f>H84*I84</f>
        <v>2914</v>
      </c>
    </row>
    <row r="85" spans="1:10">
      <c r="A85" s="1" t="s">
        <v>132</v>
      </c>
      <c r="B85" s="1" t="s">
        <v>133</v>
      </c>
      <c r="C85" s="1"/>
      <c r="D85" s="8"/>
      <c r="E85" s="1" t="s">
        <v>41</v>
      </c>
      <c r="F85" s="8"/>
      <c r="G85" s="4"/>
      <c r="H85" s="8"/>
      <c r="I85" s="28"/>
      <c r="J85" s="15"/>
    </row>
    <row r="86" spans="1:10">
      <c r="A86" t="s">
        <v>134</v>
      </c>
      <c r="B86" t="s">
        <v>135</v>
      </c>
      <c r="D86" s="7">
        <v>495</v>
      </c>
      <c r="E86" t="s">
        <v>39</v>
      </c>
      <c r="F86" s="7">
        <f>D86</f>
        <v>495</v>
      </c>
      <c r="G86" s="2">
        <v>0.5</v>
      </c>
      <c r="H86" s="7">
        <f>ROUND(F86*G86,0)</f>
        <v>248</v>
      </c>
      <c r="I86" s="20">
        <v>23.5</v>
      </c>
      <c r="J86" s="14">
        <f>H86*I86</f>
        <v>5828</v>
      </c>
    </row>
    <row r="87" spans="1:10">
      <c r="A87" t="s">
        <v>136</v>
      </c>
      <c r="B87" t="s">
        <v>137</v>
      </c>
      <c r="D87" s="7"/>
      <c r="E87" t="s">
        <v>41</v>
      </c>
      <c r="F87" s="7"/>
      <c r="G87" s="2"/>
      <c r="H87" s="7"/>
      <c r="I87" s="20"/>
      <c r="J87" s="14"/>
    </row>
    <row r="88" spans="1:10">
      <c r="A88" s="1" t="s">
        <v>138</v>
      </c>
      <c r="B88" s="1"/>
      <c r="C88" s="1"/>
      <c r="D88" s="8"/>
      <c r="E88" s="1"/>
      <c r="F88" s="8"/>
      <c r="G88" s="4"/>
      <c r="H88" s="8"/>
      <c r="I88" s="28"/>
      <c r="J88" s="15"/>
    </row>
    <row r="89" spans="1:10">
      <c r="A89" t="s">
        <v>139</v>
      </c>
      <c r="B89" t="s">
        <v>140</v>
      </c>
      <c r="D89" s="7">
        <v>40</v>
      </c>
      <c r="E89" t="s">
        <v>39</v>
      </c>
      <c r="F89" s="7">
        <f>D89</f>
        <v>40</v>
      </c>
      <c r="G89" s="2">
        <v>0.25</v>
      </c>
      <c r="H89" s="7">
        <f>ROUND(F89*G89,0)</f>
        <v>10</v>
      </c>
      <c r="I89" s="20">
        <v>11.75</v>
      </c>
      <c r="J89" s="14">
        <f>H89*I89</f>
        <v>117.5</v>
      </c>
    </row>
    <row r="90" spans="1:10">
      <c r="A90" s="1" t="s">
        <v>141</v>
      </c>
      <c r="B90" s="1" t="s">
        <v>142</v>
      </c>
      <c r="C90" s="1"/>
      <c r="D90" s="8"/>
      <c r="E90" s="1" t="s">
        <v>41</v>
      </c>
      <c r="F90" s="8"/>
      <c r="G90" s="4"/>
      <c r="H90" s="8"/>
      <c r="I90" s="28"/>
      <c r="J90" s="15"/>
    </row>
    <row r="91" spans="1:10">
      <c r="A91" t="s">
        <v>143</v>
      </c>
      <c r="B91" t="s">
        <v>144</v>
      </c>
      <c r="D91" s="7">
        <v>36</v>
      </c>
      <c r="E91" t="s">
        <v>39</v>
      </c>
      <c r="F91" s="7">
        <f>D91</f>
        <v>36</v>
      </c>
      <c r="G91" s="2">
        <v>0.5</v>
      </c>
      <c r="H91" s="7">
        <f>ROUND(F91*G91,0)</f>
        <v>18</v>
      </c>
      <c r="I91" s="20">
        <v>23.5</v>
      </c>
      <c r="J91" s="14">
        <f>H91*I91</f>
        <v>423</v>
      </c>
    </row>
    <row r="92" spans="1:10">
      <c r="A92" s="1"/>
      <c r="B92" s="1" t="s">
        <v>70</v>
      </c>
      <c r="C92" s="1"/>
      <c r="D92" s="8"/>
      <c r="E92" s="1" t="s">
        <v>41</v>
      </c>
      <c r="F92" s="8"/>
      <c r="G92" s="4"/>
      <c r="H92" s="8"/>
      <c r="I92" s="28"/>
      <c r="J92" s="15"/>
    </row>
    <row r="93" spans="1:10">
      <c r="A93" t="s">
        <v>53</v>
      </c>
      <c r="B93" t="s">
        <v>54</v>
      </c>
      <c r="D93" s="7">
        <v>295</v>
      </c>
      <c r="E93" t="s">
        <v>39</v>
      </c>
      <c r="F93" s="7">
        <v>453</v>
      </c>
      <c r="G93" s="2">
        <v>0.25</v>
      </c>
      <c r="H93" s="7">
        <f>ROUND(F93*G93,0)</f>
        <v>113</v>
      </c>
      <c r="I93" s="20">
        <v>11.75</v>
      </c>
      <c r="J93" s="14">
        <f>H93*I93</f>
        <v>1327.75</v>
      </c>
    </row>
    <row r="94" spans="1:10">
      <c r="A94" s="1"/>
      <c r="B94" s="1"/>
      <c r="C94" s="1"/>
      <c r="D94" s="8"/>
      <c r="E94" s="1" t="s">
        <v>41</v>
      </c>
      <c r="F94" s="8"/>
      <c r="G94" s="4"/>
      <c r="H94" s="8"/>
      <c r="I94" s="28"/>
      <c r="J94" s="15"/>
    </row>
    <row r="95" spans="1:10">
      <c r="A95" t="s">
        <v>145</v>
      </c>
      <c r="B95" t="s">
        <v>146</v>
      </c>
      <c r="D95" s="7">
        <v>190</v>
      </c>
      <c r="E95" t="s">
        <v>39</v>
      </c>
      <c r="F95" s="7">
        <f>D95</f>
        <v>190</v>
      </c>
      <c r="G95" s="2">
        <v>0.25</v>
      </c>
      <c r="H95" s="7">
        <f>ROUND(F95*G95,0)</f>
        <v>48</v>
      </c>
      <c r="I95" s="20">
        <v>11.75</v>
      </c>
      <c r="J95" s="14">
        <f>H95*I95</f>
        <v>564</v>
      </c>
    </row>
    <row r="96" spans="1:10">
      <c r="A96" s="1"/>
      <c r="B96" s="1" t="s">
        <v>147</v>
      </c>
      <c r="C96" s="1"/>
      <c r="D96" s="8"/>
      <c r="E96" s="1" t="s">
        <v>41</v>
      </c>
      <c r="F96" s="8"/>
      <c r="G96" s="4"/>
      <c r="H96" s="8"/>
      <c r="I96" s="28"/>
      <c r="J96" s="9"/>
    </row>
    <row r="97" spans="1:11">
      <c r="A97" t="s">
        <v>148</v>
      </c>
      <c r="B97" t="s">
        <v>149</v>
      </c>
      <c r="D97" s="7">
        <v>12</v>
      </c>
      <c r="E97" t="s">
        <v>39</v>
      </c>
      <c r="F97" s="7">
        <f>D97</f>
        <v>12</v>
      </c>
      <c r="G97" s="2">
        <v>0.25</v>
      </c>
      <c r="H97" s="7">
        <f>ROUND(F97*G97,0)</f>
        <v>3</v>
      </c>
      <c r="I97" s="20">
        <v>11.75</v>
      </c>
      <c r="J97" s="14">
        <f>H97*I97</f>
        <v>35.25</v>
      </c>
    </row>
    <row r="98" spans="1:11">
      <c r="A98" s="1"/>
      <c r="B98" s="1" t="s">
        <v>150</v>
      </c>
      <c r="C98" s="1"/>
      <c r="D98" s="8"/>
      <c r="E98" s="1" t="s">
        <v>41</v>
      </c>
      <c r="F98" s="8"/>
      <c r="G98" s="4"/>
      <c r="H98" s="8"/>
      <c r="I98" s="28"/>
      <c r="J98" s="15"/>
    </row>
    <row r="99" spans="1:11">
      <c r="A99" t="s">
        <v>151</v>
      </c>
      <c r="B99" t="s">
        <v>149</v>
      </c>
      <c r="D99" s="7">
        <v>12</v>
      </c>
      <c r="E99" t="s">
        <v>39</v>
      </c>
      <c r="F99" s="7">
        <f>D99</f>
        <v>12</v>
      </c>
      <c r="G99" s="2">
        <v>0.25</v>
      </c>
      <c r="H99" s="7">
        <f>ROUND(F99*G99,0)</f>
        <v>3</v>
      </c>
      <c r="I99" s="20">
        <v>11.75</v>
      </c>
      <c r="J99" s="14">
        <f>H99*I99</f>
        <v>35.25</v>
      </c>
    </row>
    <row r="100" spans="1:11">
      <c r="A100" s="1"/>
      <c r="B100" s="1" t="s">
        <v>152</v>
      </c>
      <c r="C100" s="1"/>
      <c r="D100" s="8"/>
      <c r="E100" s="1" t="s">
        <v>41</v>
      </c>
      <c r="F100" s="8"/>
      <c r="G100" s="4"/>
      <c r="H100" s="8"/>
      <c r="I100" s="28"/>
      <c r="J100" s="15"/>
    </row>
    <row r="101" spans="1:11">
      <c r="A101" t="s">
        <v>153</v>
      </c>
      <c r="B101" t="s">
        <v>154</v>
      </c>
      <c r="D101" s="7">
        <v>100</v>
      </c>
      <c r="E101" t="s">
        <v>39</v>
      </c>
      <c r="F101" s="7">
        <f>D101</f>
        <v>100</v>
      </c>
      <c r="G101" s="2">
        <v>1</v>
      </c>
      <c r="H101" s="7">
        <f>ROUND(F101*G101,0)</f>
        <v>100</v>
      </c>
      <c r="I101" s="20">
        <v>23.5</v>
      </c>
      <c r="J101" s="14">
        <f>H101*I101</f>
        <v>2350</v>
      </c>
    </row>
    <row r="102" spans="1:11">
      <c r="A102" s="1" t="s">
        <v>155</v>
      </c>
      <c r="B102" s="1"/>
      <c r="C102" s="1"/>
      <c r="D102" s="8"/>
      <c r="E102" s="1" t="s">
        <v>41</v>
      </c>
      <c r="F102" s="8"/>
      <c r="G102" s="4"/>
      <c r="H102" s="8"/>
      <c r="I102" s="28"/>
      <c r="J102" s="9"/>
    </row>
    <row r="103" spans="1:11" s="6" customFormat="1" ht="34.5" customHeight="1">
      <c r="A103" s="1"/>
      <c r="B103" s="1"/>
      <c r="C103" s="1"/>
      <c r="D103" s="8"/>
      <c r="E103" s="1"/>
      <c r="F103" s="8"/>
      <c r="G103" s="4"/>
      <c r="H103" s="8"/>
      <c r="I103" s="28"/>
      <c r="J103" s="9"/>
      <c r="K103" s="24"/>
    </row>
    <row r="104" spans="1:11">
      <c r="A104" t="s">
        <v>0</v>
      </c>
      <c r="B104" s="2" t="s">
        <v>1</v>
      </c>
      <c r="C104" t="s">
        <v>2</v>
      </c>
      <c r="D104" t="s">
        <v>3</v>
      </c>
      <c r="E104" t="s">
        <v>4</v>
      </c>
      <c r="F104" t="s">
        <v>5</v>
      </c>
      <c r="G104" t="s">
        <v>6</v>
      </c>
      <c r="H104" t="s">
        <v>3</v>
      </c>
      <c r="I104" s="27" t="s">
        <v>7</v>
      </c>
      <c r="J104" s="16" t="s">
        <v>8</v>
      </c>
    </row>
    <row r="105" spans="1:11">
      <c r="A105" t="s">
        <v>9</v>
      </c>
      <c r="C105" t="s">
        <v>10</v>
      </c>
      <c r="D105" t="s">
        <v>11</v>
      </c>
      <c r="E105" t="s">
        <v>12</v>
      </c>
      <c r="F105" t="s">
        <v>13</v>
      </c>
      <c r="G105" t="s">
        <v>14</v>
      </c>
      <c r="H105" t="s">
        <v>8</v>
      </c>
      <c r="I105" s="27" t="s">
        <v>15</v>
      </c>
      <c r="J105" t="s">
        <v>16</v>
      </c>
    </row>
    <row r="106" spans="1:11">
      <c r="D106" t="s">
        <v>17</v>
      </c>
      <c r="E106" t="s">
        <v>18</v>
      </c>
      <c r="F106" t="s">
        <v>19</v>
      </c>
      <c r="G106" t="s">
        <v>20</v>
      </c>
      <c r="H106" t="s">
        <v>21</v>
      </c>
      <c r="J106" t="s">
        <v>22</v>
      </c>
    </row>
    <row r="107" spans="1:11" s="6" customFormat="1" ht="18" customHeight="1">
      <c r="A107" s="1"/>
      <c r="B107" s="1"/>
      <c r="C107" s="1"/>
      <c r="D107" s="1"/>
      <c r="E107" s="1"/>
      <c r="F107" s="1" t="s">
        <v>23</v>
      </c>
      <c r="G107" s="1"/>
      <c r="H107" s="1" t="s">
        <v>24</v>
      </c>
      <c r="I107" s="26"/>
      <c r="J107" s="1"/>
      <c r="K107" s="24"/>
    </row>
    <row r="108" spans="1:11" s="3" customFormat="1">
      <c r="A108" s="4" t="s">
        <v>25</v>
      </c>
      <c r="B108" s="4" t="s">
        <v>26</v>
      </c>
      <c r="C108" s="4" t="s">
        <v>27</v>
      </c>
      <c r="D108" s="4" t="s">
        <v>28</v>
      </c>
      <c r="E108" s="4" t="s">
        <v>29</v>
      </c>
      <c r="F108" s="4" t="s">
        <v>30</v>
      </c>
      <c r="G108" s="4" t="s">
        <v>31</v>
      </c>
      <c r="H108" s="4" t="s">
        <v>32</v>
      </c>
      <c r="I108" s="28" t="s">
        <v>33</v>
      </c>
      <c r="J108" s="4" t="s">
        <v>34</v>
      </c>
      <c r="K108" s="24"/>
    </row>
    <row r="109" spans="1:11">
      <c r="A109" t="s">
        <v>156</v>
      </c>
      <c r="B109" t="s">
        <v>117</v>
      </c>
      <c r="D109" s="7">
        <v>50</v>
      </c>
      <c r="E109" t="s">
        <v>39</v>
      </c>
      <c r="F109" s="7">
        <f>D109</f>
        <v>50</v>
      </c>
      <c r="G109" s="2">
        <v>0.25</v>
      </c>
      <c r="H109" s="7">
        <f>ROUND(F109*G109,0)</f>
        <v>13</v>
      </c>
      <c r="I109" s="20">
        <v>11.75</v>
      </c>
      <c r="J109" s="14">
        <f>H109*I109</f>
        <v>152.75</v>
      </c>
    </row>
    <row r="110" spans="1:11">
      <c r="A110" s="10" t="s">
        <v>157</v>
      </c>
      <c r="B110" s="1" t="s">
        <v>158</v>
      </c>
      <c r="C110" s="1"/>
      <c r="D110" s="8"/>
      <c r="E110" s="1" t="s">
        <v>41</v>
      </c>
      <c r="F110" s="8"/>
      <c r="G110" s="4"/>
      <c r="H110" s="8"/>
      <c r="I110" s="28"/>
      <c r="J110" s="15"/>
    </row>
    <row r="111" spans="1:11">
      <c r="A111" t="s">
        <v>159</v>
      </c>
      <c r="B111" t="s">
        <v>117</v>
      </c>
      <c r="D111" s="7">
        <v>6</v>
      </c>
      <c r="E111" t="s">
        <v>39</v>
      </c>
      <c r="F111" s="7">
        <f>D111</f>
        <v>6</v>
      </c>
      <c r="G111" s="2">
        <v>4</v>
      </c>
      <c r="H111" s="7">
        <f>ROUND(F111*G111,0)</f>
        <v>24</v>
      </c>
      <c r="I111" s="20">
        <v>11.75</v>
      </c>
      <c r="J111" s="14">
        <f>H111*I111</f>
        <v>282</v>
      </c>
    </row>
    <row r="112" spans="1:11">
      <c r="A112" s="1"/>
      <c r="B112" s="1" t="s">
        <v>160</v>
      </c>
      <c r="C112" s="1"/>
      <c r="D112" s="8"/>
      <c r="E112" s="1" t="s">
        <v>41</v>
      </c>
      <c r="F112" s="8"/>
      <c r="G112" s="4"/>
      <c r="H112" s="8"/>
      <c r="I112" s="28"/>
      <c r="J112" s="15"/>
    </row>
    <row r="113" spans="1:10">
      <c r="A113" t="s">
        <v>161</v>
      </c>
      <c r="B113" t="s">
        <v>162</v>
      </c>
      <c r="D113" s="7">
        <v>8</v>
      </c>
      <c r="E113" t="s">
        <v>39</v>
      </c>
      <c r="F113" s="7">
        <f>D113</f>
        <v>8</v>
      </c>
      <c r="G113" s="2">
        <v>4</v>
      </c>
      <c r="H113" s="7">
        <f>ROUND(F113*G113,0)</f>
        <v>32</v>
      </c>
      <c r="I113" s="20">
        <v>11.75</v>
      </c>
      <c r="J113" s="14">
        <f>H113*I113</f>
        <v>376</v>
      </c>
    </row>
    <row r="114" spans="1:10">
      <c r="A114" s="1"/>
      <c r="B114" s="1" t="s">
        <v>163</v>
      </c>
      <c r="C114" s="1"/>
      <c r="D114" s="8"/>
      <c r="E114" s="1" t="s">
        <v>41</v>
      </c>
      <c r="F114" s="8"/>
      <c r="G114" s="4"/>
      <c r="H114" s="8"/>
      <c r="I114" s="28"/>
      <c r="J114" s="15"/>
    </row>
    <row r="115" spans="1:10">
      <c r="A115" t="s">
        <v>164</v>
      </c>
      <c r="B115" t="s">
        <v>165</v>
      </c>
      <c r="D115" s="7">
        <v>16</v>
      </c>
      <c r="E115" t="s">
        <v>39</v>
      </c>
      <c r="F115" s="7">
        <f>D115</f>
        <v>16</v>
      </c>
      <c r="G115" s="2">
        <v>0.5</v>
      </c>
      <c r="H115" s="7">
        <f>ROUND(F115*G115,0)</f>
        <v>8</v>
      </c>
      <c r="I115" s="20">
        <v>23.5</v>
      </c>
      <c r="J115" s="14">
        <f>H115*I115</f>
        <v>188</v>
      </c>
    </row>
    <row r="116" spans="1:10">
      <c r="A116" s="6" t="s">
        <v>166</v>
      </c>
      <c r="B116" s="6" t="s">
        <v>167</v>
      </c>
      <c r="D116" s="7"/>
      <c r="E116" t="s">
        <v>41</v>
      </c>
      <c r="F116" s="7"/>
      <c r="G116" s="2"/>
      <c r="H116" s="7"/>
      <c r="I116" s="20"/>
      <c r="J116" s="14"/>
    </row>
    <row r="117" spans="1:10">
      <c r="A117" s="1"/>
      <c r="B117" s="1" t="s">
        <v>168</v>
      </c>
      <c r="C117" s="1"/>
      <c r="D117" s="8"/>
      <c r="E117" s="1"/>
      <c r="F117" s="8"/>
      <c r="G117" s="4"/>
      <c r="H117" s="8"/>
      <c r="I117" s="28"/>
      <c r="J117" s="15"/>
    </row>
    <row r="118" spans="1:10">
      <c r="A118" t="s">
        <v>169</v>
      </c>
      <c r="B118" t="s">
        <v>170</v>
      </c>
      <c r="D118" s="7">
        <v>16</v>
      </c>
      <c r="E118" t="s">
        <v>39</v>
      </c>
      <c r="F118" s="7">
        <f>D118</f>
        <v>16</v>
      </c>
      <c r="G118" s="2">
        <v>0.25</v>
      </c>
      <c r="H118" s="7">
        <f>ROUND(F118*G118,0)</f>
        <v>4</v>
      </c>
      <c r="I118" s="20">
        <v>23.5</v>
      </c>
      <c r="J118" s="14">
        <f>H118*I118</f>
        <v>94</v>
      </c>
    </row>
    <row r="119" spans="1:10">
      <c r="A119" s="1" t="s">
        <v>171</v>
      </c>
      <c r="B119" s="1"/>
      <c r="C119" s="1"/>
      <c r="D119" s="8"/>
      <c r="E119" s="1" t="s">
        <v>41</v>
      </c>
      <c r="F119" s="8"/>
      <c r="G119" s="4"/>
      <c r="H119" s="8"/>
      <c r="I119" s="28"/>
      <c r="J119" s="15"/>
    </row>
    <row r="120" spans="1:10">
      <c r="A120" t="s">
        <v>169</v>
      </c>
      <c r="B120" t="s">
        <v>172</v>
      </c>
      <c r="D120" s="7">
        <v>65</v>
      </c>
      <c r="E120" t="s">
        <v>39</v>
      </c>
      <c r="F120" s="7">
        <f>D120</f>
        <v>65</v>
      </c>
      <c r="G120" s="2">
        <v>0.25</v>
      </c>
      <c r="H120" s="7">
        <f>ROUND(F120*G120,0)</f>
        <v>16</v>
      </c>
      <c r="I120" s="20">
        <v>23.5</v>
      </c>
      <c r="J120" s="14">
        <f>H120*I120</f>
        <v>376</v>
      </c>
    </row>
    <row r="121" spans="1:10">
      <c r="A121" s="1" t="s">
        <v>173</v>
      </c>
      <c r="B121" s="1" t="s">
        <v>174</v>
      </c>
      <c r="C121" s="1"/>
      <c r="D121" s="8"/>
      <c r="E121" s="1" t="s">
        <v>41</v>
      </c>
      <c r="F121" s="8"/>
      <c r="G121" s="4"/>
      <c r="H121" s="8"/>
      <c r="I121" s="28"/>
      <c r="J121" s="15"/>
    </row>
    <row r="122" spans="1:10">
      <c r="A122" t="s">
        <v>175</v>
      </c>
      <c r="B122" t="s">
        <v>176</v>
      </c>
      <c r="D122" s="7">
        <v>65</v>
      </c>
      <c r="E122" t="s">
        <v>39</v>
      </c>
      <c r="F122" s="7">
        <v>98</v>
      </c>
      <c r="G122" s="2">
        <v>0.5</v>
      </c>
      <c r="H122" s="7">
        <f>ROUND(F122*G122,0)</f>
        <v>49</v>
      </c>
      <c r="I122" s="20">
        <v>23.5</v>
      </c>
      <c r="J122" s="14">
        <f>H122*I122</f>
        <v>1151.5</v>
      </c>
    </row>
    <row r="123" spans="1:10">
      <c r="A123" s="1" t="s">
        <v>177</v>
      </c>
      <c r="B123" s="1" t="s">
        <v>178</v>
      </c>
      <c r="C123" s="1"/>
      <c r="D123" s="8"/>
      <c r="E123" s="1" t="s">
        <v>41</v>
      </c>
      <c r="F123" s="8"/>
      <c r="G123" s="4"/>
      <c r="H123" s="8"/>
      <c r="I123" s="28"/>
      <c r="J123" s="15"/>
    </row>
    <row r="124" spans="1:10">
      <c r="A124" t="s">
        <v>175</v>
      </c>
      <c r="B124" t="s">
        <v>179</v>
      </c>
      <c r="D124" s="7">
        <v>35</v>
      </c>
      <c r="E124" t="s">
        <v>39</v>
      </c>
      <c r="F124" s="7">
        <f>D124</f>
        <v>35</v>
      </c>
      <c r="G124" s="2">
        <v>0.25</v>
      </c>
      <c r="H124" s="7">
        <f>ROUND(F124*G124,0)</f>
        <v>9</v>
      </c>
      <c r="I124" s="20">
        <v>23.5</v>
      </c>
      <c r="J124" s="14">
        <f>H124*I124</f>
        <v>211.5</v>
      </c>
    </row>
    <row r="125" spans="1:10">
      <c r="A125" s="1" t="s">
        <v>177</v>
      </c>
      <c r="B125" s="1" t="s">
        <v>180</v>
      </c>
      <c r="C125" s="1"/>
      <c r="D125" s="8"/>
      <c r="E125" s="1" t="s">
        <v>41</v>
      </c>
      <c r="F125" s="8"/>
      <c r="G125" s="4"/>
      <c r="H125" s="8"/>
      <c r="I125" s="28"/>
      <c r="J125" s="15"/>
    </row>
    <row r="126" spans="1:10">
      <c r="A126" t="s">
        <v>181</v>
      </c>
      <c r="B126" t="s">
        <v>182</v>
      </c>
      <c r="D126" s="7">
        <v>35</v>
      </c>
      <c r="E126" t="s">
        <v>39</v>
      </c>
      <c r="F126" s="7">
        <f>D126</f>
        <v>35</v>
      </c>
      <c r="G126" s="2">
        <v>0.25</v>
      </c>
      <c r="H126" s="7">
        <f>ROUND(F126*G126,0)</f>
        <v>9</v>
      </c>
      <c r="I126" s="20">
        <v>23.5</v>
      </c>
      <c r="J126" s="14">
        <f>H126*I126</f>
        <v>211.5</v>
      </c>
    </row>
    <row r="127" spans="1:10">
      <c r="A127" s="1"/>
      <c r="B127" s="1"/>
      <c r="C127" s="1"/>
      <c r="D127" s="8"/>
      <c r="E127" s="1" t="s">
        <v>41</v>
      </c>
      <c r="F127" s="8"/>
      <c r="G127" s="4"/>
      <c r="H127" s="8"/>
      <c r="I127" s="28"/>
      <c r="J127" s="15"/>
    </row>
    <row r="128" spans="1:10">
      <c r="A128" t="s">
        <v>183</v>
      </c>
      <c r="B128" t="s">
        <v>184</v>
      </c>
      <c r="D128" s="7">
        <v>35</v>
      </c>
      <c r="E128" t="s">
        <v>39</v>
      </c>
      <c r="F128" s="7">
        <f>D128</f>
        <v>35</v>
      </c>
      <c r="G128" s="2">
        <v>0.25</v>
      </c>
      <c r="H128" s="7">
        <f>ROUND(F128*G128,0)</f>
        <v>9</v>
      </c>
      <c r="I128" s="20">
        <v>23.5</v>
      </c>
      <c r="J128" s="14">
        <f>H128*I128</f>
        <v>211.5</v>
      </c>
    </row>
    <row r="129" spans="1:11">
      <c r="A129" s="1"/>
      <c r="B129" s="1" t="s">
        <v>185</v>
      </c>
      <c r="C129" s="1"/>
      <c r="D129" s="8"/>
      <c r="E129" s="1" t="s">
        <v>41</v>
      </c>
      <c r="F129" s="8"/>
      <c r="G129" s="4"/>
      <c r="H129" s="8"/>
      <c r="I129" s="28"/>
      <c r="J129" s="15"/>
    </row>
    <row r="130" spans="1:11">
      <c r="A130" t="s">
        <v>186</v>
      </c>
      <c r="B130" t="s">
        <v>187</v>
      </c>
      <c r="D130" s="7">
        <v>400</v>
      </c>
      <c r="E130" t="s">
        <v>39</v>
      </c>
      <c r="F130" s="7">
        <f>D130</f>
        <v>400</v>
      </c>
      <c r="G130" s="2">
        <v>0.5</v>
      </c>
      <c r="H130" s="7">
        <f>ROUND(F130*G130,0)</f>
        <v>200</v>
      </c>
      <c r="I130" s="20">
        <v>11.75</v>
      </c>
      <c r="J130" s="14">
        <f>H130*I130</f>
        <v>2350</v>
      </c>
    </row>
    <row r="131" spans="1:11">
      <c r="A131" s="1"/>
      <c r="B131" s="1" t="s">
        <v>188</v>
      </c>
      <c r="C131" s="1"/>
      <c r="D131" s="8"/>
      <c r="E131" s="1" t="s">
        <v>41</v>
      </c>
      <c r="F131" s="8"/>
      <c r="G131" s="4"/>
      <c r="H131" s="8"/>
      <c r="I131" s="28"/>
      <c r="J131" s="15"/>
    </row>
    <row r="132" spans="1:11">
      <c r="A132" t="s">
        <v>189</v>
      </c>
      <c r="B132" t="s">
        <v>190</v>
      </c>
      <c r="D132" s="7">
        <v>15370</v>
      </c>
      <c r="E132" t="s">
        <v>39</v>
      </c>
      <c r="F132" s="7">
        <v>23643</v>
      </c>
      <c r="G132" s="2">
        <v>0.08</v>
      </c>
      <c r="H132" s="7">
        <f>ROUND(F132*G132,0)</f>
        <v>1891</v>
      </c>
      <c r="I132" s="20">
        <v>23.5</v>
      </c>
      <c r="J132" s="14">
        <f>H132*I132</f>
        <v>44438.5</v>
      </c>
    </row>
    <row r="133" spans="1:11">
      <c r="A133" s="1"/>
      <c r="B133" s="1" t="s">
        <v>191</v>
      </c>
      <c r="C133" s="1"/>
      <c r="D133" s="8"/>
      <c r="E133" s="1" t="s">
        <v>41</v>
      </c>
      <c r="F133" s="8"/>
      <c r="G133" s="4"/>
      <c r="H133" s="8"/>
      <c r="I133" s="28"/>
      <c r="J133" s="9"/>
    </row>
    <row r="134" spans="1:11" ht="16.5" customHeight="1">
      <c r="A134" s="1"/>
      <c r="B134" s="1" t="s">
        <v>192</v>
      </c>
      <c r="C134" s="1"/>
      <c r="D134" s="8"/>
      <c r="E134" s="1"/>
      <c r="F134" s="8"/>
      <c r="G134" s="4"/>
      <c r="H134" s="8"/>
      <c r="I134" s="28"/>
      <c r="J134" s="9"/>
    </row>
    <row r="135" spans="1:11">
      <c r="A135" t="s">
        <v>90</v>
      </c>
      <c r="B135" t="s">
        <v>193</v>
      </c>
      <c r="D135" s="7">
        <v>4100</v>
      </c>
      <c r="F135" s="7">
        <f>D135</f>
        <v>4100</v>
      </c>
      <c r="G135" s="2">
        <v>0.08</v>
      </c>
      <c r="H135" s="7">
        <f>ROUND(F135*G135,0)</f>
        <v>328</v>
      </c>
      <c r="I135" s="20">
        <v>11.75</v>
      </c>
      <c r="J135" s="14">
        <f>H135*I135</f>
        <v>3854</v>
      </c>
    </row>
    <row r="136" spans="1:11">
      <c r="A136" s="1"/>
      <c r="B136" s="1" t="s">
        <v>194</v>
      </c>
      <c r="C136" s="1"/>
      <c r="D136" s="8"/>
      <c r="E136" s="1"/>
      <c r="F136" s="8"/>
      <c r="G136" s="4"/>
      <c r="H136" s="8"/>
      <c r="I136" s="28"/>
      <c r="J136" s="15"/>
    </row>
    <row r="137" spans="1:11">
      <c r="A137" t="s">
        <v>195</v>
      </c>
      <c r="B137" t="s">
        <v>196</v>
      </c>
      <c r="D137" s="7">
        <v>24</v>
      </c>
      <c r="F137" s="7">
        <f>D137</f>
        <v>24</v>
      </c>
      <c r="G137" s="2">
        <v>0.5</v>
      </c>
      <c r="H137" s="7">
        <f>ROUND(F137*G137,0)</f>
        <v>12</v>
      </c>
      <c r="I137" s="20">
        <v>11.75</v>
      </c>
      <c r="J137" s="14">
        <f>H137*I137</f>
        <v>141</v>
      </c>
    </row>
    <row r="138" spans="1:11">
      <c r="A138" s="1"/>
      <c r="B138" s="1" t="s">
        <v>197</v>
      </c>
      <c r="C138" s="1"/>
      <c r="D138" s="8"/>
      <c r="E138" s="1"/>
      <c r="F138" s="8"/>
      <c r="G138" s="4"/>
      <c r="H138" s="8"/>
      <c r="I138" s="28"/>
      <c r="J138" s="15"/>
    </row>
    <row r="139" spans="1:11" s="6" customFormat="1" ht="36.75" customHeight="1">
      <c r="A139" s="1"/>
      <c r="B139" s="1"/>
      <c r="C139" s="1"/>
      <c r="D139" s="8"/>
      <c r="E139" s="1"/>
      <c r="F139" s="8"/>
      <c r="G139" s="4"/>
      <c r="H139" s="8"/>
      <c r="I139" s="28"/>
      <c r="J139" s="9"/>
      <c r="K139" s="24"/>
    </row>
    <row r="140" spans="1:11">
      <c r="A140" t="s">
        <v>0</v>
      </c>
      <c r="B140" s="2" t="s">
        <v>1</v>
      </c>
      <c r="C140" t="s">
        <v>2</v>
      </c>
      <c r="D140" t="s">
        <v>3</v>
      </c>
      <c r="E140" t="s">
        <v>4</v>
      </c>
      <c r="F140" t="s">
        <v>5</v>
      </c>
      <c r="G140" t="s">
        <v>6</v>
      </c>
      <c r="H140" t="s">
        <v>3</v>
      </c>
      <c r="I140" s="27" t="s">
        <v>7</v>
      </c>
      <c r="J140" t="s">
        <v>8</v>
      </c>
    </row>
    <row r="141" spans="1:11">
      <c r="A141" t="s">
        <v>9</v>
      </c>
      <c r="C141" t="s">
        <v>10</v>
      </c>
      <c r="D141" t="s">
        <v>11</v>
      </c>
      <c r="E141" t="s">
        <v>12</v>
      </c>
      <c r="F141" t="s">
        <v>13</v>
      </c>
      <c r="G141" t="s">
        <v>14</v>
      </c>
      <c r="H141" t="s">
        <v>8</v>
      </c>
      <c r="I141" s="27" t="s">
        <v>15</v>
      </c>
      <c r="J141" t="s">
        <v>16</v>
      </c>
    </row>
    <row r="142" spans="1:11">
      <c r="D142" t="s">
        <v>17</v>
      </c>
      <c r="E142" t="s">
        <v>18</v>
      </c>
      <c r="F142" t="s">
        <v>19</v>
      </c>
      <c r="G142" t="s">
        <v>20</v>
      </c>
      <c r="H142" t="s">
        <v>21</v>
      </c>
      <c r="J142" t="s">
        <v>22</v>
      </c>
    </row>
    <row r="143" spans="1:11" s="6" customFormat="1" ht="18" customHeight="1">
      <c r="A143" s="1"/>
      <c r="B143" s="1"/>
      <c r="C143" s="1"/>
      <c r="D143" s="1"/>
      <c r="E143" s="1"/>
      <c r="F143" s="4" t="s">
        <v>23</v>
      </c>
      <c r="G143" s="4"/>
      <c r="H143" s="4" t="s">
        <v>24</v>
      </c>
      <c r="I143" s="26"/>
      <c r="J143" s="1"/>
      <c r="K143" s="24"/>
    </row>
    <row r="144" spans="1:11" s="3" customFormat="1">
      <c r="A144" s="4" t="s">
        <v>25</v>
      </c>
      <c r="B144" s="4" t="s">
        <v>26</v>
      </c>
      <c r="C144" s="4" t="s">
        <v>27</v>
      </c>
      <c r="D144" s="4" t="s">
        <v>28</v>
      </c>
      <c r="E144" s="4" t="s">
        <v>29</v>
      </c>
      <c r="F144" s="4" t="s">
        <v>30</v>
      </c>
      <c r="G144" s="4" t="s">
        <v>31</v>
      </c>
      <c r="H144" s="4" t="s">
        <v>32</v>
      </c>
      <c r="I144" s="28" t="s">
        <v>33</v>
      </c>
      <c r="J144" s="4" t="s">
        <v>34</v>
      </c>
      <c r="K144" s="24"/>
    </row>
    <row r="145" spans="1:13">
      <c r="A145" t="s">
        <v>198</v>
      </c>
      <c r="B145" t="s">
        <v>199</v>
      </c>
      <c r="D145" s="7">
        <v>200</v>
      </c>
      <c r="F145" s="7">
        <f>D145</f>
        <v>200</v>
      </c>
      <c r="G145" s="2">
        <v>0.5</v>
      </c>
      <c r="H145" s="7">
        <f>ROUND(F145*G145,0)</f>
        <v>100</v>
      </c>
      <c r="I145" s="20">
        <v>47</v>
      </c>
      <c r="J145" s="14">
        <f>H145*I145</f>
        <v>4700</v>
      </c>
    </row>
    <row r="146" spans="1:13">
      <c r="A146" s="1" t="s">
        <v>200</v>
      </c>
      <c r="B146" s="1" t="s">
        <v>201</v>
      </c>
      <c r="C146" s="1"/>
      <c r="D146" s="8"/>
      <c r="E146" s="1"/>
      <c r="F146" s="8"/>
      <c r="G146" s="4"/>
      <c r="H146" s="8"/>
      <c r="I146" s="28"/>
      <c r="J146" s="15"/>
    </row>
    <row r="147" spans="1:13">
      <c r="A147" t="s">
        <v>148</v>
      </c>
      <c r="B147" t="s">
        <v>202</v>
      </c>
      <c r="D147" s="7">
        <v>12</v>
      </c>
      <c r="F147" s="7">
        <f>D147</f>
        <v>12</v>
      </c>
      <c r="G147" s="2">
        <v>0.25</v>
      </c>
      <c r="H147" s="7">
        <f>ROUND(F147*G147,0)</f>
        <v>3</v>
      </c>
      <c r="I147" s="20">
        <v>23.5</v>
      </c>
      <c r="J147" s="14">
        <f>H147*I147</f>
        <v>70.5</v>
      </c>
    </row>
    <row r="148" spans="1:13">
      <c r="A148" s="1"/>
      <c r="B148" s="1" t="s">
        <v>152</v>
      </c>
      <c r="C148" s="1"/>
      <c r="D148" s="8"/>
      <c r="E148" s="1"/>
      <c r="F148" s="8"/>
      <c r="G148" s="4"/>
      <c r="H148" s="8"/>
      <c r="I148" s="28"/>
      <c r="J148" s="15"/>
    </row>
    <row r="149" spans="1:13">
      <c r="A149" t="s">
        <v>203</v>
      </c>
      <c r="B149" t="s">
        <v>204</v>
      </c>
      <c r="D149" s="7">
        <v>100</v>
      </c>
      <c r="F149" s="7">
        <f>D149</f>
        <v>100</v>
      </c>
      <c r="G149" s="2">
        <v>0.5</v>
      </c>
      <c r="H149" s="7">
        <f>ROUND(F149*G149,0)</f>
        <v>50</v>
      </c>
      <c r="I149" s="20">
        <v>23.5</v>
      </c>
      <c r="J149" s="14">
        <f>H149*I149</f>
        <v>1175</v>
      </c>
    </row>
    <row r="150" spans="1:13">
      <c r="A150" s="1"/>
      <c r="B150" s="1"/>
      <c r="C150" s="1"/>
      <c r="D150" s="8"/>
      <c r="E150" s="1"/>
      <c r="F150" s="8"/>
      <c r="G150" s="4"/>
      <c r="H150" s="8"/>
      <c r="I150" s="28"/>
      <c r="J150" s="9"/>
    </row>
    <row r="151" spans="1:13">
      <c r="D151" s="7"/>
      <c r="F151" s="7"/>
      <c r="G151" s="2"/>
      <c r="H151" s="7"/>
      <c r="I151" s="20"/>
      <c r="J151" s="5"/>
    </row>
    <row r="152" spans="1:13">
      <c r="B152" s="11" t="s">
        <v>205</v>
      </c>
      <c r="D152" s="7">
        <v>16000</v>
      </c>
      <c r="F152" s="7">
        <f>F10+F12+F14+F16+F18+F20+F22+F24+F26+F28+F30+F32+F34+F43+F46+F49+F51+F53+F55+F57+F59+F61+F63+F65+F67+F74+F76+F78+F80+F82+F84+F86+F89+F91+F93+F95+F97+F99+F101+F109+F111+F113+F115+F118+F120+F122+F124+F126+F128+F130+F132+F135+F137+F145+F147+F149</f>
        <v>228716</v>
      </c>
      <c r="H152" s="7">
        <f>H10+H12+H14+H16+H18+H20+H22+H24+H26+H28+H30+H32+H34+H43+H46+H49+H51+H53+H55+H57+H59+H61+H63+H65+H67+H74+H76+H78+H80+H82+H84+H86+H89+H91+H93+H95+H97+H99+H101+H109+H111+H113+H115+H118+H120+H122+H124+H126+H128+H130+H132+H135+H137+H145+H147+H149</f>
        <v>73804</v>
      </c>
      <c r="I152" s="20"/>
      <c r="J152" s="7">
        <f>J10+J12+J14+J16+J18+J20+J22+J24+J26+J28+J30+J32+J34+J43+J46+J49+J51+J53+J55+J57+J59+J61+J63+J65+J67+J74+J76+J78+J80+J82+J84+J86+J89+J91+J93+J95+J97+J99+J101+J109+J111+J113+J115+J118+J120+J122+J124+J126+J128+J130+J132+J135+J137+J145+J147+J149</f>
        <v>961913.6</v>
      </c>
    </row>
    <row r="153" spans="1:13">
      <c r="D153" s="7"/>
      <c r="F153" s="2"/>
      <c r="H153" s="7"/>
      <c r="I153" s="20"/>
      <c r="J153" s="5"/>
    </row>
    <row r="154" spans="1:13">
      <c r="B154" s="11" t="s">
        <v>206</v>
      </c>
      <c r="D154" s="7">
        <v>4100</v>
      </c>
      <c r="F154" s="7">
        <f>SUM(F135,F137,F145,F147,F149)</f>
        <v>4436</v>
      </c>
      <c r="H154" s="7">
        <f>H135+H137+H145+H147+H149</f>
        <v>493</v>
      </c>
      <c r="J154" s="13">
        <f>J135+J137+J145+J147+J149</f>
        <v>9940.5</v>
      </c>
    </row>
    <row r="155" spans="1:13">
      <c r="D155" s="7"/>
      <c r="F155" s="2"/>
      <c r="H155" s="7"/>
      <c r="I155" s="20"/>
      <c r="J155" s="5"/>
    </row>
    <row r="156" spans="1:13">
      <c r="B156" s="11" t="s">
        <v>207</v>
      </c>
      <c r="D156" s="7">
        <v>16000</v>
      </c>
      <c r="F156" s="7">
        <f>SUM(F152,F154)</f>
        <v>233152</v>
      </c>
      <c r="H156" s="7">
        <f>H152+H154</f>
        <v>74297</v>
      </c>
      <c r="I156" s="20"/>
      <c r="J156" s="13">
        <f>J152+J154</f>
        <v>971854.1</v>
      </c>
    </row>
    <row r="157" spans="1:13">
      <c r="D157" s="7"/>
      <c r="H157" s="7"/>
      <c r="I157" s="20"/>
      <c r="J157" s="5"/>
    </row>
    <row r="158" spans="1:13">
      <c r="D158" s="7"/>
      <c r="H158" s="7"/>
      <c r="I158" s="20"/>
      <c r="J158" s="5"/>
      <c r="M158" s="2"/>
    </row>
    <row r="159" spans="1:13">
      <c r="D159" s="7"/>
      <c r="H159" s="7"/>
      <c r="I159" s="20"/>
      <c r="J159" s="5"/>
    </row>
    <row r="160" spans="1:13">
      <c r="D160" s="7"/>
      <c r="H160" s="7"/>
      <c r="I160" s="20"/>
      <c r="J160" s="5"/>
    </row>
    <row r="161" spans="4:10">
      <c r="D161" s="7"/>
      <c r="H161" s="7"/>
      <c r="I161" s="20"/>
      <c r="J161" s="5"/>
    </row>
    <row r="162" spans="4:10">
      <c r="D162" s="7"/>
      <c r="H162" s="7"/>
      <c r="I162" s="20"/>
      <c r="J162" s="5"/>
    </row>
    <row r="163" spans="4:10">
      <c r="D163" s="7"/>
      <c r="H163" s="7"/>
      <c r="I163" s="20"/>
      <c r="J163" s="5"/>
    </row>
    <row r="164" spans="4:10">
      <c r="D164" s="7"/>
      <c r="H164" s="7"/>
      <c r="I164" s="20"/>
      <c r="J164" s="5"/>
    </row>
    <row r="165" spans="4:10">
      <c r="D165" s="7"/>
      <c r="H165" s="7"/>
      <c r="I165" s="20"/>
      <c r="J165" s="5"/>
    </row>
    <row r="166" spans="4:10">
      <c r="D166" s="7"/>
      <c r="H166" s="7"/>
      <c r="I166" s="20"/>
      <c r="J166" s="5"/>
    </row>
    <row r="167" spans="4:10">
      <c r="D167" s="7"/>
      <c r="H167" s="7"/>
      <c r="I167" s="20"/>
      <c r="J167" s="5"/>
    </row>
    <row r="168" spans="4:10">
      <c r="D168" s="7"/>
      <c r="H168" s="7"/>
      <c r="I168" s="20"/>
      <c r="J168" s="5"/>
    </row>
    <row r="169" spans="4:10">
      <c r="D169" s="7"/>
      <c r="H169" s="7"/>
      <c r="I169" s="20"/>
      <c r="J169" s="5"/>
    </row>
    <row r="170" spans="4:10">
      <c r="D170" s="7"/>
      <c r="H170" s="7"/>
      <c r="I170" s="20"/>
      <c r="J170" s="5"/>
    </row>
    <row r="171" spans="4:10">
      <c r="D171" s="7"/>
      <c r="H171" s="7"/>
      <c r="I171" s="20"/>
      <c r="J171" s="5"/>
    </row>
    <row r="172" spans="4:10">
      <c r="D172" s="7"/>
      <c r="H172" s="7"/>
      <c r="I172" s="20"/>
      <c r="J172" s="5"/>
    </row>
    <row r="173" spans="4:10">
      <c r="D173" s="7"/>
      <c r="H173" s="7"/>
      <c r="I173" s="20"/>
      <c r="J173" s="5"/>
    </row>
    <row r="174" spans="4:10">
      <c r="D174" s="7"/>
      <c r="H174" s="7"/>
      <c r="I174" s="20"/>
      <c r="J174" s="5"/>
    </row>
    <row r="175" spans="4:10">
      <c r="D175" s="7"/>
      <c r="H175" s="7"/>
      <c r="I175" s="20"/>
      <c r="J175" s="5"/>
    </row>
    <row r="176" spans="4:10">
      <c r="D176" s="7"/>
      <c r="H176" s="7"/>
      <c r="I176" s="20"/>
      <c r="J176" s="5"/>
    </row>
    <row r="177" spans="4:10">
      <c r="D177" s="7"/>
      <c r="H177" s="7"/>
      <c r="I177" s="20"/>
      <c r="J177" s="5"/>
    </row>
    <row r="178" spans="4:10">
      <c r="D178" s="7"/>
      <c r="H178" s="7"/>
      <c r="I178" s="20"/>
      <c r="J178" s="5"/>
    </row>
    <row r="179" spans="4:10">
      <c r="D179" s="7"/>
      <c r="H179" s="7"/>
      <c r="I179" s="20"/>
      <c r="J179" s="5"/>
    </row>
    <row r="180" spans="4:10">
      <c r="D180" s="7"/>
      <c r="H180" s="7"/>
      <c r="I180" s="20"/>
      <c r="J180" s="5"/>
    </row>
    <row r="181" spans="4:10">
      <c r="D181" s="7"/>
      <c r="H181" s="7"/>
      <c r="I181" s="20"/>
      <c r="J181" s="5"/>
    </row>
    <row r="182" spans="4:10">
      <c r="D182" s="7"/>
      <c r="H182" s="7"/>
      <c r="I182" s="20"/>
      <c r="J182" s="5"/>
    </row>
    <row r="183" spans="4:10">
      <c r="D183" s="7"/>
      <c r="H183" s="7"/>
      <c r="I183" s="20"/>
      <c r="J183" s="5"/>
    </row>
    <row r="184" spans="4:10">
      <c r="D184" s="7"/>
      <c r="H184" s="7"/>
      <c r="I184" s="20"/>
      <c r="J184" s="5"/>
    </row>
    <row r="185" spans="4:10">
      <c r="D185" s="7"/>
      <c r="H185" s="7"/>
      <c r="I185" s="20"/>
      <c r="J185" s="5"/>
    </row>
    <row r="186" spans="4:10">
      <c r="D186" s="7"/>
      <c r="H186" s="7"/>
      <c r="I186" s="20"/>
      <c r="J186" s="5"/>
    </row>
    <row r="187" spans="4:10">
      <c r="D187" s="7"/>
      <c r="H187" s="7"/>
      <c r="I187" s="20"/>
      <c r="J187" s="5"/>
    </row>
    <row r="188" spans="4:10">
      <c r="D188" s="7"/>
      <c r="H188" s="7"/>
      <c r="I188" s="20"/>
      <c r="J188" s="5"/>
    </row>
    <row r="189" spans="4:10">
      <c r="D189" s="7"/>
      <c r="H189" s="7"/>
      <c r="I189" s="20"/>
      <c r="J189" s="5"/>
    </row>
    <row r="190" spans="4:10">
      <c r="D190" s="7"/>
      <c r="H190" s="7"/>
      <c r="I190" s="20"/>
      <c r="J190" s="5"/>
    </row>
    <row r="191" spans="4:10">
      <c r="D191" s="7"/>
      <c r="H191" s="7"/>
      <c r="I191" s="20"/>
      <c r="J191" s="5"/>
    </row>
    <row r="192" spans="4:10">
      <c r="D192" s="7"/>
      <c r="H192" s="7"/>
      <c r="I192" s="20"/>
      <c r="J192" s="5"/>
    </row>
    <row r="193" spans="4:10">
      <c r="D193" s="7"/>
      <c r="H193" s="7"/>
      <c r="I193" s="20"/>
      <c r="J193" s="5"/>
    </row>
    <row r="194" spans="4:10">
      <c r="D194" s="7"/>
      <c r="H194" s="7"/>
      <c r="I194" s="20"/>
      <c r="J194" s="5"/>
    </row>
    <row r="195" spans="4:10">
      <c r="D195" s="7"/>
      <c r="H195" s="7"/>
      <c r="I195" s="20"/>
      <c r="J195" s="5"/>
    </row>
    <row r="196" spans="4:10">
      <c r="D196" s="7"/>
      <c r="H196" s="7"/>
      <c r="I196" s="20"/>
      <c r="J196" s="5"/>
    </row>
    <row r="197" spans="4:10">
      <c r="D197" s="7"/>
      <c r="H197" s="7"/>
      <c r="I197" s="20"/>
      <c r="J197" s="5"/>
    </row>
    <row r="198" spans="4:10">
      <c r="D198" s="7"/>
      <c r="H198" s="7"/>
      <c r="I198" s="20"/>
      <c r="J198" s="5"/>
    </row>
    <row r="199" spans="4:10">
      <c r="D199" s="7"/>
      <c r="H199" s="7"/>
      <c r="I199" s="20"/>
      <c r="J199" s="5"/>
    </row>
    <row r="200" spans="4:10">
      <c r="D200" s="7"/>
      <c r="H200" s="7"/>
      <c r="I200" s="20"/>
      <c r="J200" s="5"/>
    </row>
    <row r="201" spans="4:10">
      <c r="H201" s="7"/>
      <c r="I201" s="20"/>
      <c r="J201" s="5"/>
    </row>
    <row r="202" spans="4:10">
      <c r="H202" s="7"/>
      <c r="I202" s="20"/>
      <c r="J202" s="5"/>
    </row>
    <row r="203" spans="4:10">
      <c r="H203" s="7"/>
      <c r="I203" s="20"/>
      <c r="J203" s="5"/>
    </row>
    <row r="204" spans="4:10">
      <c r="H204" s="7"/>
      <c r="I204" s="20"/>
      <c r="J204" s="5"/>
    </row>
    <row r="205" spans="4:10">
      <c r="H205" s="7"/>
      <c r="I205" s="20"/>
      <c r="J205" s="5"/>
    </row>
    <row r="206" spans="4:10">
      <c r="H206" s="7"/>
      <c r="I206" s="20"/>
      <c r="J206" s="5"/>
    </row>
    <row r="207" spans="4:10">
      <c r="H207" s="7"/>
      <c r="I207" s="20"/>
      <c r="J207" s="5"/>
    </row>
    <row r="208" spans="4:10">
      <c r="H208" s="7"/>
      <c r="I208" s="20"/>
      <c r="J208" s="5"/>
    </row>
    <row r="209" spans="8:10">
      <c r="H209" s="7"/>
      <c r="I209" s="20"/>
      <c r="J209" s="5"/>
    </row>
    <row r="210" spans="8:10">
      <c r="H210" s="7"/>
      <c r="I210" s="20"/>
      <c r="J210" s="5"/>
    </row>
    <row r="211" spans="8:10">
      <c r="H211" s="7"/>
      <c r="I211" s="20"/>
      <c r="J211" s="5"/>
    </row>
    <row r="212" spans="8:10">
      <c r="H212" s="7"/>
      <c r="I212" s="20"/>
      <c r="J212" s="5"/>
    </row>
    <row r="213" spans="8:10">
      <c r="H213" s="7"/>
      <c r="I213" s="20"/>
      <c r="J213" s="5"/>
    </row>
    <row r="214" spans="8:10">
      <c r="H214" s="7"/>
      <c r="I214" s="20"/>
      <c r="J214" s="5"/>
    </row>
    <row r="215" spans="8:10">
      <c r="H215" s="7"/>
      <c r="I215" s="20"/>
      <c r="J215" s="5"/>
    </row>
    <row r="216" spans="8:10">
      <c r="H216" s="7"/>
      <c r="I216" s="20"/>
      <c r="J216" s="5"/>
    </row>
    <row r="217" spans="8:10">
      <c r="H217" s="7"/>
      <c r="I217" s="20"/>
      <c r="J217" s="5"/>
    </row>
    <row r="218" spans="8:10">
      <c r="H218" s="7"/>
      <c r="I218" s="20"/>
      <c r="J218" s="5"/>
    </row>
    <row r="219" spans="8:10">
      <c r="H219" s="7"/>
      <c r="I219" s="20"/>
      <c r="J219" s="5"/>
    </row>
    <row r="220" spans="8:10">
      <c r="H220" s="7"/>
      <c r="I220" s="20"/>
      <c r="J220" s="5"/>
    </row>
    <row r="221" spans="8:10">
      <c r="H221" s="7"/>
      <c r="I221" s="20"/>
      <c r="J221" s="5"/>
    </row>
    <row r="222" spans="8:10">
      <c r="H222" s="7"/>
      <c r="I222" s="20"/>
      <c r="J222" s="5"/>
    </row>
    <row r="223" spans="8:10">
      <c r="H223" s="7"/>
      <c r="I223" s="20"/>
      <c r="J223" s="5"/>
    </row>
    <row r="224" spans="8:10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</sheetData>
  <phoneticPr fontId="0" type="noConversion"/>
  <printOptions gridLines="1" gridLinesSet="0"/>
  <pageMargins left="0.75" right="0.75" top="0.75" bottom="0.75" header="0.5" footer="0.5"/>
  <pageSetup orientation="landscape" r:id="rId1"/>
  <headerFooter alignWithMargins="0">
    <oddFooter>Page &amp;P</oddFooter>
  </headerFooter>
  <rowBreaks count="4" manualBreakCount="4">
    <brk id="37" max="16383" man="1"/>
    <brk id="68" max="16383" man="1"/>
    <brk id="103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66"/>
  <sheetViews>
    <sheetView topLeftCell="A128" workbookViewId="0">
      <selection activeCell="C141" sqref="C141"/>
    </sheetView>
  </sheetViews>
  <sheetFormatPr defaultRowHeight="12.75"/>
  <cols>
    <col min="1" max="1" width="16.42578125" customWidth="1"/>
    <col min="2" max="2" width="20.7109375" customWidth="1"/>
    <col min="4" max="4" width="13" customWidth="1"/>
    <col min="6" max="6" width="10.85546875" customWidth="1"/>
    <col min="7" max="7" width="12" customWidth="1"/>
    <col min="8" max="8" width="10.7109375" customWidth="1"/>
    <col min="10" max="10" width="10.42578125" customWidth="1"/>
    <col min="11" max="11" width="118" bestFit="1" customWidth="1"/>
  </cols>
  <sheetData>
    <row r="1" spans="1:11" ht="15">
      <c r="A1" s="21"/>
      <c r="B1" s="12"/>
      <c r="C1" s="12"/>
      <c r="D1" s="12"/>
      <c r="E1" s="12"/>
      <c r="F1" s="12"/>
      <c r="G1" s="12"/>
      <c r="H1" s="12"/>
      <c r="I1" s="19"/>
      <c r="J1" s="12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B4" s="2"/>
      <c r="K4" s="22"/>
    </row>
    <row r="7" spans="1:11">
      <c r="A7" s="1"/>
      <c r="B7" s="1"/>
      <c r="C7" s="1"/>
      <c r="D7" s="1"/>
      <c r="E7" s="1"/>
      <c r="F7" s="4"/>
      <c r="G7" s="1"/>
      <c r="H7" s="4"/>
      <c r="I7" s="1"/>
      <c r="J7" s="1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1">
      <c r="A9" s="1"/>
      <c r="B9" s="1"/>
      <c r="C9" s="1"/>
      <c r="D9" s="1"/>
      <c r="E9" s="1"/>
      <c r="F9" s="1"/>
      <c r="G9" s="1"/>
      <c r="H9" s="4"/>
      <c r="I9" s="1"/>
      <c r="J9" s="1"/>
    </row>
    <row r="10" spans="1:11">
      <c r="D10" s="7"/>
      <c r="F10" s="7"/>
      <c r="G10" s="20"/>
      <c r="H10" s="7"/>
      <c r="I10" s="13"/>
      <c r="J10" s="14"/>
    </row>
    <row r="11" spans="1:11">
      <c r="A11" s="1"/>
      <c r="B11" s="1"/>
      <c r="C11" s="1"/>
      <c r="D11" s="8"/>
      <c r="E11" s="1"/>
      <c r="F11" s="8"/>
      <c r="G11" s="4"/>
      <c r="H11" s="8"/>
      <c r="I11" s="4"/>
      <c r="J11" s="9"/>
    </row>
    <row r="12" spans="1:11">
      <c r="D12" s="7"/>
      <c r="F12" s="7"/>
      <c r="G12" s="2"/>
      <c r="H12" s="7"/>
      <c r="I12" s="13"/>
      <c r="J12" s="14"/>
    </row>
    <row r="13" spans="1:11">
      <c r="A13" s="1"/>
      <c r="B13" s="1"/>
      <c r="C13" s="1"/>
      <c r="D13" s="8"/>
      <c r="E13" s="1"/>
      <c r="F13" s="8"/>
      <c r="G13" s="4"/>
      <c r="H13" s="8"/>
      <c r="I13" s="4"/>
      <c r="J13" s="9"/>
    </row>
    <row r="14" spans="1:11">
      <c r="D14" s="7"/>
      <c r="F14" s="7"/>
      <c r="G14" s="2"/>
      <c r="H14" s="7"/>
      <c r="I14" s="13"/>
      <c r="J14" s="14"/>
    </row>
    <row r="15" spans="1:11">
      <c r="A15" s="1"/>
      <c r="B15" s="1"/>
      <c r="C15" s="1"/>
      <c r="D15" s="8"/>
      <c r="E15" s="1"/>
      <c r="F15" s="8"/>
      <c r="G15" s="4"/>
      <c r="H15" s="8"/>
      <c r="I15" s="4"/>
      <c r="J15" s="9"/>
    </row>
    <row r="16" spans="1:11">
      <c r="D16" s="7"/>
      <c r="F16" s="7"/>
      <c r="G16" s="2"/>
      <c r="H16" s="7"/>
      <c r="I16" s="13"/>
      <c r="J16" s="14"/>
    </row>
    <row r="17" spans="1:10">
      <c r="A17" s="1"/>
      <c r="B17" s="1"/>
      <c r="C17" s="1"/>
      <c r="D17" s="8"/>
      <c r="E17" s="1"/>
      <c r="F17" s="8"/>
      <c r="G17" s="4"/>
      <c r="H17" s="8"/>
      <c r="I17" s="4"/>
      <c r="J17" s="9"/>
    </row>
    <row r="18" spans="1:10">
      <c r="D18" s="7"/>
      <c r="F18" s="7"/>
      <c r="G18" s="2"/>
      <c r="H18" s="7"/>
      <c r="I18" s="13"/>
      <c r="J18" s="14"/>
    </row>
    <row r="19" spans="1:10">
      <c r="A19" s="1"/>
      <c r="B19" s="1"/>
      <c r="C19" s="1"/>
      <c r="D19" s="8"/>
      <c r="E19" s="1"/>
      <c r="F19" s="8"/>
      <c r="G19" s="4"/>
      <c r="H19" s="8"/>
      <c r="I19" s="4"/>
      <c r="J19" s="9"/>
    </row>
    <row r="20" spans="1:10">
      <c r="D20" s="7"/>
      <c r="F20" s="7"/>
      <c r="G20" s="2"/>
      <c r="H20" s="7"/>
      <c r="I20" s="13"/>
      <c r="J20" s="14"/>
    </row>
    <row r="21" spans="1:10">
      <c r="A21" s="1"/>
      <c r="B21" s="1"/>
      <c r="C21" s="1"/>
      <c r="D21" s="8"/>
      <c r="E21" s="1"/>
      <c r="F21" s="8"/>
      <c r="G21" s="4"/>
      <c r="H21" s="8"/>
      <c r="I21" s="4"/>
      <c r="J21" s="9"/>
    </row>
    <row r="22" spans="1:10">
      <c r="D22" s="7"/>
      <c r="F22" s="7"/>
      <c r="G22" s="2"/>
      <c r="H22" s="7"/>
      <c r="I22" s="13"/>
      <c r="J22" s="14"/>
    </row>
    <row r="23" spans="1:10">
      <c r="A23" s="1"/>
      <c r="B23" s="1"/>
      <c r="C23" s="1"/>
      <c r="D23" s="8"/>
      <c r="E23" s="1"/>
      <c r="F23" s="8"/>
      <c r="G23" s="4"/>
      <c r="H23" s="8"/>
      <c r="I23" s="4"/>
      <c r="J23" s="9"/>
    </row>
    <row r="24" spans="1:10">
      <c r="D24" s="7"/>
      <c r="F24" s="7"/>
      <c r="G24" s="2"/>
      <c r="H24" s="7"/>
      <c r="I24" s="13"/>
      <c r="J24" s="14"/>
    </row>
    <row r="25" spans="1:10">
      <c r="A25" s="1"/>
      <c r="B25" s="1"/>
      <c r="C25" s="1"/>
      <c r="D25" s="8"/>
      <c r="E25" s="1"/>
      <c r="F25" s="8"/>
      <c r="G25" s="4"/>
      <c r="H25" s="8"/>
      <c r="I25" s="4"/>
      <c r="J25" s="15"/>
    </row>
    <row r="26" spans="1:10">
      <c r="D26" s="7"/>
      <c r="F26" s="7"/>
      <c r="G26" s="2"/>
      <c r="H26" s="7"/>
      <c r="I26" s="13"/>
      <c r="J26" s="14"/>
    </row>
    <row r="27" spans="1:10">
      <c r="A27" s="1"/>
      <c r="B27" s="1"/>
      <c r="C27" s="1"/>
      <c r="D27" s="8"/>
      <c r="E27" s="1"/>
      <c r="F27" s="8"/>
      <c r="G27" s="4"/>
      <c r="H27" s="8"/>
      <c r="I27" s="4"/>
      <c r="J27" s="15"/>
    </row>
    <row r="28" spans="1:10">
      <c r="D28" s="7"/>
      <c r="F28" s="7"/>
      <c r="G28" s="2"/>
      <c r="H28" s="7"/>
      <c r="I28" s="13"/>
      <c r="J28" s="14"/>
    </row>
    <row r="29" spans="1:10">
      <c r="A29" s="1"/>
      <c r="B29" s="1"/>
      <c r="C29" s="1"/>
      <c r="D29" s="8"/>
      <c r="E29" s="1"/>
      <c r="F29" s="8"/>
      <c r="G29" s="4"/>
      <c r="H29" s="8"/>
      <c r="I29" s="4"/>
      <c r="J29" s="15"/>
    </row>
    <row r="30" spans="1:10">
      <c r="D30" s="7"/>
      <c r="F30" s="7"/>
      <c r="G30" s="2"/>
      <c r="H30" s="7"/>
      <c r="I30" s="13"/>
      <c r="J30" s="14"/>
    </row>
    <row r="31" spans="1:10">
      <c r="A31" s="1"/>
      <c r="B31" s="1"/>
      <c r="C31" s="1"/>
      <c r="D31" s="8"/>
      <c r="E31" s="1"/>
      <c r="F31" s="8"/>
      <c r="G31" s="4"/>
      <c r="H31" s="8"/>
      <c r="I31" s="4"/>
      <c r="J31" s="15"/>
    </row>
    <row r="32" spans="1:10">
      <c r="A32" s="1"/>
      <c r="B32" s="1"/>
      <c r="C32" s="1"/>
      <c r="D32" s="8"/>
      <c r="E32" s="1"/>
      <c r="F32" s="8"/>
      <c r="G32" s="4"/>
      <c r="H32" s="8"/>
      <c r="I32" s="4"/>
      <c r="J32" s="15"/>
    </row>
    <row r="33" spans="1:10">
      <c r="D33" s="7"/>
      <c r="F33" s="7"/>
      <c r="G33" s="2"/>
      <c r="H33" s="7"/>
      <c r="I33" s="13"/>
      <c r="J33" s="14"/>
    </row>
    <row r="34" spans="1:10">
      <c r="A34" s="1"/>
      <c r="B34" s="1"/>
      <c r="C34" s="1"/>
      <c r="D34" s="8"/>
      <c r="E34" s="1"/>
      <c r="F34" s="8"/>
      <c r="G34" s="4"/>
      <c r="H34" s="8"/>
      <c r="I34" s="4"/>
      <c r="J34" s="15"/>
    </row>
    <row r="35" spans="1:10">
      <c r="D35" s="7"/>
      <c r="F35" s="7"/>
      <c r="G35" s="2"/>
      <c r="H35" s="7"/>
      <c r="I35" s="13"/>
      <c r="J35" s="14"/>
    </row>
    <row r="36" spans="1:10">
      <c r="A36" s="1"/>
      <c r="B36" s="1"/>
      <c r="C36" s="1"/>
      <c r="D36" s="8"/>
      <c r="E36" s="1"/>
      <c r="F36" s="8"/>
      <c r="G36" s="4"/>
      <c r="H36" s="8"/>
      <c r="I36" s="4"/>
      <c r="J36" s="9"/>
    </row>
    <row r="37" spans="1:10">
      <c r="A37" s="1"/>
      <c r="B37" s="1"/>
      <c r="C37" s="1"/>
      <c r="D37" s="8"/>
      <c r="E37" s="1"/>
      <c r="F37" s="8"/>
      <c r="G37" s="4"/>
      <c r="H37" s="8"/>
      <c r="I37" s="4"/>
      <c r="J37" s="9"/>
    </row>
    <row r="38" spans="1:10">
      <c r="B38" s="2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D44" s="7"/>
      <c r="F44" s="7"/>
      <c r="G44" s="2"/>
      <c r="H44" s="7"/>
      <c r="I44" s="17"/>
      <c r="J44" s="14"/>
    </row>
    <row r="45" spans="1:10">
      <c r="A45" s="1"/>
      <c r="B45" s="1"/>
      <c r="C45" s="1"/>
      <c r="D45" s="8"/>
      <c r="E45" s="1"/>
      <c r="F45" s="8"/>
      <c r="G45" s="4"/>
      <c r="H45" s="8"/>
      <c r="I45" s="4"/>
      <c r="J45" s="15"/>
    </row>
    <row r="46" spans="1:10">
      <c r="D46" s="7"/>
      <c r="F46" s="7"/>
      <c r="G46" s="2"/>
      <c r="H46" s="7"/>
      <c r="I46" s="17"/>
      <c r="J46" s="14"/>
    </row>
    <row r="47" spans="1:10">
      <c r="A47" s="1"/>
      <c r="B47" s="1"/>
      <c r="C47" s="1"/>
      <c r="D47" s="8"/>
      <c r="E47" s="1"/>
      <c r="F47" s="8"/>
      <c r="G47" s="4"/>
      <c r="H47" s="8"/>
      <c r="I47" s="4"/>
      <c r="J47" s="15"/>
    </row>
    <row r="48" spans="1:10">
      <c r="A48" s="1"/>
      <c r="B48" s="1"/>
      <c r="C48" s="1"/>
      <c r="D48" s="8"/>
      <c r="E48" s="1"/>
      <c r="F48" s="8"/>
      <c r="G48" s="4"/>
      <c r="H48" s="8"/>
      <c r="I48" s="4"/>
      <c r="J48" s="15"/>
    </row>
    <row r="49" spans="1:10">
      <c r="D49" s="7"/>
      <c r="F49" s="7"/>
      <c r="G49" s="2"/>
      <c r="H49" s="7"/>
      <c r="I49" s="13"/>
      <c r="J49" s="14"/>
    </row>
    <row r="50" spans="1:10">
      <c r="D50" s="7"/>
      <c r="F50" s="7"/>
      <c r="G50" s="2"/>
      <c r="H50" s="7"/>
      <c r="I50" s="2"/>
      <c r="J50" s="14"/>
    </row>
    <row r="51" spans="1:10">
      <c r="A51" s="1"/>
      <c r="B51" s="1"/>
      <c r="C51" s="1"/>
      <c r="D51" s="8"/>
      <c r="E51" s="1"/>
      <c r="F51" s="8"/>
      <c r="G51" s="4"/>
      <c r="H51" s="8"/>
      <c r="I51" s="4"/>
      <c r="J51" s="15"/>
    </row>
    <row r="52" spans="1:10">
      <c r="D52" s="7"/>
      <c r="F52" s="7"/>
      <c r="G52" s="2"/>
      <c r="H52" s="7"/>
      <c r="I52" s="13"/>
      <c r="J52" s="14"/>
    </row>
    <row r="53" spans="1:10">
      <c r="A53" s="1"/>
      <c r="B53" s="1"/>
      <c r="C53" s="1"/>
      <c r="D53" s="8"/>
      <c r="E53" s="1"/>
      <c r="F53" s="8"/>
      <c r="G53" s="4"/>
      <c r="H53" s="8"/>
      <c r="I53" s="4"/>
      <c r="J53" s="15"/>
    </row>
    <row r="54" spans="1:10">
      <c r="D54" s="7"/>
      <c r="F54" s="7"/>
      <c r="G54" s="2"/>
      <c r="H54" s="7"/>
      <c r="I54" s="13"/>
      <c r="J54" s="14"/>
    </row>
    <row r="55" spans="1:10">
      <c r="A55" s="1"/>
      <c r="B55" s="1"/>
      <c r="C55" s="1"/>
      <c r="D55" s="8"/>
      <c r="E55" s="1"/>
      <c r="F55" s="8"/>
      <c r="G55" s="4"/>
      <c r="H55" s="8"/>
      <c r="I55" s="4"/>
      <c r="J55" s="15"/>
    </row>
    <row r="56" spans="1:10">
      <c r="D56" s="7"/>
      <c r="F56" s="7"/>
      <c r="G56" s="2"/>
      <c r="H56" s="7"/>
      <c r="I56" s="13"/>
      <c r="J56" s="14"/>
    </row>
    <row r="57" spans="1:10">
      <c r="A57" s="1"/>
      <c r="B57" s="1"/>
      <c r="C57" s="1"/>
      <c r="D57" s="8"/>
      <c r="E57" s="1"/>
      <c r="F57" s="8"/>
      <c r="G57" s="4"/>
      <c r="H57" s="8"/>
      <c r="I57" s="4"/>
      <c r="J57" s="15"/>
    </row>
    <row r="58" spans="1:10">
      <c r="D58" s="7"/>
      <c r="F58" s="7"/>
      <c r="G58" s="2"/>
      <c r="H58" s="7"/>
      <c r="I58" s="13"/>
      <c r="J58" s="14"/>
    </row>
    <row r="59" spans="1:10">
      <c r="A59" s="1"/>
      <c r="B59" s="1"/>
      <c r="C59" s="1"/>
      <c r="D59" s="8"/>
      <c r="E59" s="1"/>
      <c r="F59" s="8"/>
      <c r="G59" s="4"/>
      <c r="H59" s="8"/>
      <c r="I59" s="4"/>
      <c r="J59" s="15"/>
    </row>
    <row r="60" spans="1:10">
      <c r="D60" s="7"/>
      <c r="F60" s="7"/>
      <c r="G60" s="2"/>
      <c r="H60" s="7"/>
      <c r="I60" s="13"/>
      <c r="J60" s="14"/>
    </row>
    <row r="61" spans="1:10">
      <c r="A61" s="1"/>
      <c r="B61" s="1"/>
      <c r="C61" s="1"/>
      <c r="D61" s="8"/>
      <c r="E61" s="1"/>
      <c r="F61" s="8"/>
      <c r="G61" s="4"/>
      <c r="H61" s="8"/>
      <c r="I61" s="4"/>
      <c r="J61" s="15"/>
    </row>
    <row r="62" spans="1:10">
      <c r="D62" s="7"/>
      <c r="F62" s="7"/>
      <c r="G62" s="2"/>
      <c r="H62" s="7"/>
      <c r="I62" s="13"/>
      <c r="J62" s="14"/>
    </row>
    <row r="63" spans="1:10">
      <c r="A63" s="1"/>
      <c r="B63" s="1"/>
      <c r="C63" s="1"/>
      <c r="D63" s="8"/>
      <c r="E63" s="1"/>
      <c r="F63" s="8"/>
      <c r="G63" s="4"/>
      <c r="H63" s="8"/>
      <c r="I63" s="4"/>
      <c r="J63" s="9"/>
    </row>
    <row r="64" spans="1:10">
      <c r="A64" s="1"/>
      <c r="B64" s="1"/>
      <c r="C64" s="1"/>
      <c r="D64" s="8"/>
      <c r="E64" s="1"/>
      <c r="F64" s="8"/>
      <c r="G64" s="4"/>
      <c r="H64" s="8"/>
      <c r="I64" s="4"/>
      <c r="J64" s="9"/>
    </row>
    <row r="65" spans="1:10">
      <c r="D65" s="7"/>
      <c r="F65" s="7"/>
      <c r="G65" s="2"/>
      <c r="H65" s="7"/>
      <c r="I65" s="13"/>
      <c r="J65" s="14"/>
    </row>
    <row r="66" spans="1:10">
      <c r="A66" s="1"/>
      <c r="B66" s="1"/>
      <c r="C66" s="1"/>
      <c r="D66" s="8"/>
      <c r="E66" s="1"/>
      <c r="F66" s="8"/>
      <c r="G66" s="4"/>
      <c r="H66" s="8"/>
      <c r="I66" s="4"/>
      <c r="J66" s="15"/>
    </row>
    <row r="67" spans="1:10">
      <c r="D67" s="7"/>
      <c r="F67" s="7"/>
      <c r="G67" s="2"/>
      <c r="H67" s="7"/>
      <c r="I67" s="13"/>
      <c r="J67" s="14"/>
    </row>
    <row r="68" spans="1:10">
      <c r="A68" s="1"/>
      <c r="B68" s="1"/>
      <c r="C68" s="1"/>
      <c r="D68" s="8"/>
      <c r="E68" s="1"/>
      <c r="F68" s="8"/>
      <c r="G68" s="4"/>
      <c r="H68" s="8"/>
      <c r="I68" s="4"/>
      <c r="J68" s="15"/>
    </row>
    <row r="69" spans="1:10">
      <c r="D69" s="7"/>
      <c r="F69" s="7"/>
      <c r="G69" s="2"/>
      <c r="H69" s="7"/>
      <c r="I69" s="13"/>
      <c r="J69" s="14"/>
    </row>
    <row r="70" spans="1:10">
      <c r="A70" s="1"/>
      <c r="B70" s="1"/>
      <c r="C70" s="1"/>
      <c r="D70" s="8"/>
      <c r="E70" s="1"/>
      <c r="F70" s="8"/>
      <c r="G70" s="4"/>
      <c r="H70" s="8"/>
      <c r="I70" s="4"/>
      <c r="J70" s="15"/>
    </row>
    <row r="71" spans="1:10">
      <c r="D71" s="7"/>
      <c r="F71" s="7"/>
      <c r="G71" s="2"/>
      <c r="H71" s="7"/>
      <c r="I71" s="13"/>
      <c r="J71" s="14"/>
    </row>
    <row r="72" spans="1:10">
      <c r="A72" s="1"/>
      <c r="B72" s="1"/>
      <c r="C72" s="1"/>
      <c r="D72" s="8"/>
      <c r="E72" s="1"/>
      <c r="F72" s="8"/>
      <c r="G72" s="4"/>
      <c r="H72" s="8"/>
      <c r="I72" s="4"/>
      <c r="J72" s="15"/>
    </row>
    <row r="73" spans="1:10">
      <c r="A73" s="1"/>
      <c r="B73" s="1"/>
      <c r="C73" s="1"/>
      <c r="D73" s="8"/>
      <c r="E73" s="1"/>
      <c r="F73" s="8"/>
      <c r="G73" s="4"/>
      <c r="H73" s="8"/>
      <c r="I73" s="4"/>
      <c r="J73" s="9"/>
    </row>
    <row r="74" spans="1:10">
      <c r="B74" s="2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D80" s="7"/>
      <c r="F80" s="7"/>
      <c r="G80" s="2"/>
      <c r="H80" s="7"/>
      <c r="I80" s="13"/>
      <c r="J80" s="14"/>
    </row>
    <row r="81" spans="1:10">
      <c r="A81" s="1"/>
      <c r="B81" s="1"/>
      <c r="C81" s="1"/>
      <c r="D81" s="8"/>
      <c r="E81" s="1"/>
      <c r="F81" s="8"/>
      <c r="G81" s="4"/>
      <c r="H81" s="8"/>
      <c r="I81" s="4"/>
      <c r="J81" s="15"/>
    </row>
    <row r="82" spans="1:10">
      <c r="D82" s="7"/>
      <c r="F82" s="7"/>
      <c r="G82" s="2"/>
      <c r="H82" s="7"/>
      <c r="I82" s="13"/>
      <c r="J82" s="14"/>
    </row>
    <row r="83" spans="1:10">
      <c r="A83" s="1"/>
      <c r="B83" s="1"/>
      <c r="C83" s="1"/>
      <c r="D83" s="8"/>
      <c r="E83" s="1"/>
      <c r="F83" s="8"/>
      <c r="G83" s="4"/>
      <c r="H83" s="8"/>
      <c r="I83" s="4"/>
      <c r="J83" s="15"/>
    </row>
    <row r="84" spans="1:10">
      <c r="D84" s="7"/>
      <c r="F84" s="7"/>
      <c r="G84" s="2"/>
      <c r="H84" s="7"/>
      <c r="I84" s="13"/>
      <c r="J84" s="14"/>
    </row>
    <row r="85" spans="1:10">
      <c r="A85" s="1"/>
      <c r="B85" s="1"/>
      <c r="C85" s="1"/>
      <c r="D85" s="8"/>
      <c r="E85" s="1"/>
      <c r="F85" s="8"/>
      <c r="G85" s="4"/>
      <c r="H85" s="8"/>
      <c r="I85" s="4"/>
      <c r="J85" s="15"/>
    </row>
    <row r="86" spans="1:10">
      <c r="D86" s="7"/>
      <c r="F86" s="7"/>
      <c r="G86" s="2"/>
      <c r="H86" s="7"/>
      <c r="I86" s="13"/>
      <c r="J86" s="14"/>
    </row>
    <row r="87" spans="1:10">
      <c r="A87" s="1"/>
      <c r="B87" s="1"/>
      <c r="C87" s="1"/>
      <c r="D87" s="8"/>
      <c r="E87" s="1"/>
      <c r="F87" s="8"/>
      <c r="G87" s="4"/>
      <c r="H87" s="8"/>
      <c r="I87" s="4"/>
      <c r="J87" s="15"/>
    </row>
    <row r="88" spans="1:10">
      <c r="D88" s="7"/>
      <c r="F88" s="7"/>
      <c r="G88" s="2"/>
      <c r="H88" s="7"/>
      <c r="I88" s="13"/>
      <c r="J88" s="14"/>
    </row>
    <row r="89" spans="1:10">
      <c r="A89" s="1"/>
      <c r="B89" s="1"/>
      <c r="C89" s="1"/>
      <c r="D89" s="8"/>
      <c r="E89" s="1"/>
      <c r="F89" s="8"/>
      <c r="G89" s="4"/>
      <c r="H89" s="8"/>
      <c r="I89" s="4"/>
      <c r="J89" s="15"/>
    </row>
    <row r="90" spans="1:10">
      <c r="D90" s="7"/>
      <c r="F90" s="7"/>
      <c r="G90" s="2"/>
      <c r="H90" s="7"/>
      <c r="I90" s="13"/>
      <c r="J90" s="14"/>
    </row>
    <row r="91" spans="1:10">
      <c r="A91" s="1"/>
      <c r="B91" s="1"/>
      <c r="C91" s="1"/>
      <c r="D91" s="8"/>
      <c r="E91" s="1"/>
      <c r="F91" s="8"/>
      <c r="G91" s="4"/>
      <c r="H91" s="8"/>
      <c r="I91" s="4"/>
      <c r="J91" s="15"/>
    </row>
    <row r="92" spans="1:10">
      <c r="D92" s="7"/>
      <c r="F92" s="7"/>
      <c r="G92" s="2"/>
      <c r="H92" s="7"/>
      <c r="I92" s="13"/>
      <c r="J92" s="14"/>
    </row>
    <row r="93" spans="1:10">
      <c r="D93" s="7"/>
      <c r="F93" s="7"/>
      <c r="G93" s="2"/>
      <c r="H93" s="7"/>
      <c r="I93" s="2"/>
      <c r="J93" s="14"/>
    </row>
    <row r="94" spans="1:10">
      <c r="A94" s="1"/>
      <c r="B94" s="1"/>
      <c r="C94" s="1"/>
      <c r="D94" s="8"/>
      <c r="E94" s="1"/>
      <c r="F94" s="8"/>
      <c r="G94" s="4"/>
      <c r="H94" s="8"/>
      <c r="I94" s="4"/>
      <c r="J94" s="15"/>
    </row>
    <row r="95" spans="1:10">
      <c r="A95" s="1"/>
      <c r="B95" s="1"/>
      <c r="C95" s="1"/>
      <c r="D95" s="8"/>
      <c r="E95" s="1"/>
      <c r="F95" s="8"/>
      <c r="G95" s="4"/>
      <c r="H95" s="8"/>
      <c r="I95" s="4"/>
      <c r="J95" s="15"/>
    </row>
    <row r="96" spans="1:10">
      <c r="D96" s="7"/>
      <c r="F96" s="7"/>
      <c r="G96" s="2"/>
      <c r="H96" s="7"/>
      <c r="I96" s="13"/>
      <c r="J96" s="14"/>
    </row>
    <row r="97" spans="1:10">
      <c r="A97" s="1"/>
      <c r="B97" s="1"/>
      <c r="C97" s="1"/>
      <c r="D97" s="8"/>
      <c r="E97" s="1"/>
      <c r="F97" s="8"/>
      <c r="G97" s="4"/>
      <c r="H97" s="8"/>
      <c r="I97" s="4"/>
      <c r="J97" s="15"/>
    </row>
    <row r="98" spans="1:10">
      <c r="D98" s="7"/>
      <c r="F98" s="7"/>
      <c r="G98" s="2"/>
      <c r="H98" s="7"/>
      <c r="I98" s="18"/>
      <c r="J98" s="14"/>
    </row>
    <row r="99" spans="1:10">
      <c r="A99" s="1"/>
      <c r="B99" s="1"/>
      <c r="C99" s="1"/>
      <c r="D99" s="8"/>
      <c r="E99" s="1"/>
      <c r="F99" s="8"/>
      <c r="G99" s="4"/>
      <c r="H99" s="8"/>
      <c r="I99" s="4"/>
      <c r="J99" s="15"/>
    </row>
    <row r="100" spans="1:10">
      <c r="D100" s="7"/>
      <c r="F100" s="7"/>
      <c r="G100" s="2"/>
      <c r="H100" s="7"/>
      <c r="I100" s="13"/>
      <c r="J100" s="14"/>
    </row>
    <row r="101" spans="1:10">
      <c r="A101" s="1"/>
      <c r="B101" s="1"/>
      <c r="C101" s="1"/>
      <c r="D101" s="8"/>
      <c r="E101" s="1"/>
      <c r="F101" s="8"/>
      <c r="G101" s="4"/>
      <c r="H101" s="8"/>
      <c r="I101" s="4"/>
      <c r="J101" s="15"/>
    </row>
    <row r="102" spans="1:10">
      <c r="D102" s="7"/>
      <c r="F102" s="7"/>
      <c r="G102" s="2"/>
      <c r="H102" s="7"/>
      <c r="I102" s="13"/>
      <c r="J102" s="14"/>
    </row>
    <row r="103" spans="1:10">
      <c r="A103" s="1"/>
      <c r="B103" s="1"/>
      <c r="C103" s="1"/>
      <c r="D103" s="8"/>
      <c r="E103" s="1"/>
      <c r="F103" s="8"/>
      <c r="G103" s="4"/>
      <c r="H103" s="8"/>
      <c r="I103" s="4"/>
      <c r="J103" s="9"/>
    </row>
    <row r="104" spans="1:10">
      <c r="D104" s="7"/>
      <c r="F104" s="7"/>
      <c r="G104" s="2"/>
      <c r="H104" s="7"/>
      <c r="I104" s="13"/>
      <c r="J104" s="14"/>
    </row>
    <row r="105" spans="1:10">
      <c r="A105" s="1"/>
      <c r="B105" s="1"/>
      <c r="C105" s="1"/>
      <c r="D105" s="8"/>
      <c r="E105" s="1"/>
      <c r="F105" s="8"/>
      <c r="G105" s="4"/>
      <c r="H105" s="8"/>
      <c r="I105" s="4"/>
      <c r="J105" s="15"/>
    </row>
    <row r="106" spans="1:10">
      <c r="D106" s="7"/>
      <c r="F106" s="7"/>
      <c r="G106" s="2"/>
      <c r="H106" s="7"/>
      <c r="I106" s="13"/>
      <c r="J106" s="14"/>
    </row>
    <row r="107" spans="1:10">
      <c r="A107" s="1"/>
      <c r="B107" s="1"/>
      <c r="C107" s="1"/>
      <c r="D107" s="8"/>
      <c r="E107" s="1"/>
      <c r="F107" s="8"/>
      <c r="G107" s="4"/>
      <c r="H107" s="8"/>
      <c r="I107" s="4"/>
      <c r="J107" s="15"/>
    </row>
    <row r="108" spans="1:10">
      <c r="D108" s="7"/>
      <c r="F108" s="7"/>
      <c r="G108" s="2"/>
      <c r="H108" s="7"/>
      <c r="I108" s="13"/>
      <c r="J108" s="14"/>
    </row>
    <row r="109" spans="1:10">
      <c r="A109" s="1"/>
      <c r="B109" s="1"/>
      <c r="C109" s="1"/>
      <c r="D109" s="8"/>
      <c r="E109" s="1"/>
      <c r="F109" s="8"/>
      <c r="G109" s="4"/>
      <c r="H109" s="8"/>
      <c r="I109" s="4"/>
      <c r="J109" s="9"/>
    </row>
    <row r="110" spans="1:10">
      <c r="A110" s="1"/>
      <c r="B110" s="1"/>
      <c r="C110" s="1"/>
      <c r="D110" s="8"/>
      <c r="E110" s="1"/>
      <c r="F110" s="8"/>
      <c r="G110" s="4"/>
      <c r="H110" s="8"/>
      <c r="I110" s="4"/>
      <c r="J110" s="9"/>
    </row>
    <row r="111" spans="1:10">
      <c r="B111" s="2"/>
      <c r="J111" s="16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1"/>
      <c r="B116" s="1"/>
      <c r="C116" s="1"/>
      <c r="D116" s="8"/>
      <c r="E116" s="1"/>
      <c r="F116" s="8"/>
      <c r="G116" s="4"/>
      <c r="H116" s="8"/>
      <c r="I116" s="4"/>
      <c r="J116" s="9"/>
    </row>
    <row r="117" spans="1:10">
      <c r="D117" s="7"/>
      <c r="F117" s="7"/>
      <c r="G117" s="2"/>
      <c r="H117" s="7"/>
      <c r="I117" s="13"/>
      <c r="J117" s="14"/>
    </row>
    <row r="118" spans="1:10">
      <c r="A118" s="10"/>
      <c r="B118" s="1"/>
      <c r="C118" s="1"/>
      <c r="D118" s="8"/>
      <c r="E118" s="1"/>
      <c r="F118" s="8"/>
      <c r="G118" s="4"/>
      <c r="H118" s="8"/>
      <c r="I118" s="4"/>
      <c r="J118" s="15"/>
    </row>
    <row r="119" spans="1:10">
      <c r="D119" s="7"/>
      <c r="F119" s="7"/>
      <c r="G119" s="2"/>
      <c r="H119" s="7"/>
      <c r="I119" s="13"/>
      <c r="J119" s="14"/>
    </row>
    <row r="120" spans="1:10">
      <c r="A120" s="1"/>
      <c r="B120" s="1"/>
      <c r="C120" s="1"/>
      <c r="D120" s="8"/>
      <c r="E120" s="1"/>
      <c r="F120" s="8"/>
      <c r="G120" s="4"/>
      <c r="H120" s="8"/>
      <c r="I120" s="4"/>
      <c r="J120" s="15"/>
    </row>
    <row r="121" spans="1:10">
      <c r="D121" s="7"/>
      <c r="F121" s="7"/>
      <c r="G121" s="2"/>
      <c r="H121" s="7"/>
      <c r="I121" s="13"/>
      <c r="J121" s="14"/>
    </row>
    <row r="122" spans="1:10">
      <c r="A122" s="1"/>
      <c r="B122" s="1"/>
      <c r="C122" s="1"/>
      <c r="D122" s="8"/>
      <c r="E122" s="1"/>
      <c r="F122" s="8"/>
      <c r="G122" s="4"/>
      <c r="H122" s="8"/>
      <c r="I122" s="4"/>
      <c r="J122" s="15"/>
    </row>
    <row r="123" spans="1:10">
      <c r="D123" s="7"/>
      <c r="F123" s="7"/>
      <c r="G123" s="2"/>
      <c r="H123" s="7"/>
      <c r="I123" s="13"/>
      <c r="J123" s="14"/>
    </row>
    <row r="124" spans="1:10">
      <c r="A124" s="6"/>
      <c r="B124" s="6"/>
      <c r="D124" s="7"/>
      <c r="F124" s="7"/>
      <c r="G124" s="2"/>
      <c r="H124" s="7"/>
      <c r="I124" s="2"/>
      <c r="J124" s="14"/>
    </row>
    <row r="125" spans="1:10">
      <c r="A125" s="1"/>
      <c r="B125" s="1"/>
      <c r="C125" s="1"/>
      <c r="D125" s="8"/>
      <c r="E125" s="1"/>
      <c r="F125" s="8"/>
      <c r="G125" s="4"/>
      <c r="H125" s="8"/>
      <c r="I125" s="4"/>
      <c r="J125" s="15"/>
    </row>
    <row r="126" spans="1:10">
      <c r="D126" s="7"/>
      <c r="F126" s="7"/>
      <c r="G126" s="2"/>
      <c r="H126" s="7"/>
      <c r="I126" s="13"/>
      <c r="J126" s="14"/>
    </row>
    <row r="127" spans="1:10">
      <c r="A127" s="1"/>
      <c r="B127" s="1"/>
      <c r="C127" s="1"/>
      <c r="D127" s="8"/>
      <c r="E127" s="1"/>
      <c r="F127" s="8"/>
      <c r="G127" s="4"/>
      <c r="H127" s="8"/>
      <c r="I127" s="4"/>
      <c r="J127" s="15"/>
    </row>
    <row r="128" spans="1:10">
      <c r="D128" s="7"/>
      <c r="F128" s="7"/>
      <c r="G128" s="2"/>
      <c r="H128" s="7"/>
      <c r="I128" s="13"/>
      <c r="J128" s="14"/>
    </row>
    <row r="129" spans="1:10">
      <c r="A129" s="1"/>
      <c r="B129" s="1"/>
      <c r="C129" s="1"/>
      <c r="D129" s="8"/>
      <c r="E129" s="1"/>
      <c r="F129" s="8"/>
      <c r="G129" s="4"/>
      <c r="H129" s="8"/>
      <c r="I129" s="4"/>
      <c r="J129" s="15"/>
    </row>
    <row r="130" spans="1:10">
      <c r="D130" s="7"/>
      <c r="F130" s="7"/>
      <c r="G130" s="2"/>
      <c r="H130" s="7"/>
      <c r="I130" s="13"/>
      <c r="J130" s="14"/>
    </row>
    <row r="131" spans="1:10">
      <c r="A131" s="1"/>
      <c r="B131" s="1"/>
      <c r="C131" s="1"/>
      <c r="D131" s="8"/>
      <c r="E131" s="1"/>
      <c r="F131" s="8"/>
      <c r="G131" s="4"/>
      <c r="H131" s="8"/>
      <c r="I131" s="4"/>
      <c r="J131" s="15"/>
    </row>
    <row r="132" spans="1:10">
      <c r="D132" s="7"/>
      <c r="F132" s="7"/>
      <c r="G132" s="2"/>
      <c r="H132" s="7"/>
      <c r="I132" s="13"/>
      <c r="J132" s="14"/>
    </row>
    <row r="133" spans="1:10">
      <c r="A133" s="1"/>
      <c r="B133" s="1"/>
      <c r="C133" s="1"/>
      <c r="D133" s="8"/>
      <c r="E133" s="1"/>
      <c r="F133" s="8"/>
      <c r="G133" s="4"/>
      <c r="H133" s="8"/>
      <c r="I133" s="4"/>
      <c r="J133" s="15"/>
    </row>
    <row r="134" spans="1:10">
      <c r="D134" s="7"/>
      <c r="F134" s="7"/>
      <c r="G134" s="2"/>
      <c r="H134" s="7"/>
      <c r="I134" s="13"/>
      <c r="J134" s="14"/>
    </row>
    <row r="135" spans="1:10">
      <c r="A135" s="1"/>
      <c r="B135" s="1"/>
      <c r="C135" s="1"/>
      <c r="D135" s="8"/>
      <c r="E135" s="1"/>
      <c r="F135" s="8"/>
      <c r="G135" s="4"/>
      <c r="H135" s="8"/>
      <c r="I135" s="4"/>
      <c r="J135" s="15"/>
    </row>
    <row r="136" spans="1:10">
      <c r="D136" s="7"/>
      <c r="F136" s="7"/>
      <c r="G136" s="2"/>
      <c r="H136" s="7"/>
      <c r="I136" s="13"/>
      <c r="J136" s="14"/>
    </row>
    <row r="137" spans="1:10">
      <c r="A137" s="1"/>
      <c r="B137" s="1"/>
      <c r="C137" s="1"/>
      <c r="D137" s="8"/>
      <c r="E137" s="1"/>
      <c r="F137" s="8"/>
      <c r="G137" s="4"/>
      <c r="H137" s="8"/>
      <c r="I137" s="4"/>
      <c r="J137" s="15"/>
    </row>
    <row r="138" spans="1:10">
      <c r="D138" s="7"/>
      <c r="F138" s="7"/>
      <c r="G138" s="2"/>
      <c r="H138" s="7"/>
      <c r="I138" s="13"/>
      <c r="J138" s="14"/>
    </row>
    <row r="139" spans="1:10">
      <c r="A139" s="1"/>
      <c r="B139" s="1"/>
      <c r="C139" s="1"/>
      <c r="D139" s="8"/>
      <c r="E139" s="1"/>
      <c r="F139" s="8"/>
      <c r="G139" s="4"/>
      <c r="H139" s="8"/>
      <c r="I139" s="4"/>
      <c r="J139" s="15"/>
    </row>
    <row r="140" spans="1:10">
      <c r="D140" s="7"/>
      <c r="F140" s="7"/>
      <c r="G140" s="2"/>
      <c r="H140" s="7"/>
      <c r="I140" s="13"/>
      <c r="J140" s="14"/>
    </row>
    <row r="141" spans="1:10">
      <c r="A141" s="1"/>
      <c r="B141" s="1"/>
      <c r="C141" s="1"/>
      <c r="D141" s="8"/>
      <c r="E141" s="1"/>
      <c r="F141" s="8"/>
      <c r="G141" s="4"/>
      <c r="H141" s="8"/>
      <c r="I141" s="4"/>
      <c r="J141" s="9"/>
    </row>
    <row r="142" spans="1:10">
      <c r="A142" s="1"/>
      <c r="B142" s="1"/>
      <c r="C142" s="1"/>
      <c r="D142" s="8"/>
      <c r="E142" s="1"/>
      <c r="F142" s="8"/>
      <c r="G142" s="4"/>
      <c r="H142" s="8"/>
      <c r="I142" s="4"/>
      <c r="J142" s="9"/>
    </row>
    <row r="143" spans="1:10">
      <c r="D143" s="7"/>
      <c r="F143" s="7"/>
      <c r="G143" s="2"/>
      <c r="H143" s="7"/>
      <c r="I143" s="13"/>
      <c r="J143" s="14"/>
    </row>
    <row r="144" spans="1:10">
      <c r="A144" s="1"/>
      <c r="B144" s="1"/>
      <c r="C144" s="1"/>
      <c r="D144" s="8"/>
      <c r="E144" s="1"/>
      <c r="F144" s="8"/>
      <c r="G144" s="4"/>
      <c r="H144" s="8"/>
      <c r="I144" s="4"/>
      <c r="J144" s="15"/>
    </row>
    <row r="145" spans="1:10">
      <c r="D145" s="7"/>
      <c r="F145" s="7"/>
      <c r="G145" s="2"/>
      <c r="H145" s="7"/>
      <c r="I145" s="13"/>
      <c r="J145" s="14"/>
    </row>
    <row r="146" spans="1:10">
      <c r="A146" s="1"/>
      <c r="B146" s="1"/>
      <c r="C146" s="1"/>
      <c r="D146" s="8"/>
      <c r="E146" s="1"/>
      <c r="F146" s="8"/>
      <c r="G146" s="4"/>
      <c r="H146" s="8"/>
      <c r="I146" s="4"/>
      <c r="J146" s="15"/>
    </row>
    <row r="147" spans="1:10">
      <c r="A147" s="1"/>
      <c r="B147" s="1"/>
      <c r="C147" s="1"/>
      <c r="D147" s="8"/>
      <c r="E147" s="1"/>
      <c r="F147" s="8"/>
      <c r="G147" s="4"/>
      <c r="H147" s="8"/>
      <c r="I147" s="4"/>
      <c r="J147" s="9"/>
    </row>
    <row r="148" spans="1:10">
      <c r="B148" s="2"/>
    </row>
    <row r="151" spans="1:10">
      <c r="A151" s="1"/>
      <c r="B151" s="1"/>
      <c r="C151" s="1"/>
      <c r="D151" s="1"/>
      <c r="E151" s="1"/>
      <c r="F151" s="4"/>
      <c r="G151" s="4"/>
      <c r="H151" s="4"/>
      <c r="I151" s="1"/>
      <c r="J151" s="1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>
      <c r="A153" s="1"/>
      <c r="B153" s="1"/>
      <c r="C153" s="1"/>
      <c r="D153" s="8"/>
      <c r="E153" s="1"/>
      <c r="F153" s="8"/>
      <c r="G153" s="4"/>
      <c r="H153" s="8"/>
      <c r="I153" s="4"/>
      <c r="J153" s="9"/>
    </row>
    <row r="154" spans="1:10">
      <c r="D154" s="7"/>
      <c r="F154" s="7"/>
      <c r="G154" s="2"/>
      <c r="H154" s="7"/>
      <c r="I154" s="13"/>
      <c r="J154" s="14"/>
    </row>
    <row r="155" spans="1:10">
      <c r="A155" s="1"/>
      <c r="B155" s="1"/>
      <c r="C155" s="1"/>
      <c r="D155" s="8"/>
      <c r="E155" s="1"/>
      <c r="F155" s="8"/>
      <c r="G155" s="4"/>
      <c r="H155" s="8"/>
      <c r="I155" s="4"/>
      <c r="J155" s="15"/>
    </row>
    <row r="156" spans="1:10">
      <c r="D156" s="7"/>
      <c r="F156" s="7"/>
      <c r="G156" s="2"/>
      <c r="H156" s="7"/>
      <c r="I156" s="18"/>
      <c r="J156" s="14"/>
    </row>
    <row r="157" spans="1:10">
      <c r="A157" s="1"/>
      <c r="B157" s="1"/>
      <c r="C157" s="1"/>
      <c r="D157" s="8"/>
      <c r="E157" s="1"/>
      <c r="F157" s="8"/>
      <c r="G157" s="4"/>
      <c r="H157" s="8"/>
      <c r="I157" s="4"/>
      <c r="J157" s="15"/>
    </row>
    <row r="158" spans="1:10">
      <c r="D158" s="7"/>
      <c r="F158" s="7"/>
      <c r="G158" s="2"/>
      <c r="H158" s="7"/>
      <c r="I158" s="13"/>
      <c r="J158" s="14"/>
    </row>
    <row r="159" spans="1:10">
      <c r="A159" s="1"/>
      <c r="B159" s="1"/>
      <c r="C159" s="1"/>
      <c r="D159" s="8"/>
      <c r="E159" s="1"/>
      <c r="F159" s="8"/>
      <c r="G159" s="4"/>
      <c r="H159" s="8"/>
      <c r="I159" s="4"/>
      <c r="J159" s="9"/>
    </row>
    <row r="160" spans="1:10">
      <c r="D160" s="7"/>
      <c r="F160" s="7"/>
      <c r="G160" s="2"/>
      <c r="H160" s="7"/>
      <c r="I160" s="2"/>
      <c r="J160" s="5"/>
    </row>
    <row r="161" spans="2:10">
      <c r="B161" s="11"/>
      <c r="D161" s="7"/>
      <c r="F161" s="7"/>
      <c r="H161" s="7"/>
      <c r="I161" s="2"/>
      <c r="J161" s="13"/>
    </row>
    <row r="162" spans="2:10">
      <c r="D162" s="7"/>
      <c r="F162" s="2"/>
      <c r="H162" s="7"/>
      <c r="I162" s="2"/>
      <c r="J162" s="5"/>
    </row>
    <row r="163" spans="2:10">
      <c r="B163" s="11"/>
      <c r="D163" s="7"/>
      <c r="F163" s="2"/>
      <c r="H163" s="7"/>
      <c r="J163" s="13"/>
    </row>
    <row r="164" spans="2:10">
      <c r="D164" s="7"/>
      <c r="F164" s="2"/>
      <c r="H164" s="7"/>
      <c r="I164" s="2"/>
      <c r="J164" s="5"/>
    </row>
    <row r="165" spans="2:10">
      <c r="B165" s="11"/>
      <c r="D165" s="7"/>
      <c r="F165" s="7"/>
      <c r="H165" s="7"/>
      <c r="I165" s="2"/>
      <c r="J165" s="13"/>
    </row>
    <row r="166" spans="2:10">
      <c r="D166" s="7"/>
      <c r="H166" s="7"/>
      <c r="I166" s="2"/>
      <c r="J166" s="5"/>
    </row>
  </sheetData>
  <phoneticPr fontId="0" type="noConversion"/>
  <printOptions gridLines="1" gridLinesSet="0"/>
  <pageMargins left="0.75" right="0.75" top="1" bottom="1" header="0.5" footer="0.5"/>
  <pageSetup pageOrder="overThenDown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</dc:creator>
  <cp:lastModifiedBy>jeanne.jacobs</cp:lastModifiedBy>
  <cp:lastPrinted>2012-11-08T15:40:34Z</cp:lastPrinted>
  <dcterms:created xsi:type="dcterms:W3CDTF">2005-01-06T13:38:05Z</dcterms:created>
  <dcterms:modified xsi:type="dcterms:W3CDTF">2013-01-08T19:07:35Z</dcterms:modified>
</cp:coreProperties>
</file>