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79'!$A$1:$K$45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42" i="2" l="1"/>
  <c r="H43" i="2" s="1"/>
  <c r="E42" i="2"/>
  <c r="E43" i="2" s="1"/>
  <c r="H41" i="2"/>
  <c r="E41" i="2"/>
  <c r="H40" i="2"/>
  <c r="E40" i="2"/>
  <c r="H39" i="2"/>
  <c r="I39" i="2" s="1"/>
  <c r="E39" i="2"/>
  <c r="E38" i="2"/>
  <c r="H38" i="2" s="1"/>
  <c r="E37" i="2"/>
  <c r="H37" i="2" s="1"/>
  <c r="I36" i="2"/>
  <c r="H36" i="2"/>
  <c r="J36" i="2" s="1"/>
  <c r="E35" i="2"/>
  <c r="E34" i="2"/>
  <c r="E32" i="2"/>
  <c r="E31" i="2"/>
  <c r="J42" i="2" l="1"/>
  <c r="J43" i="2" s="1"/>
  <c r="I42" i="2"/>
  <c r="I43" i="2" s="1"/>
  <c r="J41" i="2"/>
  <c r="I41" i="2"/>
  <c r="J40" i="2"/>
  <c r="I40" i="2"/>
  <c r="J39" i="2"/>
  <c r="I37" i="2"/>
  <c r="J37" i="2" s="1"/>
  <c r="J38" i="2"/>
  <c r="I38" i="2"/>
  <c r="E10" i="2"/>
  <c r="H10" i="2" s="1"/>
  <c r="I10" i="2" s="1"/>
  <c r="E9" i="2"/>
  <c r="H9" i="2" s="1"/>
  <c r="I9" i="2" s="1"/>
  <c r="E8" i="2"/>
  <c r="H8" i="2" s="1"/>
  <c r="I8" i="2" s="1"/>
  <c r="E6" i="2"/>
  <c r="J8" i="2" l="1"/>
  <c r="J9" i="2"/>
  <c r="J10" i="2"/>
  <c r="H6" i="2"/>
  <c r="I6" i="2" s="1"/>
  <c r="H35" i="2"/>
  <c r="E15" i="2"/>
  <c r="H15" i="2" s="1"/>
  <c r="E14" i="2"/>
  <c r="E18" i="2"/>
  <c r="E21" i="2"/>
  <c r="H33" i="2"/>
  <c r="I33" i="2" s="1"/>
  <c r="J33" i="2" s="1"/>
  <c r="H21" i="2"/>
  <c r="I21" i="2" s="1"/>
  <c r="J21" i="2" s="1"/>
  <c r="H18" i="2"/>
  <c r="I18" i="2" s="1"/>
  <c r="J18" i="2" s="1"/>
  <c r="H14" i="2"/>
  <c r="I14" i="2" s="1"/>
  <c r="J14" i="2" s="1"/>
  <c r="E11" i="2"/>
  <c r="H11" i="2" s="1"/>
  <c r="I11" i="2" s="1"/>
  <c r="J11" i="2" s="1"/>
  <c r="H32" i="2"/>
  <c r="I32" i="2" s="1"/>
  <c r="J32" i="2" s="1"/>
  <c r="E13" i="2"/>
  <c r="H13" i="2" s="1"/>
  <c r="E7" i="2"/>
  <c r="H7" i="2" s="1"/>
  <c r="I7" i="2" s="1"/>
  <c r="E12" i="2"/>
  <c r="H12" i="2" s="1"/>
  <c r="E16" i="2"/>
  <c r="H16" i="2" s="1"/>
  <c r="E20" i="2"/>
  <c r="H20" i="2" s="1"/>
  <c r="E17" i="2"/>
  <c r="H17" i="2"/>
  <c r="I17" i="2" s="1"/>
  <c r="J17" i="2" s="1"/>
  <c r="E19" i="2"/>
  <c r="H19" i="2" s="1"/>
  <c r="I19" i="2" s="1"/>
  <c r="J19" i="2" s="1"/>
  <c r="H30" i="2"/>
  <c r="I30" i="2" s="1"/>
  <c r="J30" i="2" s="1"/>
  <c r="E25" i="2"/>
  <c r="H25" i="2" s="1"/>
  <c r="I25" i="2" s="1"/>
  <c r="J25" i="2" s="1"/>
  <c r="E28" i="2"/>
  <c r="H28" i="2" s="1"/>
  <c r="I28" i="2" s="1"/>
  <c r="J28" i="2" s="1"/>
  <c r="E26" i="2"/>
  <c r="H26" i="2" s="1"/>
  <c r="I26" i="2" s="1"/>
  <c r="J26" i="2" s="1"/>
  <c r="H27" i="2"/>
  <c r="I27" i="2" s="1"/>
  <c r="J27" i="2" s="1"/>
  <c r="E29" i="2"/>
  <c r="H29" i="2" s="1"/>
  <c r="I29" i="2" s="1"/>
  <c r="J29" i="2" s="1"/>
  <c r="H34" i="2"/>
  <c r="I34" i="2" s="1"/>
  <c r="H31" i="2"/>
  <c r="E22" i="2"/>
  <c r="E23" i="2"/>
  <c r="H23" i="2" s="1"/>
  <c r="E24" i="2"/>
  <c r="H24" i="2" s="1"/>
  <c r="H22" i="2" l="1"/>
  <c r="I22" i="2"/>
  <c r="I23" i="2"/>
  <c r="J23" i="2" s="1"/>
  <c r="I31" i="2"/>
  <c r="J31" i="2" s="1"/>
  <c r="I16" i="2"/>
  <c r="J16" i="2" s="1"/>
  <c r="I15" i="2"/>
  <c r="J15" i="2" s="1"/>
  <c r="I35" i="2"/>
  <c r="J35" i="2" s="1"/>
  <c r="I24" i="2"/>
  <c r="J24" i="2" s="1"/>
  <c r="I20" i="2"/>
  <c r="J20" i="2" s="1"/>
  <c r="I12" i="2"/>
  <c r="J12" i="2" s="1"/>
  <c r="I13" i="2"/>
  <c r="J13" i="2" s="1"/>
  <c r="J34" i="2"/>
  <c r="J7" i="2"/>
  <c r="J6" i="2"/>
  <c r="J22" i="2" l="1"/>
</calcChain>
</file>

<file path=xl/sharedStrings.xml><?xml version="1.0" encoding="utf-8"?>
<sst xmlns="http://schemas.openxmlformats.org/spreadsheetml/2006/main" count="101" uniqueCount="64">
  <si>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</si>
  <si>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</si>
  <si>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</si>
  <si>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</si>
  <si>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</si>
  <si>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</si>
  <si>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</si>
  <si>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</si>
  <si>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</si>
  <si>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</si>
  <si>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</si>
  <si>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</si>
  <si>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</si>
  <si>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</si>
  <si>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</si>
  <si>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</si>
  <si>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</si>
  <si>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</si>
  <si>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</si>
  <si>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</si>
  <si>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</si>
  <si>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</si>
  <si>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</si>
  <si>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</si>
  <si>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</si>
  <si>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</si>
  <si>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</si>
  <si>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</si>
  <si>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</si>
  <si>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13</t>
  </si>
  <si>
    <t>12</t>
  </si>
  <si>
    <t xml:space="preserve">9 CFR part 78 BRUCELLOSIS PROGRAM </t>
  </si>
  <si>
    <t>OMB Control No.
0579-0047</t>
  </si>
  <si>
    <t>VS 4-1</t>
  </si>
  <si>
    <t>DBE/AEO</t>
  </si>
  <si>
    <t>RBEs</t>
  </si>
  <si>
    <t>NBE</t>
  </si>
  <si>
    <t>14</t>
  </si>
  <si>
    <t>VS 4-1D</t>
  </si>
  <si>
    <t>VS 4-13</t>
  </si>
  <si>
    <t>9</t>
  </si>
  <si>
    <t>VS 4-80</t>
  </si>
  <si>
    <t>VS 4-33D</t>
  </si>
  <si>
    <t>VS 4-54D</t>
  </si>
  <si>
    <t>VS 4-59</t>
  </si>
  <si>
    <t>VS 4-33, VS 4-33A &amp; VS 4-34</t>
  </si>
  <si>
    <t>Fed S1:</t>
  </si>
  <si>
    <t>Fed DBE</t>
  </si>
  <si>
    <t>VS 4-54</t>
  </si>
  <si>
    <t>VS 4-52 &amp; VS 4-54A</t>
  </si>
  <si>
    <t>VS 4-39</t>
  </si>
  <si>
    <t>VS 4-38</t>
  </si>
  <si>
    <t>VS 4-24 &amp; VS 4-26</t>
  </si>
  <si>
    <t>8</t>
  </si>
  <si>
    <t>VS 4-106</t>
  </si>
  <si>
    <t>VS 4-100</t>
  </si>
  <si>
    <t>VS 4-108</t>
  </si>
  <si>
    <t>VS 4-108A</t>
  </si>
  <si>
    <t>VS 4-108B</t>
  </si>
  <si>
    <t>VS 4-108C</t>
  </si>
  <si>
    <t>VS 1-27</t>
  </si>
  <si>
    <t>VS 1-23 &amp; VS 1-23A</t>
  </si>
  <si>
    <t>VS 4-6</t>
  </si>
  <si>
    <t>VS 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</si>
</sst>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1" fillId="0" borderId="8" xfId="0" applyFont="1" applyFill="1" applyBorder="1"/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6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view="pageBreakPreview" zoomScaleNormal="100" zoomScaleSheetLayoutView="100" workbookViewId="0">
      <selection activeCell="J43" sqref="J43"/>
    </sheetView>
  </sheetViews>
  <sheetFormatPr defaultRowHeight="12.75" x14ac:dyDescent="0.2"/>
  <cols>
    <col min="2" max="2" width="36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10.85546875" style="7" bestFit="1" customWidth="1"/>
    <col min="9" max="9" width="9.5703125" style="15" bestFit="1" customWidth="1"/>
    <col min="10" max="10" width="10.85546875" style="15" bestFit="1" customWidth="1"/>
  </cols>
  <sheetData>
    <row r="1" spans="1:11" ht="23.25" customHeight="1" x14ac:dyDescent="0.2">
      <c r="A1" s="38" t="s">
        <v>26</v>
      </c>
      <c r="B1" s="39"/>
      <c r="C1" s="39"/>
      <c r="D1" s="39"/>
      <c r="E1" s="39"/>
      <c r="F1" s="39"/>
      <c r="G1" s="39"/>
      <c r="H1" s="39"/>
      <c r="I1" s="16"/>
      <c r="J1" s="16"/>
      <c r="K1" s="1"/>
    </row>
    <row r="2" spans="1:11" ht="22.5" customHeight="1" x14ac:dyDescent="0.2">
      <c r="A2" s="36" t="s">
        <v>31</v>
      </c>
      <c r="B2" s="37"/>
      <c r="C2" s="37"/>
      <c r="D2" s="37"/>
      <c r="E2" s="37"/>
      <c r="F2" s="37"/>
      <c r="G2" s="37"/>
      <c r="H2" s="43" t="s">
        <v>32</v>
      </c>
      <c r="I2" s="44"/>
      <c r="J2" s="16"/>
      <c r="K2" s="8">
        <v>41017</v>
      </c>
    </row>
    <row r="3" spans="1:11" ht="32.25" customHeight="1" x14ac:dyDescent="0.2">
      <c r="A3" s="40" t="s">
        <v>15</v>
      </c>
      <c r="B3" s="40"/>
      <c r="C3" s="17" t="s">
        <v>0</v>
      </c>
      <c r="D3" s="18" t="s">
        <v>16</v>
      </c>
      <c r="E3" s="19" t="s">
        <v>17</v>
      </c>
      <c r="F3" s="42" t="s">
        <v>18</v>
      </c>
      <c r="G3" s="42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1" t="s">
        <v>1</v>
      </c>
      <c r="B5" s="41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ht="11.25" customHeight="1" x14ac:dyDescent="0.2">
      <c r="A6" s="51" t="s">
        <v>33</v>
      </c>
      <c r="B6" s="2" t="s">
        <v>34</v>
      </c>
      <c r="C6" s="5">
        <v>52</v>
      </c>
      <c r="D6" s="28">
        <v>8</v>
      </c>
      <c r="E6" s="5">
        <f t="shared" ref="E6:E21" si="0">+C6*D6</f>
        <v>416</v>
      </c>
      <c r="F6" s="21" t="s">
        <v>30</v>
      </c>
      <c r="G6" s="25">
        <v>39.46</v>
      </c>
      <c r="H6" s="25">
        <f t="shared" ref="H6:H21" si="1">+E6*G6</f>
        <v>16415.36</v>
      </c>
      <c r="I6" s="25">
        <f t="shared" ref="I6:I21" si="2">+H6*0.139</f>
        <v>2281.7350400000005</v>
      </c>
      <c r="J6" s="25">
        <f t="shared" ref="J6:J21" si="3">+H6+I6</f>
        <v>18697.09504</v>
      </c>
      <c r="K6" s="2"/>
    </row>
    <row r="7" spans="1:11" ht="11.25" customHeight="1" x14ac:dyDescent="0.2">
      <c r="A7" s="52"/>
      <c r="B7" s="2" t="s">
        <v>35</v>
      </c>
      <c r="C7" s="5">
        <v>52</v>
      </c>
      <c r="D7" s="28">
        <v>1</v>
      </c>
      <c r="E7" s="5">
        <f t="shared" si="0"/>
        <v>52</v>
      </c>
      <c r="F7" s="21" t="s">
        <v>29</v>
      </c>
      <c r="G7" s="25">
        <v>46.93</v>
      </c>
      <c r="H7" s="25">
        <f t="shared" si="1"/>
        <v>2440.36</v>
      </c>
      <c r="I7" s="25">
        <f t="shared" si="2"/>
        <v>339.21004000000005</v>
      </c>
      <c r="J7" s="25">
        <f t="shared" si="3"/>
        <v>2779.5700400000001</v>
      </c>
      <c r="K7" s="2"/>
    </row>
    <row r="8" spans="1:11" s="30" customFormat="1" ht="11.25" customHeight="1" x14ac:dyDescent="0.2">
      <c r="A8" s="53"/>
      <c r="B8" s="2" t="s">
        <v>36</v>
      </c>
      <c r="C8" s="5">
        <v>52</v>
      </c>
      <c r="D8" s="28">
        <v>1</v>
      </c>
      <c r="E8" s="5">
        <f t="shared" ref="E8:E10" si="4">+C8*D8</f>
        <v>52</v>
      </c>
      <c r="F8" s="21" t="s">
        <v>37</v>
      </c>
      <c r="G8" s="25">
        <v>55.45</v>
      </c>
      <c r="H8" s="25">
        <f t="shared" ref="H8:H10" si="5">+E8*G8</f>
        <v>2883.4</v>
      </c>
      <c r="I8" s="25">
        <f t="shared" ref="I8:I10" si="6">+H8*0.139</f>
        <v>400.79260000000005</v>
      </c>
      <c r="J8" s="25">
        <f t="shared" ref="J8:J10" si="7">+H8+I8</f>
        <v>3284.1926000000003</v>
      </c>
      <c r="K8" s="2"/>
    </row>
    <row r="9" spans="1:11" ht="11.25" customHeight="1" x14ac:dyDescent="0.2">
      <c r="A9" s="51" t="s">
        <v>38</v>
      </c>
      <c r="B9" s="2" t="s">
        <v>34</v>
      </c>
      <c r="C9" s="5">
        <v>52</v>
      </c>
      <c r="D9" s="28">
        <v>2</v>
      </c>
      <c r="E9" s="5">
        <f t="shared" si="4"/>
        <v>104</v>
      </c>
      <c r="F9" s="21" t="s">
        <v>30</v>
      </c>
      <c r="G9" s="25">
        <v>39.46</v>
      </c>
      <c r="H9" s="25">
        <f t="shared" si="5"/>
        <v>4103.84</v>
      </c>
      <c r="I9" s="25">
        <f t="shared" si="6"/>
        <v>570.43376000000012</v>
      </c>
      <c r="J9" s="25">
        <f t="shared" si="7"/>
        <v>4674.27376</v>
      </c>
      <c r="K9" s="2"/>
    </row>
    <row r="10" spans="1:11" ht="11.25" customHeight="1" x14ac:dyDescent="0.2">
      <c r="A10" s="52"/>
      <c r="B10" s="2" t="s">
        <v>35</v>
      </c>
      <c r="C10" s="5">
        <v>52</v>
      </c>
      <c r="D10" s="28">
        <v>1</v>
      </c>
      <c r="E10" s="5">
        <f t="shared" si="4"/>
        <v>52</v>
      </c>
      <c r="F10" s="21" t="s">
        <v>29</v>
      </c>
      <c r="G10" s="25">
        <v>46.93</v>
      </c>
      <c r="H10" s="25">
        <f t="shared" si="5"/>
        <v>2440.36</v>
      </c>
      <c r="I10" s="25">
        <f t="shared" si="6"/>
        <v>339.21004000000005</v>
      </c>
      <c r="J10" s="25">
        <f t="shared" si="7"/>
        <v>2779.5700400000001</v>
      </c>
      <c r="K10" s="2"/>
    </row>
    <row r="11" spans="1:11" s="30" customFormat="1" ht="11.25" customHeight="1" x14ac:dyDescent="0.2">
      <c r="A11" s="53"/>
      <c r="B11" s="2" t="s">
        <v>36</v>
      </c>
      <c r="C11" s="5">
        <v>52</v>
      </c>
      <c r="D11" s="28">
        <v>1</v>
      </c>
      <c r="E11" s="5">
        <f t="shared" si="0"/>
        <v>52</v>
      </c>
      <c r="F11" s="21" t="s">
        <v>37</v>
      </c>
      <c r="G11" s="25">
        <v>55.45</v>
      </c>
      <c r="H11" s="25">
        <f t="shared" si="1"/>
        <v>2883.4</v>
      </c>
      <c r="I11" s="25">
        <f t="shared" si="2"/>
        <v>400.79260000000005</v>
      </c>
      <c r="J11" s="25">
        <f t="shared" si="3"/>
        <v>3284.1926000000003</v>
      </c>
      <c r="K11" s="2"/>
    </row>
    <row r="12" spans="1:11" ht="11.25" customHeight="1" x14ac:dyDescent="0.2">
      <c r="A12" s="46"/>
      <c r="B12" s="2" t="s">
        <v>39</v>
      </c>
      <c r="C12" s="5">
        <v>2100</v>
      </c>
      <c r="D12" s="28">
        <v>0.5</v>
      </c>
      <c r="E12" s="5">
        <f t="shared" si="0"/>
        <v>1050</v>
      </c>
      <c r="F12" s="21" t="s">
        <v>40</v>
      </c>
      <c r="G12" s="25">
        <v>27.21</v>
      </c>
      <c r="H12" s="25">
        <f t="shared" si="1"/>
        <v>28570.5</v>
      </c>
      <c r="I12" s="25">
        <f t="shared" si="2"/>
        <v>3971.2995000000005</v>
      </c>
      <c r="J12" s="25">
        <f t="shared" si="3"/>
        <v>32541.799500000001</v>
      </c>
      <c r="K12" s="2"/>
    </row>
    <row r="13" spans="1:11" ht="11.25" customHeight="1" x14ac:dyDescent="0.2">
      <c r="A13" s="45"/>
      <c r="B13" s="2" t="s">
        <v>41</v>
      </c>
      <c r="C13" s="5">
        <v>900</v>
      </c>
      <c r="D13" s="28">
        <v>0.25</v>
      </c>
      <c r="E13" s="5">
        <f t="shared" si="0"/>
        <v>225</v>
      </c>
      <c r="F13" s="21" t="s">
        <v>40</v>
      </c>
      <c r="G13" s="25">
        <v>27.21</v>
      </c>
      <c r="H13" s="25">
        <f t="shared" si="1"/>
        <v>6122.25</v>
      </c>
      <c r="I13" s="25">
        <f t="shared" si="2"/>
        <v>850.99275000000011</v>
      </c>
      <c r="J13" s="25">
        <f t="shared" si="3"/>
        <v>6973.2427500000003</v>
      </c>
      <c r="K13" s="2"/>
    </row>
    <row r="14" spans="1:11" s="30" customFormat="1" ht="11.25" customHeight="1" x14ac:dyDescent="0.2">
      <c r="A14" s="29"/>
      <c r="B14" s="29" t="s">
        <v>42</v>
      </c>
      <c r="C14" s="31">
        <v>624</v>
      </c>
      <c r="D14" s="32">
        <v>4</v>
      </c>
      <c r="E14" s="31">
        <f t="shared" si="0"/>
        <v>2496</v>
      </c>
      <c r="F14" s="33" t="s">
        <v>30</v>
      </c>
      <c r="G14" s="34">
        <v>39.46</v>
      </c>
      <c r="H14" s="34">
        <f t="shared" si="1"/>
        <v>98492.160000000003</v>
      </c>
      <c r="I14" s="34">
        <f t="shared" si="2"/>
        <v>13690.410240000001</v>
      </c>
      <c r="J14" s="34">
        <f t="shared" si="3"/>
        <v>112182.57024</v>
      </c>
      <c r="K14" s="29"/>
    </row>
    <row r="15" spans="1:11" s="30" customFormat="1" ht="11.25" customHeight="1" x14ac:dyDescent="0.2">
      <c r="A15" s="29"/>
      <c r="B15" s="29" t="s">
        <v>43</v>
      </c>
      <c r="C15" s="31">
        <v>624</v>
      </c>
      <c r="D15" s="32">
        <v>4</v>
      </c>
      <c r="E15" s="31">
        <f t="shared" si="0"/>
        <v>2496</v>
      </c>
      <c r="F15" s="33" t="s">
        <v>30</v>
      </c>
      <c r="G15" s="34">
        <v>39.46</v>
      </c>
      <c r="H15" s="34">
        <f t="shared" si="1"/>
        <v>98492.160000000003</v>
      </c>
      <c r="I15" s="34">
        <f t="shared" si="2"/>
        <v>13690.410240000001</v>
      </c>
      <c r="J15" s="34">
        <f t="shared" si="3"/>
        <v>112182.57024</v>
      </c>
      <c r="K15" s="29"/>
    </row>
    <row r="16" spans="1:11" ht="11.25" customHeight="1" x14ac:dyDescent="0.2">
      <c r="A16" s="2"/>
      <c r="B16" s="2" t="s">
        <v>44</v>
      </c>
      <c r="C16" s="5">
        <v>208</v>
      </c>
      <c r="D16" s="28">
        <v>2</v>
      </c>
      <c r="E16" s="5">
        <f t="shared" si="0"/>
        <v>416</v>
      </c>
      <c r="F16" s="33" t="s">
        <v>30</v>
      </c>
      <c r="G16" s="34">
        <v>39.46</v>
      </c>
      <c r="H16" s="25">
        <f t="shared" si="1"/>
        <v>16415.36</v>
      </c>
      <c r="I16" s="25">
        <f t="shared" si="2"/>
        <v>2281.7350400000005</v>
      </c>
      <c r="J16" s="25">
        <f t="shared" si="3"/>
        <v>18697.09504</v>
      </c>
      <c r="K16" s="2"/>
    </row>
    <row r="17" spans="1:11" s="30" customFormat="1" ht="17.25" customHeight="1" x14ac:dyDescent="0.2">
      <c r="A17" s="54" t="s">
        <v>45</v>
      </c>
      <c r="B17" s="47" t="s">
        <v>46</v>
      </c>
      <c r="C17" s="31">
        <v>164626</v>
      </c>
      <c r="D17" s="32">
        <v>0.17</v>
      </c>
      <c r="E17" s="31">
        <f t="shared" si="0"/>
        <v>27986.420000000002</v>
      </c>
      <c r="F17" s="33" t="s">
        <v>40</v>
      </c>
      <c r="G17" s="34">
        <v>27.21</v>
      </c>
      <c r="H17" s="34">
        <f t="shared" si="1"/>
        <v>761510.48820000002</v>
      </c>
      <c r="I17" s="34">
        <f t="shared" si="2"/>
        <v>105849.95785980001</v>
      </c>
      <c r="J17" s="34">
        <f t="shared" si="3"/>
        <v>867360.44605979999</v>
      </c>
      <c r="K17" s="29"/>
    </row>
    <row r="18" spans="1:11" s="30" customFormat="1" ht="17.25" customHeight="1" x14ac:dyDescent="0.2">
      <c r="A18" s="55"/>
      <c r="B18" s="29" t="s">
        <v>47</v>
      </c>
      <c r="C18" s="31">
        <v>22011</v>
      </c>
      <c r="D18" s="32">
        <v>0.17</v>
      </c>
      <c r="E18" s="31">
        <f t="shared" si="0"/>
        <v>3741.8700000000003</v>
      </c>
      <c r="F18" s="33" t="s">
        <v>30</v>
      </c>
      <c r="G18" s="34">
        <v>39.46</v>
      </c>
      <c r="H18" s="34">
        <f t="shared" si="1"/>
        <v>147654.19020000001</v>
      </c>
      <c r="I18" s="34">
        <f t="shared" si="2"/>
        <v>20523.932437800002</v>
      </c>
      <c r="J18" s="34">
        <f t="shared" si="3"/>
        <v>168178.1226378</v>
      </c>
      <c r="K18" s="29"/>
    </row>
    <row r="19" spans="1:11" s="30" customFormat="1" ht="11.25" customHeight="1" x14ac:dyDescent="0.2">
      <c r="A19" s="58" t="s">
        <v>48</v>
      </c>
      <c r="B19" s="47" t="s">
        <v>46</v>
      </c>
      <c r="C19" s="31">
        <v>179714</v>
      </c>
      <c r="D19" s="32">
        <v>0.17</v>
      </c>
      <c r="E19" s="31">
        <f t="shared" si="0"/>
        <v>30551.38</v>
      </c>
      <c r="F19" s="33" t="s">
        <v>40</v>
      </c>
      <c r="G19" s="34">
        <v>27.21</v>
      </c>
      <c r="H19" s="34">
        <f t="shared" si="1"/>
        <v>831303.04980000004</v>
      </c>
      <c r="I19" s="34">
        <f t="shared" si="2"/>
        <v>115551.12392220001</v>
      </c>
      <c r="J19" s="34">
        <f t="shared" si="3"/>
        <v>946854.1737222001</v>
      </c>
      <c r="K19" s="29"/>
    </row>
    <row r="20" spans="1:11" s="30" customFormat="1" ht="11.25" customHeight="1" x14ac:dyDescent="0.2">
      <c r="A20" s="59"/>
      <c r="B20" s="29" t="s">
        <v>47</v>
      </c>
      <c r="C20" s="31">
        <v>136578</v>
      </c>
      <c r="D20" s="32">
        <v>0.17</v>
      </c>
      <c r="E20" s="31">
        <f t="shared" si="0"/>
        <v>23218.260000000002</v>
      </c>
      <c r="F20" s="33" t="s">
        <v>30</v>
      </c>
      <c r="G20" s="34">
        <v>39.46</v>
      </c>
      <c r="H20" s="34">
        <f t="shared" si="1"/>
        <v>916192.53960000013</v>
      </c>
      <c r="I20" s="34">
        <f t="shared" si="2"/>
        <v>127350.76300440003</v>
      </c>
      <c r="J20" s="34">
        <f t="shared" si="3"/>
        <v>1043543.3026044002</v>
      </c>
      <c r="K20" s="29"/>
    </row>
    <row r="21" spans="1:11" s="30" customFormat="1" ht="11.25" customHeight="1" x14ac:dyDescent="0.2">
      <c r="A21" s="29"/>
      <c r="B21" s="29" t="s">
        <v>49</v>
      </c>
      <c r="C21" s="31">
        <v>218525</v>
      </c>
      <c r="D21" s="32">
        <v>0.17</v>
      </c>
      <c r="E21" s="31">
        <f t="shared" si="0"/>
        <v>37149.25</v>
      </c>
      <c r="F21" s="33" t="s">
        <v>40</v>
      </c>
      <c r="G21" s="34">
        <v>27.21</v>
      </c>
      <c r="H21" s="34">
        <f t="shared" si="1"/>
        <v>1010831.0925</v>
      </c>
      <c r="I21" s="34">
        <f t="shared" si="2"/>
        <v>140505.52185750002</v>
      </c>
      <c r="J21" s="34">
        <f t="shared" si="3"/>
        <v>1151336.6143575001</v>
      </c>
      <c r="K21" s="29"/>
    </row>
    <row r="22" spans="1:11" s="30" customFormat="1" ht="11.25" customHeight="1" x14ac:dyDescent="0.2">
      <c r="A22" s="2"/>
      <c r="B22" s="2" t="s">
        <v>50</v>
      </c>
      <c r="C22" s="5">
        <v>4476</v>
      </c>
      <c r="D22" s="28">
        <v>0.25</v>
      </c>
      <c r="E22" s="5">
        <f t="shared" ref="E22:E29" si="8">+C22*D22</f>
        <v>1119</v>
      </c>
      <c r="F22" s="21" t="s">
        <v>40</v>
      </c>
      <c r="G22" s="25">
        <v>27.21</v>
      </c>
      <c r="H22" s="25">
        <f t="shared" ref="H22:H30" si="9">+E22*G22</f>
        <v>30447.99</v>
      </c>
      <c r="I22" s="25">
        <f t="shared" ref="I22:I30" si="10">+H22*0.139</f>
        <v>4232.2706100000005</v>
      </c>
      <c r="J22" s="25">
        <f t="shared" ref="J22:J30" si="11">+H22+I22</f>
        <v>34680.260610000005</v>
      </c>
      <c r="K22" s="2"/>
    </row>
    <row r="23" spans="1:11" s="30" customFormat="1" ht="11.25" customHeight="1" x14ac:dyDescent="0.2">
      <c r="A23" s="2"/>
      <c r="B23" s="2" t="s">
        <v>51</v>
      </c>
      <c r="C23" s="5">
        <v>1399</v>
      </c>
      <c r="D23" s="28">
        <v>8.3000000000000004E-2</v>
      </c>
      <c r="E23" s="5">
        <f t="shared" si="8"/>
        <v>116.117</v>
      </c>
      <c r="F23" s="21" t="s">
        <v>40</v>
      </c>
      <c r="G23" s="25">
        <v>27.21</v>
      </c>
      <c r="H23" s="25">
        <f t="shared" si="9"/>
        <v>3159.5435700000003</v>
      </c>
      <c r="I23" s="25">
        <f t="shared" si="10"/>
        <v>439.17655623000007</v>
      </c>
      <c r="J23" s="25">
        <f t="shared" si="11"/>
        <v>3598.7201262300005</v>
      </c>
      <c r="K23" s="2"/>
    </row>
    <row r="24" spans="1:11" s="30" customFormat="1" ht="11.25" customHeight="1" x14ac:dyDescent="0.2">
      <c r="A24" s="2"/>
      <c r="B24" s="2" t="s">
        <v>52</v>
      </c>
      <c r="C24" s="5">
        <v>156373</v>
      </c>
      <c r="D24" s="28">
        <v>8.3000000000000004E-2</v>
      </c>
      <c r="E24" s="5">
        <f t="shared" si="8"/>
        <v>12978.959000000001</v>
      </c>
      <c r="F24" s="21" t="s">
        <v>53</v>
      </c>
      <c r="G24" s="25">
        <v>24.64</v>
      </c>
      <c r="H24" s="25">
        <f t="shared" si="9"/>
        <v>319801.54976000002</v>
      </c>
      <c r="I24" s="25">
        <f t="shared" si="10"/>
        <v>44452.415416640004</v>
      </c>
      <c r="J24" s="25">
        <f t="shared" si="11"/>
        <v>364253.96517664002</v>
      </c>
      <c r="K24" s="2"/>
    </row>
    <row r="25" spans="1:11" s="30" customFormat="1" ht="11.25" customHeight="1" x14ac:dyDescent="0.2">
      <c r="A25" s="2"/>
      <c r="B25" s="2" t="s">
        <v>54</v>
      </c>
      <c r="C25" s="5">
        <v>413</v>
      </c>
      <c r="D25" s="28">
        <v>0.5</v>
      </c>
      <c r="E25" s="5">
        <f t="shared" si="8"/>
        <v>206.5</v>
      </c>
      <c r="F25" s="21" t="s">
        <v>30</v>
      </c>
      <c r="G25" s="25">
        <v>39.46</v>
      </c>
      <c r="H25" s="25">
        <f t="shared" si="9"/>
        <v>8148.49</v>
      </c>
      <c r="I25" s="25">
        <f t="shared" si="10"/>
        <v>1132.64011</v>
      </c>
      <c r="J25" s="25">
        <f t="shared" si="11"/>
        <v>9281.1301100000001</v>
      </c>
      <c r="K25" s="2"/>
    </row>
    <row r="26" spans="1:11" ht="11.25" customHeight="1" x14ac:dyDescent="0.2">
      <c r="A26" s="2"/>
      <c r="B26" s="2" t="s">
        <v>55</v>
      </c>
      <c r="C26" s="5">
        <v>277</v>
      </c>
      <c r="D26" s="28">
        <v>0.25</v>
      </c>
      <c r="E26" s="5">
        <f t="shared" si="8"/>
        <v>69.25</v>
      </c>
      <c r="F26" s="21" t="s">
        <v>30</v>
      </c>
      <c r="G26" s="25">
        <v>39.46</v>
      </c>
      <c r="H26" s="25">
        <f t="shared" si="9"/>
        <v>2732.605</v>
      </c>
      <c r="I26" s="25">
        <f t="shared" si="10"/>
        <v>379.83209500000004</v>
      </c>
      <c r="J26" s="25">
        <f t="shared" si="11"/>
        <v>3112.4370950000002</v>
      </c>
      <c r="K26" s="2"/>
    </row>
    <row r="27" spans="1:11" ht="11.25" customHeight="1" x14ac:dyDescent="0.2">
      <c r="A27" s="48"/>
      <c r="B27" s="51" t="s">
        <v>56</v>
      </c>
      <c r="C27" s="5">
        <v>8</v>
      </c>
      <c r="D27" s="28">
        <v>4</v>
      </c>
      <c r="E27" s="5">
        <v>32</v>
      </c>
      <c r="F27" s="21" t="s">
        <v>30</v>
      </c>
      <c r="G27" s="25">
        <v>39.46</v>
      </c>
      <c r="H27" s="25">
        <f t="shared" si="9"/>
        <v>1262.72</v>
      </c>
      <c r="I27" s="25">
        <f t="shared" si="10"/>
        <v>175.51808000000003</v>
      </c>
      <c r="J27" s="25">
        <f t="shared" si="11"/>
        <v>1438.2380800000001</v>
      </c>
      <c r="K27" s="2"/>
    </row>
    <row r="28" spans="1:11" ht="11.25" customHeight="1" x14ac:dyDescent="0.2">
      <c r="A28" s="49"/>
      <c r="B28" s="52"/>
      <c r="C28" s="5">
        <v>8</v>
      </c>
      <c r="D28" s="28">
        <v>4</v>
      </c>
      <c r="E28" s="5">
        <f t="shared" si="8"/>
        <v>32</v>
      </c>
      <c r="F28" s="21" t="s">
        <v>29</v>
      </c>
      <c r="G28" s="25">
        <v>46.93</v>
      </c>
      <c r="H28" s="25">
        <f t="shared" si="9"/>
        <v>1501.76</v>
      </c>
      <c r="I28" s="25">
        <f t="shared" si="10"/>
        <v>208.74464</v>
      </c>
      <c r="J28" s="25">
        <f t="shared" si="11"/>
        <v>1710.5046400000001</v>
      </c>
      <c r="K28" s="2"/>
    </row>
    <row r="29" spans="1:11" ht="11.25" customHeight="1" x14ac:dyDescent="0.2">
      <c r="A29" s="50"/>
      <c r="B29" s="53"/>
      <c r="C29" s="5">
        <v>8</v>
      </c>
      <c r="D29" s="28">
        <v>4</v>
      </c>
      <c r="E29" s="5">
        <f t="shared" si="8"/>
        <v>32</v>
      </c>
      <c r="F29" s="21" t="s">
        <v>37</v>
      </c>
      <c r="G29" s="25">
        <v>55.45</v>
      </c>
      <c r="H29" s="25">
        <f t="shared" si="9"/>
        <v>1774.4</v>
      </c>
      <c r="I29" s="25">
        <f t="shared" si="10"/>
        <v>246.64160000000004</v>
      </c>
      <c r="J29" s="25">
        <f t="shared" si="11"/>
        <v>2021.0416</v>
      </c>
      <c r="K29" s="2"/>
    </row>
    <row r="30" spans="1:11" ht="11.25" customHeight="1" x14ac:dyDescent="0.2">
      <c r="A30" s="48"/>
      <c r="B30" s="51" t="s">
        <v>57</v>
      </c>
      <c r="C30" s="5">
        <v>8</v>
      </c>
      <c r="D30" s="28">
        <v>4</v>
      </c>
      <c r="E30" s="5">
        <v>32</v>
      </c>
      <c r="F30" s="21" t="s">
        <v>30</v>
      </c>
      <c r="G30" s="25">
        <v>39.46</v>
      </c>
      <c r="H30" s="25">
        <f t="shared" si="9"/>
        <v>1262.72</v>
      </c>
      <c r="I30" s="25">
        <f t="shared" si="10"/>
        <v>175.51808000000003</v>
      </c>
      <c r="J30" s="25">
        <f t="shared" si="11"/>
        <v>1438.2380800000001</v>
      </c>
      <c r="K30" s="2"/>
    </row>
    <row r="31" spans="1:11" ht="11.25" customHeight="1" x14ac:dyDescent="0.2">
      <c r="A31" s="49"/>
      <c r="B31" s="52"/>
      <c r="C31" s="5">
        <v>8</v>
      </c>
      <c r="D31" s="28">
        <v>4</v>
      </c>
      <c r="E31" s="5">
        <f t="shared" ref="E31:E32" si="12">+C31*D31</f>
        <v>32</v>
      </c>
      <c r="F31" s="21" t="s">
        <v>29</v>
      </c>
      <c r="G31" s="25">
        <v>46.93</v>
      </c>
      <c r="H31" s="34">
        <f t="shared" ref="H31:H35" si="13">+E31*G31</f>
        <v>1501.76</v>
      </c>
      <c r="I31" s="34">
        <f t="shared" ref="I31:I35" si="14">+H31*0.139</f>
        <v>208.74464</v>
      </c>
      <c r="J31" s="34">
        <f t="shared" ref="J31:J35" si="15">+H31+I31</f>
        <v>1710.5046400000001</v>
      </c>
      <c r="K31" s="29"/>
    </row>
    <row r="32" spans="1:11" ht="11.25" customHeight="1" x14ac:dyDescent="0.2">
      <c r="A32" s="50"/>
      <c r="B32" s="53"/>
      <c r="C32" s="5">
        <v>8</v>
      </c>
      <c r="D32" s="28">
        <v>4</v>
      </c>
      <c r="E32" s="5">
        <f t="shared" si="12"/>
        <v>32</v>
      </c>
      <c r="F32" s="21" t="s">
        <v>37</v>
      </c>
      <c r="G32" s="25">
        <v>55.45</v>
      </c>
      <c r="H32" s="63">
        <f t="shared" si="13"/>
        <v>1774.4</v>
      </c>
      <c r="I32" s="63">
        <f t="shared" si="14"/>
        <v>246.64160000000004</v>
      </c>
      <c r="J32" s="63">
        <f t="shared" si="15"/>
        <v>2021.0416</v>
      </c>
      <c r="K32" s="29"/>
    </row>
    <row r="33" spans="1:11" ht="11.25" customHeight="1" x14ac:dyDescent="0.2">
      <c r="A33" s="56"/>
      <c r="B33" s="51" t="s">
        <v>58</v>
      </c>
      <c r="C33" s="5">
        <v>8</v>
      </c>
      <c r="D33" s="28">
        <v>4</v>
      </c>
      <c r="E33" s="5">
        <v>32</v>
      </c>
      <c r="F33" s="21" t="s">
        <v>30</v>
      </c>
      <c r="G33" s="25">
        <v>39.46</v>
      </c>
      <c r="H33" s="34">
        <f t="shared" si="13"/>
        <v>1262.72</v>
      </c>
      <c r="I33" s="34">
        <f t="shared" si="14"/>
        <v>175.51808000000003</v>
      </c>
      <c r="J33" s="34">
        <f t="shared" si="15"/>
        <v>1438.2380800000001</v>
      </c>
      <c r="K33" s="29"/>
    </row>
    <row r="34" spans="1:11" ht="11.25" customHeight="1" x14ac:dyDescent="0.2">
      <c r="A34" s="60"/>
      <c r="B34" s="52"/>
      <c r="C34" s="5">
        <v>8</v>
      </c>
      <c r="D34" s="28">
        <v>4</v>
      </c>
      <c r="E34" s="5">
        <f t="shared" ref="E34:E35" si="16">+C34*D34</f>
        <v>32</v>
      </c>
      <c r="F34" s="21" t="s">
        <v>29</v>
      </c>
      <c r="G34" s="25">
        <v>46.93</v>
      </c>
      <c r="H34" s="34">
        <f t="shared" si="13"/>
        <v>1501.76</v>
      </c>
      <c r="I34" s="34">
        <f t="shared" si="14"/>
        <v>208.74464</v>
      </c>
      <c r="J34" s="34">
        <f t="shared" si="15"/>
        <v>1710.5046400000001</v>
      </c>
      <c r="K34" s="29"/>
    </row>
    <row r="35" spans="1:11" ht="11.25" customHeight="1" x14ac:dyDescent="0.2">
      <c r="A35" s="57"/>
      <c r="B35" s="53"/>
      <c r="C35" s="5">
        <v>8</v>
      </c>
      <c r="D35" s="28">
        <v>4</v>
      </c>
      <c r="E35" s="5">
        <f t="shared" si="16"/>
        <v>32</v>
      </c>
      <c r="F35" s="21" t="s">
        <v>37</v>
      </c>
      <c r="G35" s="25">
        <v>55.45</v>
      </c>
      <c r="H35" s="34">
        <f t="shared" si="13"/>
        <v>1774.4</v>
      </c>
      <c r="I35" s="34">
        <f t="shared" si="14"/>
        <v>246.64160000000004</v>
      </c>
      <c r="J35" s="34">
        <f t="shared" si="15"/>
        <v>2021.0416</v>
      </c>
      <c r="K35" s="29"/>
    </row>
    <row r="36" spans="1:11" ht="11.25" customHeight="1" x14ac:dyDescent="0.2">
      <c r="A36" s="56"/>
      <c r="B36" s="51" t="s">
        <v>59</v>
      </c>
      <c r="C36" s="5">
        <v>8</v>
      </c>
      <c r="D36" s="28">
        <v>4</v>
      </c>
      <c r="E36" s="5">
        <v>32</v>
      </c>
      <c r="F36" s="21" t="s">
        <v>30</v>
      </c>
      <c r="G36" s="25">
        <v>39.46</v>
      </c>
      <c r="H36" s="34">
        <f t="shared" ref="H36:H42" si="17">+E36*G36</f>
        <v>1262.72</v>
      </c>
      <c r="I36" s="34">
        <f t="shared" ref="I36:I42" si="18">+H36*0.139</f>
        <v>175.51808000000003</v>
      </c>
      <c r="J36" s="34">
        <f t="shared" ref="J36:J42" si="19">+H36+I36</f>
        <v>1438.2380800000001</v>
      </c>
      <c r="K36" s="29"/>
    </row>
    <row r="37" spans="1:11" ht="11.25" customHeight="1" x14ac:dyDescent="0.2">
      <c r="A37" s="60"/>
      <c r="B37" s="52"/>
      <c r="C37" s="5">
        <v>8</v>
      </c>
      <c r="D37" s="28">
        <v>4</v>
      </c>
      <c r="E37" s="5">
        <f t="shared" ref="E37:E42" si="20">+C37*D37</f>
        <v>32</v>
      </c>
      <c r="F37" s="21" t="s">
        <v>29</v>
      </c>
      <c r="G37" s="25">
        <v>46.93</v>
      </c>
      <c r="H37" s="34">
        <f t="shared" si="17"/>
        <v>1501.76</v>
      </c>
      <c r="I37" s="34">
        <f t="shared" si="18"/>
        <v>208.74464</v>
      </c>
      <c r="J37" s="34">
        <f t="shared" si="19"/>
        <v>1710.5046400000001</v>
      </c>
      <c r="K37" s="29"/>
    </row>
    <row r="38" spans="1:11" ht="11.25" customHeight="1" x14ac:dyDescent="0.2">
      <c r="A38" s="57"/>
      <c r="B38" s="53"/>
      <c r="C38" s="5">
        <v>8</v>
      </c>
      <c r="D38" s="28">
        <v>4</v>
      </c>
      <c r="E38" s="5">
        <f t="shared" si="20"/>
        <v>32</v>
      </c>
      <c r="F38" s="21" t="s">
        <v>37</v>
      </c>
      <c r="G38" s="25">
        <v>55.45</v>
      </c>
      <c r="H38" s="34">
        <f t="shared" si="17"/>
        <v>1774.4</v>
      </c>
      <c r="I38" s="34">
        <f t="shared" si="18"/>
        <v>246.64160000000004</v>
      </c>
      <c r="J38" s="34">
        <f t="shared" si="19"/>
        <v>2021.0416</v>
      </c>
      <c r="K38" s="29"/>
    </row>
    <row r="39" spans="1:11" ht="11.25" customHeight="1" x14ac:dyDescent="0.2">
      <c r="A39" s="61"/>
      <c r="B39" s="62" t="s">
        <v>60</v>
      </c>
      <c r="C39" s="5">
        <v>421</v>
      </c>
      <c r="D39" s="28">
        <v>0.25</v>
      </c>
      <c r="E39" s="5">
        <f t="shared" si="20"/>
        <v>105.25</v>
      </c>
      <c r="F39" s="21" t="s">
        <v>30</v>
      </c>
      <c r="G39" s="25">
        <v>39.46</v>
      </c>
      <c r="H39" s="34">
        <f t="shared" si="17"/>
        <v>4153.165</v>
      </c>
      <c r="I39" s="34">
        <f t="shared" si="18"/>
        <v>577.28993500000001</v>
      </c>
      <c r="J39" s="34">
        <f t="shared" si="19"/>
        <v>4730.4549349999998</v>
      </c>
      <c r="K39" s="29"/>
    </row>
    <row r="40" spans="1:11" ht="11.25" customHeight="1" x14ac:dyDescent="0.2">
      <c r="A40" s="61"/>
      <c r="B40" s="62" t="s">
        <v>61</v>
      </c>
      <c r="C40" s="5">
        <v>8</v>
      </c>
      <c r="D40" s="28">
        <v>0.25</v>
      </c>
      <c r="E40" s="5">
        <f t="shared" si="20"/>
        <v>2</v>
      </c>
      <c r="F40" s="21" t="s">
        <v>37</v>
      </c>
      <c r="G40" s="25">
        <v>55.45</v>
      </c>
      <c r="H40" s="34">
        <f t="shared" si="17"/>
        <v>110.9</v>
      </c>
      <c r="I40" s="34">
        <f t="shared" si="18"/>
        <v>15.415100000000002</v>
      </c>
      <c r="J40" s="34">
        <f t="shared" si="19"/>
        <v>126.3151</v>
      </c>
      <c r="K40" s="29"/>
    </row>
    <row r="41" spans="1:11" ht="11.25" customHeight="1" x14ac:dyDescent="0.2">
      <c r="A41" s="61"/>
      <c r="B41" s="62" t="s">
        <v>62</v>
      </c>
      <c r="C41" s="5">
        <v>8</v>
      </c>
      <c r="D41" s="28">
        <v>0.17</v>
      </c>
      <c r="E41" s="5">
        <f t="shared" si="20"/>
        <v>1.36</v>
      </c>
      <c r="F41" s="21" t="s">
        <v>37</v>
      </c>
      <c r="G41" s="25">
        <v>55.45</v>
      </c>
      <c r="H41" s="34">
        <f t="shared" si="17"/>
        <v>75.412000000000006</v>
      </c>
      <c r="I41" s="34">
        <f t="shared" si="18"/>
        <v>10.482268000000001</v>
      </c>
      <c r="J41" s="34">
        <f t="shared" si="19"/>
        <v>85.894268000000011</v>
      </c>
      <c r="K41" s="29"/>
    </row>
    <row r="42" spans="1:11" ht="11.25" customHeight="1" x14ac:dyDescent="0.2">
      <c r="A42" s="61"/>
      <c r="B42" s="62" t="s">
        <v>63</v>
      </c>
      <c r="C42" s="5">
        <v>8</v>
      </c>
      <c r="D42" s="28">
        <v>0.17</v>
      </c>
      <c r="E42" s="5">
        <f t="shared" si="20"/>
        <v>1.36</v>
      </c>
      <c r="F42" s="21" t="s">
        <v>37</v>
      </c>
      <c r="G42" s="25">
        <v>55.45</v>
      </c>
      <c r="H42" s="34">
        <f t="shared" si="17"/>
        <v>75.412000000000006</v>
      </c>
      <c r="I42" s="34">
        <f t="shared" si="18"/>
        <v>10.482268000000001</v>
      </c>
      <c r="J42" s="34">
        <f t="shared" si="19"/>
        <v>85.894268000000011</v>
      </c>
      <c r="K42" s="29"/>
    </row>
    <row r="43" spans="1:11" ht="11.25" customHeight="1" x14ac:dyDescent="0.2">
      <c r="A43" s="27" t="s">
        <v>25</v>
      </c>
      <c r="B43" s="2"/>
      <c r="C43" s="5"/>
      <c r="D43" s="24"/>
      <c r="E43" s="5">
        <f>SUM(E6:E42)</f>
        <v>145041.97599999997</v>
      </c>
      <c r="F43" s="26"/>
      <c r="G43" s="25"/>
      <c r="H43" s="25">
        <f>SUM(H6:H42)</f>
        <v>4333611.0976300007</v>
      </c>
      <c r="I43" s="25">
        <f>SUM(I6:I42)</f>
        <v>602371.94257057004</v>
      </c>
      <c r="J43" s="25">
        <f>SUM(J6:J42)</f>
        <v>4935983.0402005697</v>
      </c>
      <c r="K43" s="2"/>
    </row>
    <row r="44" spans="1:11" s="30" customFormat="1" ht="11.25" customHeight="1" x14ac:dyDescent="0.2">
      <c r="A44" s="1" t="s">
        <v>28</v>
      </c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ht="11.25" customHeight="1" x14ac:dyDescent="0.2">
      <c r="A45" s="1" t="s">
        <v>27</v>
      </c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47" spans="1:11" s="30" customFormat="1" x14ac:dyDescent="0.2">
      <c r="A47" s="1"/>
      <c r="B47" s="1"/>
      <c r="C47" s="1"/>
      <c r="D47" s="10"/>
      <c r="E47" s="11"/>
      <c r="F47" s="13"/>
      <c r="G47" s="14"/>
      <c r="H47" s="11"/>
      <c r="I47" s="16"/>
      <c r="J47" s="16"/>
      <c r="K47" s="1"/>
    </row>
    <row r="48" spans="1:11" s="30" customFormat="1" x14ac:dyDescent="0.2">
      <c r="A48" s="1"/>
      <c r="B48" s="1"/>
      <c r="C48" s="1"/>
      <c r="D48" s="10"/>
      <c r="E48" s="11"/>
      <c r="F48" s="13"/>
      <c r="G48" s="14"/>
      <c r="H48" s="11"/>
      <c r="I48" s="16"/>
      <c r="J48" s="16"/>
      <c r="K48" s="1"/>
    </row>
    <row r="49" spans="1:11" s="30" customFormat="1" x14ac:dyDescent="0.2">
      <c r="A49" s="1"/>
      <c r="B49" s="1"/>
      <c r="C49" s="1"/>
      <c r="D49" s="10"/>
      <c r="E49" s="11"/>
      <c r="F49" s="13"/>
      <c r="G49" s="14"/>
      <c r="H49" s="11"/>
      <c r="I49" s="16"/>
      <c r="J49" s="16"/>
      <c r="K49" s="1"/>
    </row>
    <row r="50" spans="1:11" s="30" customFormat="1" x14ac:dyDescent="0.2">
      <c r="A50" s="1"/>
      <c r="B50" s="1"/>
      <c r="C50" s="1"/>
      <c r="D50" s="10"/>
      <c r="E50" s="11"/>
      <c r="F50" s="13"/>
      <c r="G50" s="14"/>
      <c r="H50" s="11"/>
      <c r="I50" s="16"/>
      <c r="J50" s="16"/>
      <c r="K50" s="1"/>
    </row>
    <row r="51" spans="1:11" s="30" customFormat="1" x14ac:dyDescent="0.2">
      <c r="A51"/>
      <c r="B51"/>
      <c r="C51"/>
      <c r="D51" s="9"/>
      <c r="E51" s="7"/>
      <c r="F51" s="12"/>
      <c r="G51" s="4"/>
      <c r="H51" s="7"/>
      <c r="I51" s="15"/>
      <c r="J51" s="15"/>
      <c r="K51"/>
    </row>
    <row r="52" spans="1:11" s="30" customFormat="1" x14ac:dyDescent="0.2">
      <c r="A52"/>
      <c r="B52"/>
      <c r="C52"/>
      <c r="D52" s="9"/>
      <c r="E52" s="7"/>
      <c r="F52" s="12"/>
      <c r="G52" s="4"/>
      <c r="H52" s="7"/>
      <c r="I52" s="15"/>
      <c r="J52" s="15"/>
      <c r="K52"/>
    </row>
    <row r="60" spans="1:11" s="1" customFormat="1" x14ac:dyDescent="0.2">
      <c r="A60"/>
      <c r="B60"/>
      <c r="C60"/>
      <c r="D60" s="9"/>
      <c r="E60" s="7"/>
      <c r="F60" s="12"/>
      <c r="G60" s="4"/>
      <c r="H60" s="7"/>
      <c r="I60" s="15"/>
      <c r="J60" s="15"/>
      <c r="K60"/>
    </row>
  </sheetData>
  <mergeCells count="18">
    <mergeCell ref="A36:A38"/>
    <mergeCell ref="B36:B38"/>
    <mergeCell ref="B30:B32"/>
    <mergeCell ref="B33:B35"/>
    <mergeCell ref="A27:A29"/>
    <mergeCell ref="A30:A32"/>
    <mergeCell ref="A33:A35"/>
    <mergeCell ref="A17:A18"/>
    <mergeCell ref="A6:A8"/>
    <mergeCell ref="A9:A11"/>
    <mergeCell ref="A19:A20"/>
    <mergeCell ref="B27:B29"/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5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2012-05-16T13:47:59Z</cp:lastPrinted>
  <dcterms:created xsi:type="dcterms:W3CDTF">2001-05-15T11:23:39Z</dcterms:created>
  <dcterms:modified xsi:type="dcterms:W3CDTF">2012-05-16T14:40:28Z</dcterms:modified>
</cp:coreProperties>
</file>