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6" i="2" l="1"/>
  <c r="I6" i="2" s="1"/>
  <c r="E14" i="2"/>
  <c r="H14" i="2" s="1"/>
  <c r="E15" i="2"/>
  <c r="H15" i="2" s="1"/>
  <c r="E16" i="2"/>
  <c r="H16" i="2" s="1"/>
  <c r="E38" i="2"/>
  <c r="H38" i="2" s="1"/>
  <c r="E37" i="2"/>
  <c r="E35" i="2"/>
  <c r="H35" i="2"/>
  <c r="E28" i="2"/>
  <c r="E17" i="2"/>
  <c r="H17" i="2" s="1"/>
  <c r="H37" i="2"/>
  <c r="I37" i="2" s="1"/>
  <c r="J37" i="2" s="1"/>
  <c r="H28" i="2"/>
  <c r="I28" i="2"/>
  <c r="J28" i="2" s="1"/>
  <c r="J9" i="2"/>
  <c r="H8" i="2"/>
  <c r="I8" i="2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J35" i="2"/>
  <c r="I35" i="2"/>
  <c r="E39" i="2"/>
  <c r="I31" i="2" l="1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17" i="2"/>
  <c r="J17" i="2" s="1"/>
  <c r="I16" i="2"/>
  <c r="J16" i="2" s="1"/>
  <c r="I14" i="2"/>
  <c r="J14" i="2" s="1"/>
  <c r="I27" i="2"/>
  <c r="J27" i="2" s="1"/>
  <c r="I19" i="2"/>
  <c r="J19" i="2"/>
  <c r="I30" i="2"/>
  <c r="J30" i="2" s="1"/>
  <c r="I32" i="2"/>
  <c r="J32" i="2"/>
  <c r="I25" i="2"/>
  <c r="J25" i="2" s="1"/>
  <c r="I22" i="2"/>
  <c r="J22" i="2" s="1"/>
  <c r="I21" i="2"/>
  <c r="J21" i="2" s="1"/>
  <c r="I29" i="2"/>
  <c r="J29" i="2" s="1"/>
  <c r="I7" i="2"/>
  <c r="H39" i="2"/>
  <c r="J7" i="2"/>
  <c r="J34" i="2"/>
  <c r="I34" i="2"/>
  <c r="J11" i="2"/>
  <c r="I11" i="2"/>
  <c r="J38" i="2"/>
  <c r="I38" i="2"/>
  <c r="J15" i="2"/>
  <c r="I15" i="2"/>
  <c r="J6" i="2"/>
  <c r="J39" i="2" l="1"/>
  <c r="I39" i="2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<sst xmlns="http://schemas.openxmlformats.org/spreadsheetml/2006/main" count="37" uniqueCount="35">
  <si>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</si>
  <si>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</si>
  <si>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</si>
  <si>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</si>
  <si>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</si>
  <si>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</si>
  <si>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</si>
  <si>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</si>
  <si>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</si>
  <si>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</si>
  <si>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</si>
  <si>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</si>
  <si>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</si>
  <si>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</si>
  <si>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</si>
  <si>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</si>
  <si>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</si>
  <si>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</si>
  <si>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</si>
  <si>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</si>
  <si>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</si>
  <si>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</si>
  <si>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</si>
  <si>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</si>
  <si>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</si>
  <si>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</si>
  <si>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</si>
  <si>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</si>
  <si>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</si>
  <si>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</si>
  <si>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 xml:space="preserve"> </t>
  </si>
  <si>
    <t>Importation of Fresh Bananas from the Philippines into the Continental United States</t>
  </si>
  <si>
    <t>Review of forms and documents</t>
  </si>
  <si>
    <t>12</t>
  </si>
  <si>
    <t>Phytosanitary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</si>
</sst>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N6" sqref="N6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31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32</v>
      </c>
      <c r="C6" s="5">
        <v>1</v>
      </c>
      <c r="D6" s="29">
        <v>0.1</v>
      </c>
      <c r="E6" s="5">
        <v>1</v>
      </c>
      <c r="F6" s="21" t="s">
        <v>33</v>
      </c>
      <c r="G6" s="25">
        <v>39.46</v>
      </c>
      <c r="H6" s="26">
        <f>+E6*G6</f>
        <v>39.46</v>
      </c>
      <c r="I6" s="26">
        <f t="shared" ref="I6:I17" si="0">+H6*0.139</f>
        <v>5.4849400000000008</v>
      </c>
      <c r="J6" s="26">
        <f t="shared" ref="J6:J17" si="1">+H6+I6</f>
        <v>44.944940000000003</v>
      </c>
      <c r="K6" s="2"/>
    </row>
    <row r="7" spans="1:11" x14ac:dyDescent="0.2">
      <c r="A7" s="2"/>
      <c r="B7" s="2" t="s">
        <v>34</v>
      </c>
      <c r="C7" s="5">
        <v>80</v>
      </c>
      <c r="D7" s="29">
        <v>0.25</v>
      </c>
      <c r="E7" s="5">
        <f t="shared" ref="E7:E17" si="2">+C7*D7</f>
        <v>20</v>
      </c>
      <c r="F7" s="21" t="s">
        <v>33</v>
      </c>
      <c r="G7" s="25">
        <v>39.46</v>
      </c>
      <c r="H7" s="26">
        <f t="shared" ref="H7:H17" si="3">+E7*G7</f>
        <v>789.2</v>
      </c>
      <c r="I7" s="26">
        <f t="shared" si="0"/>
        <v>109.69880000000002</v>
      </c>
      <c r="J7" s="26">
        <f t="shared" si="1"/>
        <v>898.89880000000005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30</v>
      </c>
      <c r="D9" s="33" t="s">
        <v>30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21.32</v>
      </c>
      <c r="F39" s="27"/>
      <c r="G39" s="25"/>
      <c r="H39" s="26">
        <f>SUM(H6:H38)</f>
        <v>828.66000000000008</v>
      </c>
      <c r="I39" s="26">
        <f>SUM(I6:I38)</f>
        <v>115.18374000000001</v>
      </c>
      <c r="J39" s="26">
        <f>SUM(J6:J38)</f>
        <v>943.84374000000003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(APHIS)</cp:lastModifiedBy>
  <cp:lastPrinted>2011-06-06T13:11:34Z</cp:lastPrinted>
  <dcterms:created xsi:type="dcterms:W3CDTF">2001-05-15T11:23:39Z</dcterms:created>
  <dcterms:modified xsi:type="dcterms:W3CDTF">2012-04-12T20:10:17Z</dcterms:modified>
</cp:coreProperties>
</file>