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'Sheet1'!$A$1:$G$53</definedName>
  </definedNames>
  <calcPr fullCalcOnLoad="1"/>
</workbook>
</file>

<file path=xl/sharedStrings.xml><?xml version="1.0" encoding="utf-8"?>
<sst xmlns="http://schemas.openxmlformats.org/spreadsheetml/2006/main" count="70" uniqueCount="50">
  <si>
    <t>Respondent Type</t>
  </si>
  <si>
    <t>Requirement</t>
  </si>
  <si>
    <t># of Respondents</t>
  </si>
  <si>
    <t xml:space="preserve"> # of Responses </t>
  </si>
  <si>
    <t>Hours/Response</t>
  </si>
  <si>
    <t xml:space="preserve">Total Hours </t>
  </si>
  <si>
    <t>Individuals or Households</t>
  </si>
  <si>
    <t>Private Sector</t>
  </si>
  <si>
    <t xml:space="preserve">   Business or other for-profits</t>
  </si>
  <si>
    <t xml:space="preserve">   Not-for profits</t>
  </si>
  <si>
    <t>State, Local, or Tribal Governments</t>
  </si>
  <si>
    <t>CURRENT INVENTORY</t>
  </si>
  <si>
    <t>Sub-total</t>
  </si>
  <si>
    <t>Current Inventory of Hours</t>
  </si>
  <si>
    <t>Difference</t>
  </si>
  <si>
    <t xml:space="preserve"> </t>
  </si>
  <si>
    <t>Total</t>
  </si>
  <si>
    <t xml:space="preserve">Section A: Burden by Affected Entity
</t>
  </si>
  <si>
    <t>Current # of Responses</t>
  </si>
  <si>
    <t>Current # of Respondents</t>
  </si>
  <si>
    <t>REVISED # OF RESPONDENTS</t>
  </si>
  <si>
    <t>REVISED # OF RESPONSES</t>
  </si>
  <si>
    <t>REVISED # OF BURDEN HOURS</t>
  </si>
  <si>
    <t>TOTAL # RESPONDENTS</t>
  </si>
  <si>
    <t>TOTAL # RESPONSES</t>
  </si>
  <si>
    <t>TOTAL # HOURS</t>
  </si>
  <si>
    <t>Institutions - Private</t>
  </si>
  <si>
    <t>Institutions - Public</t>
  </si>
  <si>
    <t>Borrowers</t>
  </si>
  <si>
    <t>Institutions - Proprietary -adopt TILA form</t>
  </si>
  <si>
    <t>Institutions - Private-adopt TILA form</t>
  </si>
  <si>
    <t>Institutions - Public-adopt TILA form</t>
  </si>
  <si>
    <t>Institutions - Proprietary -TILA disclosures</t>
  </si>
  <si>
    <t>Institutions - Public-adopt TILA disclosures</t>
  </si>
  <si>
    <t>34 CFR 601.20</t>
  </si>
  <si>
    <t>34 CFR 601.10</t>
  </si>
  <si>
    <t>34 CFR 601.11</t>
  </si>
  <si>
    <t>Institutions-Proprietary - Annual Report</t>
  </si>
  <si>
    <t>Institutions - Private-Annual Report</t>
  </si>
  <si>
    <t>Institutions - Public-Annual Report</t>
  </si>
  <si>
    <t>Institutions - Proprietary-Code of Conduct</t>
  </si>
  <si>
    <t>34 CFR 601.21</t>
  </si>
  <si>
    <t>Institutions - Private-Code of Conduct</t>
  </si>
  <si>
    <t>Institutions - Public-Code of Conduct</t>
  </si>
  <si>
    <t>34 CFR 601.40</t>
  </si>
  <si>
    <t>Institutions - Proprietary-preferred lender lists</t>
  </si>
  <si>
    <t>Lender Responsibility-TILA disclosures</t>
  </si>
  <si>
    <t xml:space="preserve">Lender Responsibility- reasonable expense </t>
  </si>
  <si>
    <t>Institutions - Private- TILA disclosures</t>
  </si>
  <si>
    <t>OMB.1845.0101.v.2         Table  30 Day Comment Period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</si>
</sst>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3" fontId="0" fillId="0" borderId="0" xfId="42" applyFont="1" applyAlignment="1">
      <alignment wrapText="1"/>
    </xf>
    <xf numFmtId="0" fontId="0" fillId="4" borderId="0" xfId="0" applyFill="1" applyAlignment="1">
      <alignment/>
    </xf>
    <xf numFmtId="3" fontId="0" fillId="4" borderId="0" xfId="0" applyNumberFormat="1" applyFill="1" applyAlignment="1">
      <alignment/>
    </xf>
    <xf numFmtId="0" fontId="0" fillId="4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9.28125" style="0" customWidth="1"/>
    <col min="2" max="2" width="14.8515625" style="0" customWidth="1"/>
    <col min="3" max="3" width="16.57421875" style="7" customWidth="1"/>
    <col min="4" max="4" width="15.7109375" style="7" customWidth="1"/>
    <col min="5" max="5" width="15.57421875" style="0" customWidth="1"/>
    <col min="6" max="6" width="11.8515625" style="7" customWidth="1"/>
    <col min="7" max="7" width="28.421875" style="0" customWidth="1"/>
  </cols>
  <sheetData>
    <row r="1" spans="1:2" ht="13.5" thickBot="1">
      <c r="A1" t="s">
        <v>49</v>
      </c>
      <c r="B1" s="3"/>
    </row>
    <row r="2" spans="1:7" ht="13.5" thickBot="1">
      <c r="A2" s="2" t="s">
        <v>0</v>
      </c>
      <c r="B2" s="2" t="s">
        <v>1</v>
      </c>
      <c r="C2" s="8" t="s">
        <v>2</v>
      </c>
      <c r="D2" s="8" t="s">
        <v>3</v>
      </c>
      <c r="E2" s="2" t="s">
        <v>4</v>
      </c>
      <c r="F2" s="8" t="s">
        <v>5</v>
      </c>
      <c r="G2" s="2"/>
    </row>
    <row r="3" ht="25.5">
      <c r="A3" s="5" t="s">
        <v>17</v>
      </c>
    </row>
    <row r="5" ht="12.75">
      <c r="A5" t="s">
        <v>6</v>
      </c>
    </row>
    <row r="6" spans="1:7" ht="12.75">
      <c r="A6" t="s">
        <v>28</v>
      </c>
      <c r="B6" s="11" t="s">
        <v>35</v>
      </c>
      <c r="C6" s="7">
        <v>1900608</v>
      </c>
      <c r="D6" s="7">
        <v>1900608</v>
      </c>
      <c r="E6">
        <v>0.17</v>
      </c>
      <c r="F6" s="7">
        <f>D6*E6</f>
        <v>323103.36000000004</v>
      </c>
      <c r="G6" s="4"/>
    </row>
    <row r="7" spans="1:7" ht="12.75">
      <c r="A7" s="6" t="s">
        <v>28</v>
      </c>
      <c r="B7" s="11" t="s">
        <v>36</v>
      </c>
      <c r="C7" s="7">
        <v>3666960</v>
      </c>
      <c r="D7" s="7">
        <v>3666960</v>
      </c>
      <c r="E7">
        <v>0.25</v>
      </c>
      <c r="F7" s="7">
        <f>D7*E7</f>
        <v>916740</v>
      </c>
      <c r="G7" s="4"/>
    </row>
    <row r="8" spans="1:7" ht="12.75">
      <c r="A8" s="6" t="s">
        <v>28</v>
      </c>
      <c r="B8" s="11" t="s">
        <v>44</v>
      </c>
      <c r="C8" s="7">
        <v>3666960</v>
      </c>
      <c r="D8" s="7">
        <v>3666960</v>
      </c>
      <c r="E8">
        <v>0.08</v>
      </c>
      <c r="F8" s="7">
        <f>D8*E8</f>
        <v>293356.8</v>
      </c>
      <c r="G8" s="4"/>
    </row>
    <row r="9" spans="1:7" s="13" customFormat="1" ht="12.75">
      <c r="A9" s="13" t="s">
        <v>12</v>
      </c>
      <c r="C9" s="14">
        <f>SUM(C6:C8)</f>
        <v>9234528</v>
      </c>
      <c r="D9" s="14">
        <f>SUM(D6:D8)</f>
        <v>9234528</v>
      </c>
      <c r="F9" s="14">
        <f>SUM(F6:F8)</f>
        <v>1533200.1600000001</v>
      </c>
      <c r="G9" s="15"/>
    </row>
    <row r="11" ht="12.75">
      <c r="A11" t="s">
        <v>7</v>
      </c>
    </row>
    <row r="12" ht="12.75">
      <c r="A12" t="s">
        <v>8</v>
      </c>
    </row>
    <row r="13" spans="1:6" ht="12.75">
      <c r="A13" t="s">
        <v>45</v>
      </c>
      <c r="B13" s="11" t="s">
        <v>35</v>
      </c>
      <c r="C13" s="10">
        <v>88</v>
      </c>
      <c r="D13" s="7">
        <v>88</v>
      </c>
      <c r="F13" s="7">
        <v>439</v>
      </c>
    </row>
    <row r="14" spans="1:7" ht="12.75">
      <c r="A14" s="6" t="s">
        <v>29</v>
      </c>
      <c r="B14" s="11" t="s">
        <v>36</v>
      </c>
      <c r="D14" s="7">
        <f>1757*0.05</f>
        <v>87.85000000000001</v>
      </c>
      <c r="F14" s="7">
        <v>263</v>
      </c>
      <c r="G14" s="4"/>
    </row>
    <row r="15" spans="1:7" ht="12.75">
      <c r="A15" s="6" t="s">
        <v>32</v>
      </c>
      <c r="B15" s="11" t="s">
        <v>36</v>
      </c>
      <c r="D15" s="7">
        <v>183348</v>
      </c>
      <c r="F15" s="7">
        <v>60505</v>
      </c>
      <c r="G15" s="12"/>
    </row>
    <row r="16" spans="1:7" ht="12.75">
      <c r="A16" s="6" t="s">
        <v>37</v>
      </c>
      <c r="B16" s="11" t="s">
        <v>34</v>
      </c>
      <c r="D16" s="7">
        <v>88</v>
      </c>
      <c r="F16" s="7">
        <v>22</v>
      </c>
      <c r="G16" s="12"/>
    </row>
    <row r="17" spans="1:7" ht="12.75">
      <c r="A17" s="6" t="s">
        <v>40</v>
      </c>
      <c r="B17" s="11" t="s">
        <v>41</v>
      </c>
      <c r="D17" s="7">
        <v>88</v>
      </c>
      <c r="F17" s="7">
        <v>132</v>
      </c>
      <c r="G17" s="12"/>
    </row>
    <row r="18" spans="1:7" ht="12.75">
      <c r="A18" s="6" t="s">
        <v>46</v>
      </c>
      <c r="B18" s="11" t="s">
        <v>44</v>
      </c>
      <c r="C18" s="7">
        <v>884</v>
      </c>
      <c r="D18" s="7">
        <v>3666960</v>
      </c>
      <c r="E18">
        <v>0.17</v>
      </c>
      <c r="F18" s="7">
        <v>623383</v>
      </c>
      <c r="G18" s="12"/>
    </row>
    <row r="19" spans="1:7" ht="12.75">
      <c r="A19" s="6" t="s">
        <v>47</v>
      </c>
      <c r="B19" s="11" t="s">
        <v>44</v>
      </c>
      <c r="D19" s="7">
        <v>884</v>
      </c>
      <c r="E19">
        <v>0.33</v>
      </c>
      <c r="F19" s="7">
        <v>292</v>
      </c>
      <c r="G19" s="4"/>
    </row>
    <row r="20" spans="1:7" s="13" customFormat="1" ht="12.75">
      <c r="A20" s="13" t="s">
        <v>12</v>
      </c>
      <c r="C20" s="14">
        <f>SUM(C13:C19)</f>
        <v>972</v>
      </c>
      <c r="D20" s="14">
        <f>SUM(D13:D19)</f>
        <v>3851543.85</v>
      </c>
      <c r="F20" s="14">
        <f>SUM(F13:F19)</f>
        <v>685036</v>
      </c>
      <c r="G20" s="15"/>
    </row>
    <row r="22" spans="1:7" ht="12.75">
      <c r="A22" t="s">
        <v>9</v>
      </c>
      <c r="G22" s="7"/>
    </row>
    <row r="23" spans="1:6" ht="12.75">
      <c r="A23" t="s">
        <v>26</v>
      </c>
      <c r="B23" s="11" t="s">
        <v>35</v>
      </c>
      <c r="C23" s="7">
        <v>984</v>
      </c>
      <c r="D23" s="7">
        <v>984</v>
      </c>
      <c r="F23" s="7">
        <v>4920</v>
      </c>
    </row>
    <row r="24" spans="1:7" ht="12.75">
      <c r="A24" s="6" t="s">
        <v>30</v>
      </c>
      <c r="B24" s="11" t="s">
        <v>36</v>
      </c>
      <c r="D24" s="7">
        <f>1757*0.56</f>
        <v>983.9200000000001</v>
      </c>
      <c r="F24" s="7">
        <v>2952</v>
      </c>
      <c r="G24" s="4"/>
    </row>
    <row r="25" spans="1:7" ht="12.75">
      <c r="A25" s="6" t="s">
        <v>48</v>
      </c>
      <c r="B25" s="11" t="s">
        <v>36</v>
      </c>
      <c r="D25" s="7">
        <v>2053498</v>
      </c>
      <c r="F25" s="7">
        <v>677654</v>
      </c>
      <c r="G25" s="4"/>
    </row>
    <row r="26" spans="1:7" ht="12.75">
      <c r="A26" s="6" t="s">
        <v>38</v>
      </c>
      <c r="B26" s="11" t="s">
        <v>34</v>
      </c>
      <c r="D26" s="7">
        <v>984</v>
      </c>
      <c r="F26" s="7">
        <v>246</v>
      </c>
      <c r="G26" s="4"/>
    </row>
    <row r="27" spans="1:7" ht="12.75">
      <c r="A27" s="6" t="s">
        <v>42</v>
      </c>
      <c r="B27" s="11" t="s">
        <v>41</v>
      </c>
      <c r="D27" s="7">
        <v>984</v>
      </c>
      <c r="F27" s="7">
        <v>1476</v>
      </c>
      <c r="G27" s="4"/>
    </row>
    <row r="28" spans="1:7" s="13" customFormat="1" ht="12.75">
      <c r="A28" s="13" t="s">
        <v>12</v>
      </c>
      <c r="C28" s="14">
        <f>SUM(C23:C27)</f>
        <v>984</v>
      </c>
      <c r="D28" s="14">
        <f>SUM(D23:D27)</f>
        <v>2057433.92</v>
      </c>
      <c r="F28" s="14">
        <f>SUM(F23:F27)</f>
        <v>687248</v>
      </c>
      <c r="G28" s="15"/>
    </row>
    <row r="30" ht="12.75">
      <c r="A30" t="s">
        <v>10</v>
      </c>
    </row>
    <row r="31" spans="1:6" ht="12.75">
      <c r="A31" t="s">
        <v>27</v>
      </c>
      <c r="B31" s="11" t="s">
        <v>35</v>
      </c>
      <c r="C31" s="7">
        <v>685</v>
      </c>
      <c r="D31" s="7">
        <v>685</v>
      </c>
      <c r="F31" s="7">
        <v>3426</v>
      </c>
    </row>
    <row r="32" spans="1:7" ht="12.75">
      <c r="A32" s="6" t="s">
        <v>31</v>
      </c>
      <c r="B32" s="11" t="s">
        <v>36</v>
      </c>
      <c r="D32" s="7">
        <f>1757*0.39</f>
        <v>685.23</v>
      </c>
      <c r="F32" s="7">
        <v>2056</v>
      </c>
      <c r="G32" s="4"/>
    </row>
    <row r="33" spans="1:7" ht="12.75">
      <c r="A33" s="6" t="s">
        <v>33</v>
      </c>
      <c r="B33" s="11" t="s">
        <v>36</v>
      </c>
      <c r="D33" s="7">
        <v>1430114</v>
      </c>
      <c r="F33" s="7">
        <v>471938</v>
      </c>
      <c r="G33" s="4"/>
    </row>
    <row r="34" spans="1:7" ht="12.75">
      <c r="A34" s="6" t="s">
        <v>39</v>
      </c>
      <c r="B34" s="11" t="s">
        <v>34</v>
      </c>
      <c r="D34" s="7">
        <v>685</v>
      </c>
      <c r="F34" s="7">
        <v>171</v>
      </c>
      <c r="G34" s="4"/>
    </row>
    <row r="35" spans="1:7" ht="12.75">
      <c r="A35" s="6" t="s">
        <v>43</v>
      </c>
      <c r="B35" s="11" t="s">
        <v>41</v>
      </c>
      <c r="D35" s="7">
        <v>685</v>
      </c>
      <c r="F35" s="7">
        <v>1028</v>
      </c>
      <c r="G35" s="4"/>
    </row>
    <row r="36" spans="1:7" s="13" customFormat="1" ht="12.75">
      <c r="A36" s="13" t="s">
        <v>12</v>
      </c>
      <c r="C36" s="14">
        <f>SUM(C31:C35)</f>
        <v>685</v>
      </c>
      <c r="D36" s="14">
        <f>SUM(D31:D35)</f>
        <v>1432854.23</v>
      </c>
      <c r="F36" s="14">
        <f>SUM(F31:F35)</f>
        <v>478619</v>
      </c>
      <c r="G36" s="15"/>
    </row>
    <row r="38" spans="1:6" ht="12.75">
      <c r="A38" s="1" t="s">
        <v>16</v>
      </c>
      <c r="B38" s="1"/>
      <c r="C38" s="9">
        <f>C9+C20+C28+C36</f>
        <v>9237169</v>
      </c>
      <c r="D38" s="9">
        <f>D9+D20+D28+D36</f>
        <v>16576360</v>
      </c>
      <c r="E38" s="1" t="s">
        <v>15</v>
      </c>
      <c r="F38" s="9">
        <f>F9+F20+F28+F36</f>
        <v>3384103.16</v>
      </c>
    </row>
    <row r="40" ht="12.75">
      <c r="A40" s="1" t="s">
        <v>11</v>
      </c>
    </row>
    <row r="41" spans="1:3" ht="12.75">
      <c r="A41" t="s">
        <v>19</v>
      </c>
      <c r="C41" s="7">
        <v>13674883</v>
      </c>
    </row>
    <row r="42" spans="1:4" ht="12.75">
      <c r="A42" s="6" t="s">
        <v>18</v>
      </c>
      <c r="D42" s="7">
        <v>13674883</v>
      </c>
    </row>
    <row r="43" spans="1:6" ht="12.75">
      <c r="A43" t="s">
        <v>13</v>
      </c>
      <c r="F43" s="7">
        <v>3197761</v>
      </c>
    </row>
    <row r="45" spans="1:3" ht="12.75">
      <c r="A45" s="1" t="s">
        <v>20</v>
      </c>
      <c r="C45" s="7">
        <f>C38</f>
        <v>9237169</v>
      </c>
    </row>
    <row r="46" spans="1:4" ht="12.75">
      <c r="A46" t="s">
        <v>21</v>
      </c>
      <c r="D46" s="7">
        <f>D38</f>
        <v>16576360</v>
      </c>
    </row>
    <row r="47" spans="1:6" ht="12.75">
      <c r="A47" s="1" t="s">
        <v>22</v>
      </c>
      <c r="F47" s="7">
        <f>F38</f>
        <v>3384103.16</v>
      </c>
    </row>
    <row r="48" ht="12.75">
      <c r="A48" s="1"/>
    </row>
    <row r="49" spans="1:3" ht="12.75">
      <c r="A49" s="1" t="s">
        <v>23</v>
      </c>
      <c r="C49" s="7">
        <f>C45</f>
        <v>9237169</v>
      </c>
    </row>
    <row r="50" spans="1:4" ht="12.75">
      <c r="A50" s="1" t="s">
        <v>24</v>
      </c>
      <c r="D50" s="7">
        <f>D46</f>
        <v>16576360</v>
      </c>
    </row>
    <row r="51" spans="1:6" ht="12.75">
      <c r="A51" s="1" t="s">
        <v>25</v>
      </c>
      <c r="F51" s="7">
        <f>F47</f>
        <v>3384103.16</v>
      </c>
    </row>
    <row r="53" spans="1:6" ht="12.75">
      <c r="A53" t="s">
        <v>14</v>
      </c>
      <c r="C53" s="7">
        <f>C45-C41</f>
        <v>-4437714</v>
      </c>
      <c r="D53" s="7">
        <f>D46-D42</f>
        <v>2901477</v>
      </c>
      <c r="F53" s="7">
        <f>F51-F43</f>
        <v>186342.16000000015</v>
      </c>
    </row>
    <row r="55" ht="12.75">
      <c r="A55" s="1"/>
    </row>
    <row r="56" ht="12.75">
      <c r="A56" s="11"/>
    </row>
    <row r="58" ht="12.75">
      <c r="B58" s="11"/>
    </row>
    <row r="59" ht="12.75">
      <c r="B59" s="11"/>
    </row>
    <row r="60" spans="2:3" ht="12.75">
      <c r="B60" s="11"/>
      <c r="C60" s="10"/>
    </row>
    <row r="61" ht="12.75">
      <c r="B61" s="4"/>
    </row>
    <row r="62" ht="12.75">
      <c r="B62" s="11"/>
    </row>
    <row r="63" ht="12.75">
      <c r="B63" s="4"/>
    </row>
    <row r="64" ht="12.75">
      <c r="B64" s="11"/>
    </row>
    <row r="65" ht="12.75">
      <c r="B65" s="11"/>
    </row>
    <row r="66" ht="12.75">
      <c r="B66" s="11"/>
    </row>
    <row r="67" ht="12.75">
      <c r="B67" s="4"/>
    </row>
    <row r="71" spans="1:2" ht="12.75">
      <c r="A71" s="4"/>
      <c r="B71" s="4"/>
    </row>
    <row r="72" spans="1:2" ht="12.75">
      <c r="A72" s="11"/>
      <c r="B72" s="4"/>
    </row>
    <row r="74" spans="1:2" ht="12.75">
      <c r="A74" s="6"/>
      <c r="B74" s="11"/>
    </row>
    <row r="75" ht="12.75">
      <c r="B75" s="11"/>
    </row>
    <row r="76" spans="1:2" ht="12.75">
      <c r="A76" s="6"/>
      <c r="B76" s="11"/>
    </row>
    <row r="77" spans="1:2" ht="12.75">
      <c r="A77" s="6"/>
      <c r="B77" s="11"/>
    </row>
    <row r="78" ht="12.75">
      <c r="B78" s="4"/>
    </row>
    <row r="79" spans="1:2" ht="12.75">
      <c r="A79" s="6"/>
      <c r="B79" s="11"/>
    </row>
    <row r="80" spans="1:2" ht="12.75">
      <c r="A80" s="6"/>
      <c r="B80" s="11"/>
    </row>
    <row r="81" ht="12.75">
      <c r="B81" s="4"/>
    </row>
    <row r="82" spans="1:2" ht="12.75">
      <c r="A82" s="6"/>
      <c r="B82" s="11"/>
    </row>
    <row r="83" spans="1:2" ht="12.75">
      <c r="A83" s="6"/>
      <c r="B83" s="11"/>
    </row>
    <row r="84" ht="12.75">
      <c r="B84" s="4"/>
    </row>
    <row r="85" ht="12.75">
      <c r="B85" s="4"/>
    </row>
    <row r="86" ht="12.75">
      <c r="B86" s="4"/>
    </row>
    <row r="87" ht="12.75">
      <c r="G87" s="4"/>
    </row>
    <row r="88" ht="12.75">
      <c r="B88" s="4"/>
    </row>
    <row r="89" ht="12.75">
      <c r="A89" s="11"/>
    </row>
    <row r="91" ht="12.75">
      <c r="B91" s="11"/>
    </row>
    <row r="92" spans="1:2" ht="12.75">
      <c r="A92" s="6"/>
      <c r="B92" s="11"/>
    </row>
    <row r="93" ht="12.75">
      <c r="B93" s="4"/>
    </row>
    <row r="94" spans="1:2" ht="12.75">
      <c r="A94" s="6"/>
      <c r="B94" s="11"/>
    </row>
    <row r="95" ht="12.75">
      <c r="B95" s="4"/>
    </row>
    <row r="96" spans="1:2" ht="12.75">
      <c r="A96" s="6"/>
      <c r="B96" s="11"/>
    </row>
    <row r="97" spans="1:2" ht="12.75">
      <c r="A97" s="6"/>
      <c r="B97" s="11"/>
    </row>
    <row r="98" spans="1:2" ht="12.75">
      <c r="A98" s="6"/>
      <c r="B98" s="11"/>
    </row>
    <row r="99" ht="12.75">
      <c r="B99" s="4"/>
    </row>
    <row r="101" ht="12.75">
      <c r="B101" s="4"/>
    </row>
    <row r="102" ht="12.75">
      <c r="B102" s="4"/>
    </row>
    <row r="104" ht="12.75">
      <c r="B104" s="11"/>
    </row>
    <row r="105" ht="12.75">
      <c r="B105" s="11"/>
    </row>
    <row r="106" spans="1:2" ht="12.75">
      <c r="A106" s="6"/>
      <c r="B106" s="11"/>
    </row>
    <row r="107" ht="12.75">
      <c r="B107" s="4"/>
    </row>
    <row r="108" spans="1:2" ht="12.75">
      <c r="A108" s="6"/>
      <c r="B108" s="11"/>
    </row>
    <row r="109" ht="12.75">
      <c r="B109" s="4"/>
    </row>
    <row r="110" spans="1:2" ht="12.75">
      <c r="A110" s="6"/>
      <c r="B110" s="11"/>
    </row>
    <row r="111" ht="12.75">
      <c r="B111" s="4"/>
    </row>
    <row r="112" ht="12.75">
      <c r="B112" s="4"/>
    </row>
    <row r="113" ht="12.75">
      <c r="B113" s="4"/>
    </row>
    <row r="115" ht="12.75">
      <c r="B115" s="4"/>
    </row>
    <row r="116" ht="12.75">
      <c r="B116" s="4"/>
    </row>
    <row r="118" spans="1:2" ht="12.75">
      <c r="A118" s="6"/>
      <c r="B118" s="11"/>
    </row>
    <row r="119" ht="12.75">
      <c r="B119" s="11"/>
    </row>
    <row r="120" spans="1:2" ht="12.75">
      <c r="A120" s="6"/>
      <c r="B120" s="11"/>
    </row>
    <row r="121" spans="1:2" ht="12.75">
      <c r="A121" s="6"/>
      <c r="B121" s="11"/>
    </row>
    <row r="122" spans="1:2" ht="12.75">
      <c r="A122" s="6"/>
      <c r="B122" s="11"/>
    </row>
    <row r="123" ht="12.75">
      <c r="B123" s="4"/>
    </row>
    <row r="124" spans="1:2" ht="12.75">
      <c r="A124" s="6"/>
      <c r="B124" s="11"/>
    </row>
    <row r="125" ht="12.75">
      <c r="B125" s="4"/>
    </row>
    <row r="126" spans="1:2" ht="12.75">
      <c r="A126" s="6"/>
      <c r="B126" s="11"/>
    </row>
    <row r="127" ht="12.75">
      <c r="B127" s="4"/>
    </row>
    <row r="128" ht="12.75">
      <c r="B128" s="4"/>
    </row>
    <row r="129" ht="12.75">
      <c r="B129" s="4"/>
    </row>
    <row r="131" ht="12.75">
      <c r="B131" s="4"/>
    </row>
  </sheetData>
  <sheetProtection/>
  <printOptions gridLines="1"/>
  <pageMargins left="0.75" right="0.75" top="1" bottom="1" header="0.5" footer="0.5"/>
  <pageSetup blackAndWhite="1" horizontalDpi="600" verticalDpi="600" orientation="landscape" scale="85" r:id="rId1"/>
  <rowBreaks count="2" manualBreakCount="2">
    <brk id="38" max="255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Beth Grebeldinger</cp:lastModifiedBy>
  <cp:lastPrinted>2013-02-21T20:45:22Z</cp:lastPrinted>
  <dcterms:created xsi:type="dcterms:W3CDTF">2007-05-03T16:01:36Z</dcterms:created>
  <dcterms:modified xsi:type="dcterms:W3CDTF">2013-02-22T16:44:30Z</dcterms:modified>
  <cp:category/>
  <cp:version/>
  <cp:contentType/>
  <cp:contentStatus/>
</cp:coreProperties>
</file>