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E37" i="2"/>
  <c r="E35" i="2"/>
  <c r="H35" i="2" s="1"/>
  <c r="E28" i="2"/>
  <c r="H28" i="2" s="1"/>
  <c r="E17" i="2"/>
  <c r="H17" i="2" s="1"/>
  <c r="H37" i="2"/>
  <c r="J9" i="2"/>
  <c r="H8" i="2"/>
  <c r="I8" i="2" s="1"/>
  <c r="J8" i="2" s="1"/>
  <c r="E11" i="2"/>
  <c r="H11" i="2" s="1"/>
  <c r="I11" i="2" s="1"/>
  <c r="J11" i="2" s="1"/>
  <c r="E10" i="2"/>
  <c r="H10" i="2" s="1"/>
  <c r="E34" i="2"/>
  <c r="H34" i="2" s="1"/>
  <c r="E13" i="2"/>
  <c r="H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J34" i="2" l="1"/>
  <c r="I34" i="2"/>
  <c r="J17" i="2"/>
  <c r="I17" i="2"/>
  <c r="J38" i="2"/>
  <c r="I38" i="2"/>
  <c r="I16" i="2"/>
  <c r="J16" i="2" s="1"/>
  <c r="J13" i="2"/>
  <c r="I13" i="2"/>
  <c r="E39" i="2"/>
  <c r="I20" i="2"/>
  <c r="J20" i="2" s="1"/>
  <c r="J33" i="2"/>
  <c r="I33" i="2"/>
  <c r="I23" i="2"/>
  <c r="J23" i="2" s="1"/>
  <c r="J26" i="2"/>
  <c r="I26" i="2"/>
  <c r="I35" i="2"/>
  <c r="J35" i="2" s="1"/>
  <c r="I6" i="2"/>
  <c r="I14" i="2"/>
  <c r="J14" i="2" s="1"/>
  <c r="I25" i="2"/>
  <c r="J25" i="2" s="1"/>
  <c r="I27" i="2"/>
  <c r="J27" i="2" s="1"/>
  <c r="I30" i="2"/>
  <c r="J30" i="2" s="1"/>
  <c r="J21" i="2"/>
  <c r="I21" i="2"/>
  <c r="I28" i="2"/>
  <c r="J28" i="2" s="1"/>
  <c r="I15" i="2"/>
  <c r="J15" i="2" s="1"/>
  <c r="I31" i="2"/>
  <c r="J31" i="2" s="1"/>
  <c r="I36" i="2"/>
  <c r="J36" i="2" s="1"/>
  <c r="I24" i="2"/>
  <c r="J24" i="2" s="1"/>
  <c r="J12" i="2"/>
  <c r="I12" i="2"/>
  <c r="I19" i="2"/>
  <c r="J19" i="2" s="1"/>
  <c r="I32" i="2"/>
  <c r="J32" i="2" s="1"/>
  <c r="I22" i="2"/>
  <c r="J22" i="2"/>
  <c r="I29" i="2"/>
  <c r="J29" i="2" s="1"/>
  <c r="J10" i="2"/>
  <c r="H18" i="2"/>
  <c r="I37" i="2"/>
  <c r="J37" i="2" s="1"/>
  <c r="I10" i="2"/>
  <c r="I18" i="2" l="1"/>
  <c r="J18" i="2" s="1"/>
  <c r="H39" i="2"/>
  <c r="J6" i="2"/>
  <c r="J39" i="2" l="1"/>
  <c r="I39" i="2"/>
</calcChain>
</file>

<file path=xl/sharedStrings.xml><?xml version="1.0" encoding="utf-8"?>
<sst xmlns="http://schemas.openxmlformats.org/spreadsheetml/2006/main" count="37" uniqueCount="36">
  <si>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</si>
  <si>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</si>
  <si>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</si>
  <si>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</si>
  <si>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</si>
  <si>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</si>
  <si>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</si>
  <si>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</si>
  <si>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</si>
  <si>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</si>
  <si>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</si>
  <si>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</si>
  <si>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</si>
  <si>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</si>
  <si>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</si>
  <si>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</si>
  <si>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</si>
  <si>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</si>
  <si>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</si>
  <si>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</si>
  <si>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</si>
  <si>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</si>
  <si>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</si>
  <si>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</si>
  <si>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</si>
  <si>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</si>
  <si>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</si>
  <si>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</si>
  <si>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</si>
  <si>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Declaration for Importation </t>
  </si>
  <si>
    <t>11</t>
  </si>
  <si>
    <t>PPQ 925</t>
  </si>
  <si>
    <t>Recordkeepers</t>
  </si>
  <si>
    <t>6</t>
  </si>
  <si>
    <t>OMB Control No. 0579-0124
0579-XXXX</t>
  </si>
  <si>
    <t>Imported Seed and Screenings (Foreign)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</si>
</sst>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40" zoomScaleNormal="140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11000</v>
      </c>
      <c r="D6" s="29">
        <v>1.6E-2</v>
      </c>
      <c r="E6" s="5">
        <f t="shared" ref="E6:E17" si="0">+C6*D6</f>
        <v>176</v>
      </c>
      <c r="F6" s="21" t="s">
        <v>30</v>
      </c>
      <c r="G6" s="25">
        <v>32.92</v>
      </c>
      <c r="H6" s="26">
        <f t="shared" ref="H6:H17" si="1">+E6*G6</f>
        <v>5793.92</v>
      </c>
      <c r="I6" s="26">
        <f t="shared" ref="I6:I17" si="2">+H6*0.139</f>
        <v>805.35488000000009</v>
      </c>
      <c r="J6" s="26">
        <f t="shared" ref="J6:J17" si="3">+H6+I6</f>
        <v>6599.2748799999999</v>
      </c>
      <c r="K6" s="2"/>
    </row>
    <row r="7" spans="1:11" x14ac:dyDescent="0.2">
      <c r="A7" s="2"/>
      <c r="B7" s="2" t="s">
        <v>31</v>
      </c>
      <c r="C7" s="5">
        <v>4180</v>
      </c>
      <c r="D7" s="29">
        <v>0.25</v>
      </c>
      <c r="E7" s="5">
        <f t="shared" si="0"/>
        <v>1045</v>
      </c>
      <c r="F7" s="21" t="s">
        <v>30</v>
      </c>
      <c r="G7" s="25">
        <v>32.92</v>
      </c>
      <c r="H7" s="26">
        <f t="shared" si="1"/>
        <v>34401.4</v>
      </c>
      <c r="I7" s="26">
        <f t="shared" si="2"/>
        <v>4781.7946000000011</v>
      </c>
      <c r="J7" s="26">
        <f t="shared" si="3"/>
        <v>39183.194600000003</v>
      </c>
      <c r="K7" s="2"/>
    </row>
    <row r="8" spans="1:11" s="31" customFormat="1" x14ac:dyDescent="0.2">
      <c r="A8" s="30"/>
      <c r="B8" s="30" t="s">
        <v>32</v>
      </c>
      <c r="C8" s="32">
        <v>500</v>
      </c>
      <c r="D8" s="33">
        <v>1.7000000000000001E-2</v>
      </c>
      <c r="E8" s="32">
        <v>1</v>
      </c>
      <c r="F8" s="34" t="s">
        <v>33</v>
      </c>
      <c r="G8" s="35">
        <v>20.02</v>
      </c>
      <c r="H8" s="36">
        <f t="shared" si="1"/>
        <v>20.02</v>
      </c>
      <c r="I8" s="36">
        <f t="shared" si="2"/>
        <v>2.7827800000000003</v>
      </c>
      <c r="J8" s="36">
        <f t="shared" si="3"/>
        <v>22.802779999999998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1222.1600000000001</v>
      </c>
      <c r="F39" s="27"/>
      <c r="G39" s="25"/>
      <c r="H39" s="26">
        <f>SUM(H6:H38)</f>
        <v>40223.607199999999</v>
      </c>
      <c r="I39" s="26">
        <f>SUM(I6:I38)</f>
        <v>5591.0814008000007</v>
      </c>
      <c r="J39" s="26">
        <f>SUM(J6:J38)</f>
        <v>45814.6886008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Imported Seed Screenings</Project_x0020_Name>
    <OMB_x0020_control_x0020__x0023_ xmlns="64E31D74-685E-46CD-AE51-A264634057B8">0579-0124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A7UXA6N55WET-2455-268</_dlc_DocId>
    <_dlc_DocIdUrl xmlns="ed6d8045-9bce-45b8-96e9-ffa15b628daa">
      <Url>http://sp.we.aphis.gov/PPQ/policy/php/rpm/Paperwork Burden/_layouts/DocIdRedir.aspx?ID=A7UXA6N55WET-2455-268</Url>
      <Description>A7UXA6N55WET-2455-268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133ca31e8f667c0c9a13ce65e360fdcd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823c47240079bce7df30227780b0fe82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ber should go in here" ma:internalName="APHIS_x0020_docket_x0020__x0023_" ma:readOnly="false">
      <xsd:simpleType>
        <xsd:restriction base="dms:Text"/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9E724-4C1A-4FA8-A372-15E2FD69E10E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d6d8045-9bce-45b8-96e9-ffa15b628daa"/>
    <ds:schemaRef ds:uri="64E31D74-685E-46CD-AE51-A264634057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583265-4814-4A16-A017-423DC954C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Kent, Lynn M - APHIS</cp:lastModifiedBy>
  <cp:lastPrinted>2013-01-14T19:18:21Z</cp:lastPrinted>
  <dcterms:created xsi:type="dcterms:W3CDTF">2001-05-15T11:23:39Z</dcterms:created>
  <dcterms:modified xsi:type="dcterms:W3CDTF">2013-05-10T18:24:40Z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6d1ca639-a44d-4f20-994f-364c30a2b8d1</vt:lpwstr>
  </property>
</Properties>
</file>