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360" yWindow="75" windowWidth="15480" windowHeight="10050" tabRatio="799" activeTab="7"/>
  </bookViews>
  <sheets>
    <sheet name="Basel III &amp; DF Cover Sheet" sheetId="4" r:id="rId1"/>
    <sheet name="Annual_Instructions" sheetId="5" r:id="rId2"/>
    <sheet name="Capital Composition" sheetId="6" r:id="rId3"/>
    <sheet name="Exceptions Bucket Calc" sheetId="7" r:id="rId4"/>
    <sheet name="RWA_Advanced" sheetId="8" r:id="rId5"/>
    <sheet name="RWA_General" sheetId="9" r:id="rId6"/>
    <sheet name="Leverage Exposure" sheetId="10" r:id="rId7"/>
    <sheet name="Planned Actions" sheetId="11" r:id="rId8"/>
  </sheets>
  <definedNames>
    <definedName name="actiontype">'Planned Actions'!$AX$13:$AX$21</definedName>
    <definedName name="confirm">'Planned Actions'!$BA$13</definedName>
    <definedName name="exposuretype">'Planned Actions'!$AY$13:$AY$24</definedName>
    <definedName name="_xlnm.Print_Area" localSheetId="1">Annual_Instructions!$A$1:$D$11</definedName>
    <definedName name="_xlnm.Print_Area" localSheetId="0">'Basel III &amp; DF Cover Sheet'!$A$1:$M$18</definedName>
    <definedName name="_xlnm.Print_Area" localSheetId="2">'Capital Composition'!$A$1:$I$91</definedName>
    <definedName name="_xlnm.Print_Area" localSheetId="3">'Exceptions Bucket Calc'!$A$1:$I$40</definedName>
    <definedName name="_xlnm.Print_Area" localSheetId="6">'Leverage Exposure'!$A$1:$I$31</definedName>
    <definedName name="_xlnm.Print_Area" localSheetId="7">'Planned Actions'!$A$1:$AV$36</definedName>
    <definedName name="_xlnm.Print_Area" localSheetId="4">RWA_Advanced!$A$1:$I$59</definedName>
    <definedName name="_xlnm.Print_Area" localSheetId="5">RWA_General!$A$1:$I$39</definedName>
    <definedName name="_xlnm.Print_Titles" localSheetId="2">'Capital Composition'!$1:$6</definedName>
    <definedName name="rwatype">'Planned Actions'!$AZ$13:$AZ$23</definedName>
  </definedNames>
  <calcPr calcId="114210" fullCalcOnLoad="1"/>
</workbook>
</file>

<file path=xl/calcChain.xml><?xml version="1.0" encoding="utf-8"?>
<calcChain xmlns="http://schemas.openxmlformats.org/spreadsheetml/2006/main">
  <c r="A1" i="6"/>
  <c r="AO108" i="11"/>
  <c r="AN108"/>
  <c r="AM108"/>
  <c r="AL108"/>
  <c r="AK108"/>
  <c r="AJ108"/>
  <c r="AI108"/>
  <c r="AH108"/>
  <c r="AG108"/>
  <c r="AF108"/>
  <c r="AE108"/>
  <c r="AD108"/>
  <c r="AC108"/>
  <c r="AB108"/>
  <c r="AA108"/>
  <c r="Z108"/>
  <c r="Y108"/>
  <c r="X108"/>
  <c r="W108"/>
  <c r="V108"/>
  <c r="U108"/>
  <c r="T108"/>
  <c r="S108"/>
  <c r="R108"/>
  <c r="Q108"/>
  <c r="P108"/>
  <c r="O108"/>
  <c r="N108"/>
  <c r="M108"/>
  <c r="L108"/>
  <c r="K108"/>
  <c r="J108"/>
  <c r="I108"/>
  <c r="H108"/>
  <c r="G108"/>
  <c r="F108"/>
  <c r="AU106"/>
  <c r="AT106"/>
  <c r="AS106"/>
  <c r="AR106"/>
  <c r="AQ106"/>
  <c r="AP106"/>
  <c r="AU105"/>
  <c r="AT105"/>
  <c r="AS105"/>
  <c r="AR105"/>
  <c r="AQ105"/>
  <c r="AP105"/>
  <c r="AU104"/>
  <c r="AT104"/>
  <c r="AS104"/>
  <c r="AR104"/>
  <c r="AQ104"/>
  <c r="AP104"/>
  <c r="AU103"/>
  <c r="AT103"/>
  <c r="AS103"/>
  <c r="AR103"/>
  <c r="AQ103"/>
  <c r="AP103"/>
  <c r="AU102"/>
  <c r="AT102"/>
  <c r="AS102"/>
  <c r="AR102"/>
  <c r="AQ102"/>
  <c r="AP102"/>
  <c r="AU101"/>
  <c r="AT101"/>
  <c r="AS101"/>
  <c r="AR101"/>
  <c r="AQ101"/>
  <c r="AP101"/>
  <c r="AU100"/>
  <c r="AT100"/>
  <c r="AS100"/>
  <c r="AR100"/>
  <c r="AQ100"/>
  <c r="AP100"/>
  <c r="AU99"/>
  <c r="AT99"/>
  <c r="AS99"/>
  <c r="AR99"/>
  <c r="AQ99"/>
  <c r="AP99"/>
  <c r="AU98"/>
  <c r="AT98"/>
  <c r="AS98"/>
  <c r="AR98"/>
  <c r="AQ98"/>
  <c r="AP98"/>
  <c r="AU97"/>
  <c r="AT97"/>
  <c r="AS97"/>
  <c r="AR97"/>
  <c r="AQ97"/>
  <c r="AP97"/>
  <c r="AU96"/>
  <c r="AT96"/>
  <c r="AS96"/>
  <c r="AR96"/>
  <c r="AQ96"/>
  <c r="AP96"/>
  <c r="AU95"/>
  <c r="AT95"/>
  <c r="AS95"/>
  <c r="AR95"/>
  <c r="AQ95"/>
  <c r="AP95"/>
  <c r="AU94"/>
  <c r="AT94"/>
  <c r="AS94"/>
  <c r="AR94"/>
  <c r="AQ94"/>
  <c r="AP94"/>
  <c r="AU93"/>
  <c r="AT93"/>
  <c r="AS93"/>
  <c r="AR93"/>
  <c r="AQ93"/>
  <c r="AP93"/>
  <c r="AU92"/>
  <c r="AT92"/>
  <c r="AS92"/>
  <c r="AR92"/>
  <c r="AQ92"/>
  <c r="AP92"/>
  <c r="AU91"/>
  <c r="AT91"/>
  <c r="AS91"/>
  <c r="AR91"/>
  <c r="AQ91"/>
  <c r="AP91"/>
  <c r="AU90"/>
  <c r="AT90"/>
  <c r="AS90"/>
  <c r="AR90"/>
  <c r="AQ90"/>
  <c r="AP90"/>
  <c r="AU89"/>
  <c r="AT89"/>
  <c r="AS89"/>
  <c r="AR89"/>
  <c r="AQ89"/>
  <c r="AP89"/>
  <c r="AU88"/>
  <c r="AT88"/>
  <c r="AS88"/>
  <c r="AR88"/>
  <c r="AQ88"/>
  <c r="AP88"/>
  <c r="AU87"/>
  <c r="AT87"/>
  <c r="AS87"/>
  <c r="AR87"/>
  <c r="AQ87"/>
  <c r="AP87"/>
  <c r="AU86"/>
  <c r="AT86"/>
  <c r="AS86"/>
  <c r="AR86"/>
  <c r="AQ86"/>
  <c r="AP86"/>
  <c r="AU85"/>
  <c r="AT85"/>
  <c r="AS85"/>
  <c r="AR85"/>
  <c r="AQ85"/>
  <c r="AP85"/>
  <c r="AU84"/>
  <c r="AT84"/>
  <c r="AS84"/>
  <c r="AR84"/>
  <c r="AQ84"/>
  <c r="AP84"/>
  <c r="AU83"/>
  <c r="AT83"/>
  <c r="AS83"/>
  <c r="AR83"/>
  <c r="AQ83"/>
  <c r="AP83"/>
  <c r="AU82"/>
  <c r="AT82"/>
  <c r="AS82"/>
  <c r="AR82"/>
  <c r="AQ82"/>
  <c r="AP82"/>
  <c r="AU81"/>
  <c r="AT81"/>
  <c r="AS81"/>
  <c r="AR81"/>
  <c r="AQ81"/>
  <c r="AP81"/>
  <c r="AU80"/>
  <c r="AT80"/>
  <c r="AS80"/>
  <c r="AR80"/>
  <c r="AQ80"/>
  <c r="AP80"/>
  <c r="AU79"/>
  <c r="AT79"/>
  <c r="AS79"/>
  <c r="AR79"/>
  <c r="AQ79"/>
  <c r="AP79"/>
  <c r="AU78"/>
  <c r="AT78"/>
  <c r="AS78"/>
  <c r="AR78"/>
  <c r="AQ78"/>
  <c r="AP78"/>
  <c r="AU77"/>
  <c r="AT77"/>
  <c r="AS77"/>
  <c r="AR77"/>
  <c r="AQ77"/>
  <c r="AP77"/>
  <c r="AU76"/>
  <c r="AT76"/>
  <c r="AS76"/>
  <c r="AR76"/>
  <c r="AQ76"/>
  <c r="AP76"/>
  <c r="AU75"/>
  <c r="AT75"/>
  <c r="AS75"/>
  <c r="AR75"/>
  <c r="AQ75"/>
  <c r="AP75"/>
  <c r="AU74"/>
  <c r="AT74"/>
  <c r="AS74"/>
  <c r="AR74"/>
  <c r="AQ74"/>
  <c r="AP74"/>
  <c r="AU73"/>
  <c r="AT73"/>
  <c r="AS73"/>
  <c r="AR73"/>
  <c r="AQ73"/>
  <c r="AP73"/>
  <c r="AU72"/>
  <c r="AT72"/>
  <c r="AS72"/>
  <c r="AR72"/>
  <c r="AQ72"/>
  <c r="AP72"/>
  <c r="AU71"/>
  <c r="AT71"/>
  <c r="AS71"/>
  <c r="AR71"/>
  <c r="AQ71"/>
  <c r="AP71"/>
  <c r="AU70"/>
  <c r="AT70"/>
  <c r="AS70"/>
  <c r="AR70"/>
  <c r="AQ70"/>
  <c r="AP70"/>
  <c r="AU69"/>
  <c r="AT69"/>
  <c r="AS69"/>
  <c r="AR69"/>
  <c r="AQ69"/>
  <c r="AP69"/>
  <c r="AU68"/>
  <c r="AT68"/>
  <c r="AS68"/>
  <c r="AR68"/>
  <c r="AQ68"/>
  <c r="AP68"/>
  <c r="AU67"/>
  <c r="AT67"/>
  <c r="AS67"/>
  <c r="AR67"/>
  <c r="AQ67"/>
  <c r="AP67"/>
  <c r="AU66"/>
  <c r="AT66"/>
  <c r="AS66"/>
  <c r="AR66"/>
  <c r="AQ66"/>
  <c r="AP66"/>
  <c r="AU65"/>
  <c r="AT65"/>
  <c r="AS65"/>
  <c r="AR65"/>
  <c r="AQ65"/>
  <c r="AP65"/>
  <c r="AU64"/>
  <c r="AT64"/>
  <c r="AS64"/>
  <c r="AR64"/>
  <c r="AQ64"/>
  <c r="AP64"/>
  <c r="AU63"/>
  <c r="AT63"/>
  <c r="AS63"/>
  <c r="AR63"/>
  <c r="AQ63"/>
  <c r="AP63"/>
  <c r="AU62"/>
  <c r="AT62"/>
  <c r="AS62"/>
  <c r="AR62"/>
  <c r="AQ62"/>
  <c r="AP62"/>
  <c r="AU61"/>
  <c r="AT61"/>
  <c r="AS61"/>
  <c r="AR61"/>
  <c r="AQ61"/>
  <c r="AP61"/>
  <c r="AU60"/>
  <c r="AT60"/>
  <c r="AS60"/>
  <c r="AR60"/>
  <c r="AQ60"/>
  <c r="AP60"/>
  <c r="AU59"/>
  <c r="AT59"/>
  <c r="AS59"/>
  <c r="AR59"/>
  <c r="AQ59"/>
  <c r="AP59"/>
  <c r="AU58"/>
  <c r="AT58"/>
  <c r="AS58"/>
  <c r="AR58"/>
  <c r="AQ58"/>
  <c r="AP58"/>
  <c r="AU57"/>
  <c r="AT57"/>
  <c r="AS57"/>
  <c r="AR57"/>
  <c r="AQ57"/>
  <c r="AP57"/>
  <c r="AU56"/>
  <c r="AT56"/>
  <c r="AS56"/>
  <c r="AR56"/>
  <c r="AQ56"/>
  <c r="AP56"/>
  <c r="AU55"/>
  <c r="AT55"/>
  <c r="AS55"/>
  <c r="AR55"/>
  <c r="AQ55"/>
  <c r="AP55"/>
  <c r="AU54"/>
  <c r="AT54"/>
  <c r="AS54"/>
  <c r="AR54"/>
  <c r="AQ54"/>
  <c r="AP54"/>
  <c r="AU53"/>
  <c r="AT53"/>
  <c r="AS53"/>
  <c r="AR53"/>
  <c r="AQ53"/>
  <c r="AP53"/>
  <c r="AU52"/>
  <c r="AT52"/>
  <c r="AS52"/>
  <c r="AR52"/>
  <c r="AQ52"/>
  <c r="AP52"/>
  <c r="AU51"/>
  <c r="AT51"/>
  <c r="AS51"/>
  <c r="AR51"/>
  <c r="AQ51"/>
  <c r="AP51"/>
  <c r="AU50"/>
  <c r="AT50"/>
  <c r="AS50"/>
  <c r="AR50"/>
  <c r="AQ50"/>
  <c r="AP50"/>
  <c r="AU49"/>
  <c r="AT49"/>
  <c r="AS49"/>
  <c r="AR49"/>
  <c r="AQ49"/>
  <c r="AP49"/>
  <c r="AU48"/>
  <c r="AT48"/>
  <c r="AS48"/>
  <c r="AR48"/>
  <c r="AQ48"/>
  <c r="AP48"/>
  <c r="AU47"/>
  <c r="AT47"/>
  <c r="AS47"/>
  <c r="AR47"/>
  <c r="AQ47"/>
  <c r="AP47"/>
  <c r="AU46"/>
  <c r="AT46"/>
  <c r="AS46"/>
  <c r="AR46"/>
  <c r="AQ46"/>
  <c r="AP46"/>
  <c r="AU45"/>
  <c r="AT45"/>
  <c r="AS45"/>
  <c r="AR45"/>
  <c r="AQ45"/>
  <c r="AP45"/>
  <c r="AU44"/>
  <c r="AT44"/>
  <c r="AS44"/>
  <c r="AR44"/>
  <c r="AQ44"/>
  <c r="AP44"/>
  <c r="AU43"/>
  <c r="AT43"/>
  <c r="AS43"/>
  <c r="AR43"/>
  <c r="AQ43"/>
  <c r="AP43"/>
  <c r="AU42"/>
  <c r="AT42"/>
  <c r="AS42"/>
  <c r="AR42"/>
  <c r="AQ42"/>
  <c r="AP42"/>
  <c r="AU41"/>
  <c r="AT41"/>
  <c r="AS41"/>
  <c r="AR41"/>
  <c r="AQ41"/>
  <c r="AP41"/>
  <c r="AU40"/>
  <c r="AT40"/>
  <c r="AS40"/>
  <c r="AR40"/>
  <c r="AQ40"/>
  <c r="AP40"/>
  <c r="AU39"/>
  <c r="AT39"/>
  <c r="AS39"/>
  <c r="AR39"/>
  <c r="AQ39"/>
  <c r="AP39"/>
  <c r="AU38"/>
  <c r="AT38"/>
  <c r="AS38"/>
  <c r="AR38"/>
  <c r="AQ38"/>
  <c r="AP38"/>
  <c r="AU37"/>
  <c r="AT37"/>
  <c r="AS37"/>
  <c r="AR37"/>
  <c r="AQ37"/>
  <c r="AP37"/>
  <c r="AU36"/>
  <c r="AT36"/>
  <c r="AS36"/>
  <c r="AR36"/>
  <c r="AQ36"/>
  <c r="AP36"/>
  <c r="AU35"/>
  <c r="AT35"/>
  <c r="AS35"/>
  <c r="AR35"/>
  <c r="AQ35"/>
  <c r="AP35"/>
  <c r="AU34"/>
  <c r="AT34"/>
  <c r="AS34"/>
  <c r="AR34"/>
  <c r="AQ34"/>
  <c r="AP34"/>
  <c r="AU33"/>
  <c r="AT33"/>
  <c r="AS33"/>
  <c r="AR33"/>
  <c r="AQ33"/>
  <c r="AP33"/>
  <c r="AU32"/>
  <c r="AT32"/>
  <c r="AS32"/>
  <c r="AR32"/>
  <c r="AQ32"/>
  <c r="AP32"/>
  <c r="AU31"/>
  <c r="AT31"/>
  <c r="AS31"/>
  <c r="AR31"/>
  <c r="AQ31"/>
  <c r="AP31"/>
  <c r="AU30"/>
  <c r="AT30"/>
  <c r="AS30"/>
  <c r="AR30"/>
  <c r="AQ30"/>
  <c r="AP30"/>
  <c r="AU29"/>
  <c r="AT29"/>
  <c r="AS29"/>
  <c r="AR29"/>
  <c r="AQ29"/>
  <c r="AP29"/>
  <c r="AU28"/>
  <c r="AT28"/>
  <c r="AS28"/>
  <c r="AR28"/>
  <c r="AQ28"/>
  <c r="AP28"/>
  <c r="AU27"/>
  <c r="AT27"/>
  <c r="AS27"/>
  <c r="AR27"/>
  <c r="AQ27"/>
  <c r="AP27"/>
  <c r="AU26"/>
  <c r="AT26"/>
  <c r="AS26"/>
  <c r="AR26"/>
  <c r="AQ26"/>
  <c r="AP26"/>
  <c r="AU25"/>
  <c r="AT25"/>
  <c r="AS25"/>
  <c r="AR25"/>
  <c r="AQ25"/>
  <c r="AP25"/>
  <c r="AU24"/>
  <c r="AT24"/>
  <c r="AS24"/>
  <c r="AR24"/>
  <c r="AQ24"/>
  <c r="AP24"/>
  <c r="AU23"/>
  <c r="AT23"/>
  <c r="AS23"/>
  <c r="AR23"/>
  <c r="AQ23"/>
  <c r="AP23"/>
  <c r="AU22"/>
  <c r="AT22"/>
  <c r="AS22"/>
  <c r="AR22"/>
  <c r="AQ22"/>
  <c r="AP22"/>
  <c r="AU21"/>
  <c r="AT21"/>
  <c r="AS21"/>
  <c r="AR21"/>
  <c r="AQ21"/>
  <c r="AP21"/>
  <c r="AU20"/>
  <c r="AT20"/>
  <c r="AS20"/>
  <c r="AR20"/>
  <c r="AQ20"/>
  <c r="AP20"/>
  <c r="AU19"/>
  <c r="AT19"/>
  <c r="AS19"/>
  <c r="AR19"/>
  <c r="AQ19"/>
  <c r="AP19"/>
  <c r="AU18"/>
  <c r="AT18"/>
  <c r="AS18"/>
  <c r="AR18"/>
  <c r="AQ18"/>
  <c r="AP18"/>
  <c r="AU17"/>
  <c r="AT17"/>
  <c r="AS17"/>
  <c r="AR17"/>
  <c r="AQ17"/>
  <c r="AP17"/>
  <c r="AU16"/>
  <c r="AT16"/>
  <c r="AS16"/>
  <c r="AR16"/>
  <c r="AQ16"/>
  <c r="AP16"/>
  <c r="AU15"/>
  <c r="AT15"/>
  <c r="AS15"/>
  <c r="AR15"/>
  <c r="AQ15"/>
  <c r="AP15"/>
  <c r="AU14"/>
  <c r="AT14"/>
  <c r="AS14"/>
  <c r="AR14"/>
  <c r="AQ14"/>
  <c r="AP14"/>
  <c r="AU13"/>
  <c r="AT13"/>
  <c r="AS13"/>
  <c r="AR13"/>
  <c r="AQ13"/>
  <c r="AP13"/>
  <c r="AU12"/>
  <c r="AT12"/>
  <c r="AS12"/>
  <c r="AR12"/>
  <c r="AQ12"/>
  <c r="AP12"/>
  <c r="AU11"/>
  <c r="AT11"/>
  <c r="AS11"/>
  <c r="AR11"/>
  <c r="AQ11"/>
  <c r="AP11"/>
  <c r="AU10"/>
  <c r="AT10"/>
  <c r="AS10"/>
  <c r="AR10"/>
  <c r="AQ10"/>
  <c r="AP10"/>
  <c r="AU9"/>
  <c r="AT9"/>
  <c r="AS9"/>
  <c r="AR9"/>
  <c r="AQ9"/>
  <c r="AP9"/>
  <c r="AU8"/>
  <c r="AT8"/>
  <c r="AS8"/>
  <c r="AR8"/>
  <c r="AQ8"/>
  <c r="AP8"/>
  <c r="AU7"/>
  <c r="AU108"/>
  <c r="AT7"/>
  <c r="AS7"/>
  <c r="AS108"/>
  <c r="AR7"/>
  <c r="AR108"/>
  <c r="AQ7"/>
  <c r="AQ108"/>
  <c r="AP7"/>
  <c r="I51" i="10"/>
  <c r="H51"/>
  <c r="G51"/>
  <c r="F51"/>
  <c r="E51"/>
  <c r="D51"/>
  <c r="C51"/>
  <c r="I50"/>
  <c r="H50"/>
  <c r="G50"/>
  <c r="F50"/>
  <c r="E50"/>
  <c r="D50"/>
  <c r="C50"/>
  <c r="I49"/>
  <c r="H49"/>
  <c r="G49"/>
  <c r="F49"/>
  <c r="E49"/>
  <c r="D49"/>
  <c r="C49"/>
  <c r="I47"/>
  <c r="H47"/>
  <c r="G47"/>
  <c r="F47"/>
  <c r="E47"/>
  <c r="D47"/>
  <c r="C47"/>
  <c r="I46"/>
  <c r="H46"/>
  <c r="G46"/>
  <c r="G42"/>
  <c r="G31"/>
  <c r="F46"/>
  <c r="E46"/>
  <c r="D46"/>
  <c r="C46"/>
  <c r="I45"/>
  <c r="H45"/>
  <c r="G45"/>
  <c r="F45"/>
  <c r="E45"/>
  <c r="D45"/>
  <c r="C45"/>
  <c r="I44"/>
  <c r="H44"/>
  <c r="G44"/>
  <c r="F44"/>
  <c r="E44"/>
  <c r="D44"/>
  <c r="C44"/>
  <c r="F42"/>
  <c r="F31"/>
  <c r="I40"/>
  <c r="H40"/>
  <c r="G40"/>
  <c r="F40"/>
  <c r="F37"/>
  <c r="F30"/>
  <c r="E40"/>
  <c r="D40"/>
  <c r="C40"/>
  <c r="I39"/>
  <c r="I37"/>
  <c r="I30"/>
  <c r="H39"/>
  <c r="G39"/>
  <c r="F39"/>
  <c r="E39"/>
  <c r="E37"/>
  <c r="E30"/>
  <c r="D39"/>
  <c r="C39"/>
  <c r="D37"/>
  <c r="D30"/>
  <c r="C37"/>
  <c r="C30"/>
  <c r="I27"/>
  <c r="AN110" i="11"/>
  <c r="H27" i="10"/>
  <c r="G27"/>
  <c r="F27"/>
  <c r="V110" i="11"/>
  <c r="E27" i="10"/>
  <c r="P110" i="11"/>
  <c r="D27" i="10"/>
  <c r="C27"/>
  <c r="I22"/>
  <c r="H22"/>
  <c r="G22"/>
  <c r="F22"/>
  <c r="E22"/>
  <c r="D22"/>
  <c r="C22"/>
  <c r="I13"/>
  <c r="H13"/>
  <c r="AG110" i="11"/>
  <c r="G13" i="10"/>
  <c r="AA110" i="11"/>
  <c r="F13" i="10"/>
  <c r="E13"/>
  <c r="D13"/>
  <c r="I110" i="11"/>
  <c r="C13" i="10"/>
  <c r="I67" i="9"/>
  <c r="H67"/>
  <c r="G67"/>
  <c r="F67"/>
  <c r="E67"/>
  <c r="D67"/>
  <c r="C67"/>
  <c r="I66"/>
  <c r="H66"/>
  <c r="G66"/>
  <c r="F66"/>
  <c r="E66"/>
  <c r="D66"/>
  <c r="C66"/>
  <c r="I62"/>
  <c r="H62"/>
  <c r="G62"/>
  <c r="F62"/>
  <c r="E62"/>
  <c r="D62"/>
  <c r="C62"/>
  <c r="I61"/>
  <c r="H61"/>
  <c r="G61"/>
  <c r="F61"/>
  <c r="E61"/>
  <c r="D61"/>
  <c r="C61"/>
  <c r="I60"/>
  <c r="H60"/>
  <c r="G60"/>
  <c r="F60"/>
  <c r="E60"/>
  <c r="D60"/>
  <c r="C60"/>
  <c r="I58"/>
  <c r="H58"/>
  <c r="G58"/>
  <c r="F58"/>
  <c r="E58"/>
  <c r="D58"/>
  <c r="C58"/>
  <c r="I57"/>
  <c r="H57"/>
  <c r="G57"/>
  <c r="F57"/>
  <c r="E57"/>
  <c r="D57"/>
  <c r="C57"/>
  <c r="I55"/>
  <c r="H55"/>
  <c r="G55"/>
  <c r="F55"/>
  <c r="E55"/>
  <c r="D55"/>
  <c r="C55"/>
  <c r="I53"/>
  <c r="H53"/>
  <c r="G53"/>
  <c r="F53"/>
  <c r="E53"/>
  <c r="D53"/>
  <c r="C53"/>
  <c r="I52"/>
  <c r="H52"/>
  <c r="G52"/>
  <c r="F52"/>
  <c r="E52"/>
  <c r="D52"/>
  <c r="C52"/>
  <c r="I51"/>
  <c r="H51"/>
  <c r="G51"/>
  <c r="F51"/>
  <c r="E51"/>
  <c r="D51"/>
  <c r="C51"/>
  <c r="I50"/>
  <c r="H50"/>
  <c r="G50"/>
  <c r="F50"/>
  <c r="E50"/>
  <c r="D50"/>
  <c r="C50"/>
  <c r="I46"/>
  <c r="H46"/>
  <c r="G46"/>
  <c r="F46"/>
  <c r="E46"/>
  <c r="D46"/>
  <c r="C46"/>
  <c r="I45"/>
  <c r="H45"/>
  <c r="G45"/>
  <c r="F45"/>
  <c r="E45"/>
  <c r="D45"/>
  <c r="C45"/>
  <c r="I22"/>
  <c r="H22"/>
  <c r="G22"/>
  <c r="F22"/>
  <c r="E22"/>
  <c r="D22"/>
  <c r="C22"/>
  <c r="I19"/>
  <c r="I17"/>
  <c r="H19"/>
  <c r="H17"/>
  <c r="H26"/>
  <c r="G19"/>
  <c r="F19"/>
  <c r="E19"/>
  <c r="D19"/>
  <c r="C19"/>
  <c r="I10"/>
  <c r="H10"/>
  <c r="G10"/>
  <c r="F10"/>
  <c r="E10"/>
  <c r="D10"/>
  <c r="C10"/>
  <c r="A8"/>
  <c r="A9"/>
  <c r="A10"/>
  <c r="A13"/>
  <c r="A14"/>
  <c r="A15"/>
  <c r="A16"/>
  <c r="A17"/>
  <c r="A18"/>
  <c r="A19"/>
  <c r="A20"/>
  <c r="A21"/>
  <c r="I107" i="8"/>
  <c r="H107"/>
  <c r="G107"/>
  <c r="F107"/>
  <c r="E107"/>
  <c r="D107"/>
  <c r="C107"/>
  <c r="I106"/>
  <c r="H106"/>
  <c r="G106"/>
  <c r="F106"/>
  <c r="E106"/>
  <c r="D106"/>
  <c r="C106"/>
  <c r="I105"/>
  <c r="H105"/>
  <c r="G105"/>
  <c r="F105"/>
  <c r="E105"/>
  <c r="D105"/>
  <c r="C105"/>
  <c r="I101"/>
  <c r="H101"/>
  <c r="G101"/>
  <c r="F101"/>
  <c r="E101"/>
  <c r="D101"/>
  <c r="C101"/>
  <c r="I100"/>
  <c r="H100"/>
  <c r="G100"/>
  <c r="F100"/>
  <c r="E100"/>
  <c r="D100"/>
  <c r="C100"/>
  <c r="I99"/>
  <c r="H99"/>
  <c r="G99"/>
  <c r="F99"/>
  <c r="E99"/>
  <c r="D99"/>
  <c r="C99"/>
  <c r="I97"/>
  <c r="H97"/>
  <c r="G97"/>
  <c r="F97"/>
  <c r="E97"/>
  <c r="D97"/>
  <c r="C97"/>
  <c r="I96"/>
  <c r="H96"/>
  <c r="G96"/>
  <c r="F96"/>
  <c r="E96"/>
  <c r="D96"/>
  <c r="C96"/>
  <c r="I94"/>
  <c r="H94"/>
  <c r="G94"/>
  <c r="F94"/>
  <c r="E94"/>
  <c r="D94"/>
  <c r="C94"/>
  <c r="I92"/>
  <c r="H92"/>
  <c r="G92"/>
  <c r="F92"/>
  <c r="E92"/>
  <c r="D92"/>
  <c r="C92"/>
  <c r="I91"/>
  <c r="H91"/>
  <c r="G91"/>
  <c r="F91"/>
  <c r="E91"/>
  <c r="D91"/>
  <c r="C91"/>
  <c r="I90"/>
  <c r="H90"/>
  <c r="G90"/>
  <c r="F90"/>
  <c r="E90"/>
  <c r="D90"/>
  <c r="C90"/>
  <c r="I89"/>
  <c r="H89"/>
  <c r="G89"/>
  <c r="F89"/>
  <c r="E89"/>
  <c r="D89"/>
  <c r="C89"/>
  <c r="I85"/>
  <c r="H85"/>
  <c r="G85"/>
  <c r="F85"/>
  <c r="E85"/>
  <c r="D85"/>
  <c r="C85"/>
  <c r="I84"/>
  <c r="H84"/>
  <c r="G84"/>
  <c r="F84"/>
  <c r="E84"/>
  <c r="D84"/>
  <c r="C84"/>
  <c r="I83"/>
  <c r="H83"/>
  <c r="G83"/>
  <c r="F83"/>
  <c r="E83"/>
  <c r="D83"/>
  <c r="C83"/>
  <c r="I82"/>
  <c r="H82"/>
  <c r="G82"/>
  <c r="F82"/>
  <c r="E82"/>
  <c r="D82"/>
  <c r="C82"/>
  <c r="I79"/>
  <c r="H79"/>
  <c r="G79"/>
  <c r="F79"/>
  <c r="E79"/>
  <c r="D79"/>
  <c r="C79"/>
  <c r="I78"/>
  <c r="H78"/>
  <c r="G78"/>
  <c r="F78"/>
  <c r="E78"/>
  <c r="D78"/>
  <c r="C78"/>
  <c r="I77"/>
  <c r="H77"/>
  <c r="G77"/>
  <c r="F77"/>
  <c r="E77"/>
  <c r="D77"/>
  <c r="C77"/>
  <c r="I76"/>
  <c r="H76"/>
  <c r="G76"/>
  <c r="F76"/>
  <c r="E76"/>
  <c r="D76"/>
  <c r="C76"/>
  <c r="I75"/>
  <c r="H75"/>
  <c r="G75"/>
  <c r="F75"/>
  <c r="E75"/>
  <c r="D75"/>
  <c r="C75"/>
  <c r="I73"/>
  <c r="H73"/>
  <c r="G73"/>
  <c r="F73"/>
  <c r="E73"/>
  <c r="D73"/>
  <c r="C73"/>
  <c r="I72"/>
  <c r="H72"/>
  <c r="G72"/>
  <c r="F72"/>
  <c r="E72"/>
  <c r="D72"/>
  <c r="C72"/>
  <c r="I70"/>
  <c r="H70"/>
  <c r="G70"/>
  <c r="F70"/>
  <c r="E70"/>
  <c r="D70"/>
  <c r="C70"/>
  <c r="I69"/>
  <c r="H69"/>
  <c r="G69"/>
  <c r="F69"/>
  <c r="E69"/>
  <c r="D69"/>
  <c r="C69"/>
  <c r="I67"/>
  <c r="H67"/>
  <c r="G67"/>
  <c r="F67"/>
  <c r="E67"/>
  <c r="D67"/>
  <c r="C67"/>
  <c r="I66"/>
  <c r="H66"/>
  <c r="G66"/>
  <c r="F66"/>
  <c r="E66"/>
  <c r="D66"/>
  <c r="C66"/>
  <c r="I41"/>
  <c r="H41"/>
  <c r="G41"/>
  <c r="F41"/>
  <c r="E41"/>
  <c r="D41"/>
  <c r="C41"/>
  <c r="I38"/>
  <c r="I36"/>
  <c r="H38"/>
  <c r="H36"/>
  <c r="G38"/>
  <c r="F38"/>
  <c r="E38"/>
  <c r="D38"/>
  <c r="D36"/>
  <c r="C38"/>
  <c r="C36"/>
  <c r="I24"/>
  <c r="I23"/>
  <c r="H24"/>
  <c r="H23"/>
  <c r="G24"/>
  <c r="G23"/>
  <c r="F24"/>
  <c r="E24"/>
  <c r="E23"/>
  <c r="D24"/>
  <c r="D23"/>
  <c r="C24"/>
  <c r="C23"/>
  <c r="F23"/>
  <c r="I17"/>
  <c r="H17"/>
  <c r="G17"/>
  <c r="F17"/>
  <c r="E17"/>
  <c r="D17"/>
  <c r="C17"/>
  <c r="I14"/>
  <c r="H14"/>
  <c r="G14"/>
  <c r="F14"/>
  <c r="E14"/>
  <c r="D14"/>
  <c r="C14"/>
  <c r="I11"/>
  <c r="H11"/>
  <c r="G11"/>
  <c r="F11"/>
  <c r="E11"/>
  <c r="D11"/>
  <c r="C11"/>
  <c r="I8"/>
  <c r="H8"/>
  <c r="G8"/>
  <c r="F8"/>
  <c r="E8"/>
  <c r="D8"/>
  <c r="C8"/>
  <c r="A8"/>
  <c r="A9"/>
  <c r="A10"/>
  <c r="A11"/>
  <c r="A12"/>
  <c r="A13"/>
  <c r="A14"/>
  <c r="A15"/>
  <c r="A16"/>
  <c r="A17"/>
  <c r="A18"/>
  <c r="A19"/>
  <c r="A20"/>
  <c r="A21"/>
  <c r="A22"/>
  <c r="A23"/>
  <c r="A24"/>
  <c r="A25"/>
  <c r="A26"/>
  <c r="A27"/>
  <c r="A28"/>
  <c r="A29"/>
  <c r="A32"/>
  <c r="A33"/>
  <c r="A34"/>
  <c r="A35"/>
  <c r="A36"/>
  <c r="A37"/>
  <c r="A38"/>
  <c r="A39"/>
  <c r="A40"/>
  <c r="I63" i="7"/>
  <c r="H63"/>
  <c r="G63"/>
  <c r="F63"/>
  <c r="E63"/>
  <c r="D63"/>
  <c r="C63"/>
  <c r="I60"/>
  <c r="H60"/>
  <c r="G60"/>
  <c r="F60"/>
  <c r="E60"/>
  <c r="D60"/>
  <c r="C60"/>
  <c r="I54"/>
  <c r="H54"/>
  <c r="G54"/>
  <c r="F54"/>
  <c r="E54"/>
  <c r="D54"/>
  <c r="C54"/>
  <c r="I53"/>
  <c r="H53"/>
  <c r="G53"/>
  <c r="G44"/>
  <c r="G40"/>
  <c r="F53"/>
  <c r="E53"/>
  <c r="D53"/>
  <c r="C53"/>
  <c r="I47"/>
  <c r="H47"/>
  <c r="G47"/>
  <c r="F47"/>
  <c r="E47"/>
  <c r="D47"/>
  <c r="C47"/>
  <c r="I46"/>
  <c r="H46"/>
  <c r="G46"/>
  <c r="F46"/>
  <c r="E46"/>
  <c r="E44"/>
  <c r="E40"/>
  <c r="D46"/>
  <c r="C46"/>
  <c r="F44"/>
  <c r="F40"/>
  <c r="I17"/>
  <c r="H17"/>
  <c r="G17"/>
  <c r="F17"/>
  <c r="E17"/>
  <c r="D17"/>
  <c r="C17"/>
  <c r="I10"/>
  <c r="H10"/>
  <c r="G10"/>
  <c r="F10"/>
  <c r="E10"/>
  <c r="D10"/>
  <c r="C10"/>
  <c r="C149" i="6"/>
  <c r="C148"/>
  <c r="C147"/>
  <c r="C146"/>
  <c r="C145"/>
  <c r="C144"/>
  <c r="C143"/>
  <c r="C142"/>
  <c r="I139"/>
  <c r="H139"/>
  <c r="G139"/>
  <c r="F139"/>
  <c r="E139"/>
  <c r="D139"/>
  <c r="C139"/>
  <c r="I136"/>
  <c r="H136"/>
  <c r="G136"/>
  <c r="F136"/>
  <c r="E136"/>
  <c r="D136"/>
  <c r="C136"/>
  <c r="I135"/>
  <c r="H135"/>
  <c r="G135"/>
  <c r="F135"/>
  <c r="E135"/>
  <c r="D135"/>
  <c r="C135"/>
  <c r="I134"/>
  <c r="H134"/>
  <c r="G134"/>
  <c r="F134"/>
  <c r="E134"/>
  <c r="D134"/>
  <c r="C134"/>
  <c r="I133"/>
  <c r="H133"/>
  <c r="G133"/>
  <c r="F133"/>
  <c r="E133"/>
  <c r="D133"/>
  <c r="C133"/>
  <c r="I132"/>
  <c r="H132"/>
  <c r="G132"/>
  <c r="F132"/>
  <c r="E132"/>
  <c r="D132"/>
  <c r="C132"/>
  <c r="I130"/>
  <c r="H130"/>
  <c r="G130"/>
  <c r="F130"/>
  <c r="E130"/>
  <c r="D130"/>
  <c r="C130"/>
  <c r="I129"/>
  <c r="H129"/>
  <c r="G129"/>
  <c r="F129"/>
  <c r="E129"/>
  <c r="D129"/>
  <c r="C129"/>
  <c r="I127"/>
  <c r="H127"/>
  <c r="G127"/>
  <c r="F127"/>
  <c r="E127"/>
  <c r="D127"/>
  <c r="C127"/>
  <c r="I126"/>
  <c r="H126"/>
  <c r="G126"/>
  <c r="F126"/>
  <c r="E126"/>
  <c r="D126"/>
  <c r="C126"/>
  <c r="I125"/>
  <c r="H125"/>
  <c r="G125"/>
  <c r="F125"/>
  <c r="E125"/>
  <c r="D125"/>
  <c r="C125"/>
  <c r="I124"/>
  <c r="H124"/>
  <c r="G124"/>
  <c r="F124"/>
  <c r="E124"/>
  <c r="D124"/>
  <c r="C124"/>
  <c r="I123"/>
  <c r="H123"/>
  <c r="G123"/>
  <c r="F123"/>
  <c r="E123"/>
  <c r="D123"/>
  <c r="C123"/>
  <c r="I121"/>
  <c r="H121"/>
  <c r="G121"/>
  <c r="F121"/>
  <c r="E121"/>
  <c r="D121"/>
  <c r="C121"/>
  <c r="I120"/>
  <c r="H120"/>
  <c r="G120"/>
  <c r="F120"/>
  <c r="E120"/>
  <c r="D120"/>
  <c r="C120"/>
  <c r="I118"/>
  <c r="H118"/>
  <c r="G118"/>
  <c r="F118"/>
  <c r="E118"/>
  <c r="D118"/>
  <c r="C118"/>
  <c r="I117"/>
  <c r="H117"/>
  <c r="G117"/>
  <c r="F117"/>
  <c r="E117"/>
  <c r="D117"/>
  <c r="C117"/>
  <c r="I116"/>
  <c r="H116"/>
  <c r="G116"/>
  <c r="F116"/>
  <c r="E116"/>
  <c r="D116"/>
  <c r="C116"/>
  <c r="I115"/>
  <c r="H115"/>
  <c r="G115"/>
  <c r="F115"/>
  <c r="E115"/>
  <c r="D115"/>
  <c r="C115"/>
  <c r="I114"/>
  <c r="H114"/>
  <c r="G114"/>
  <c r="F114"/>
  <c r="E114"/>
  <c r="D114"/>
  <c r="C114"/>
  <c r="I113"/>
  <c r="H113"/>
  <c r="G113"/>
  <c r="F113"/>
  <c r="E113"/>
  <c r="D113"/>
  <c r="C113"/>
  <c r="I112"/>
  <c r="H112"/>
  <c r="G112"/>
  <c r="F112"/>
  <c r="E112"/>
  <c r="D112"/>
  <c r="C112"/>
  <c r="I111"/>
  <c r="H111"/>
  <c r="G111"/>
  <c r="F111"/>
  <c r="E111"/>
  <c r="D111"/>
  <c r="C111"/>
  <c r="I110"/>
  <c r="H110"/>
  <c r="G110"/>
  <c r="F110"/>
  <c r="E110"/>
  <c r="D110"/>
  <c r="C110"/>
  <c r="I109"/>
  <c r="H109"/>
  <c r="G109"/>
  <c r="F109"/>
  <c r="E109"/>
  <c r="D109"/>
  <c r="C109"/>
  <c r="I106"/>
  <c r="H106"/>
  <c r="G106"/>
  <c r="F106"/>
  <c r="E106"/>
  <c r="D106"/>
  <c r="C106"/>
  <c r="I104"/>
  <c r="H104"/>
  <c r="G104"/>
  <c r="F104"/>
  <c r="E104"/>
  <c r="D104"/>
  <c r="C104"/>
  <c r="I103"/>
  <c r="H103"/>
  <c r="G103"/>
  <c r="F103"/>
  <c r="E103"/>
  <c r="D103"/>
  <c r="C103"/>
  <c r="I102"/>
  <c r="H102"/>
  <c r="G102"/>
  <c r="F102"/>
  <c r="E102"/>
  <c r="D102"/>
  <c r="C102"/>
  <c r="I101"/>
  <c r="H101"/>
  <c r="G101"/>
  <c r="F101"/>
  <c r="E101"/>
  <c r="D101"/>
  <c r="C101"/>
  <c r="I100"/>
  <c r="H100"/>
  <c r="G100"/>
  <c r="F100"/>
  <c r="E100"/>
  <c r="D100"/>
  <c r="C100"/>
  <c r="I99"/>
  <c r="H99"/>
  <c r="G99"/>
  <c r="F99"/>
  <c r="E99"/>
  <c r="D99"/>
  <c r="C99"/>
  <c r="I98"/>
  <c r="H98"/>
  <c r="G98"/>
  <c r="F98"/>
  <c r="E98"/>
  <c r="D98"/>
  <c r="C98"/>
  <c r="I97"/>
  <c r="H97"/>
  <c r="G97"/>
  <c r="F97"/>
  <c r="E97"/>
  <c r="D97"/>
  <c r="C97"/>
  <c r="I95"/>
  <c r="H95"/>
  <c r="G95"/>
  <c r="F95"/>
  <c r="E95"/>
  <c r="D95"/>
  <c r="C95"/>
  <c r="I94"/>
  <c r="H94"/>
  <c r="G94"/>
  <c r="F94"/>
  <c r="E94"/>
  <c r="D94"/>
  <c r="C94"/>
  <c r="C61"/>
  <c r="D61"/>
  <c r="I51"/>
  <c r="I50"/>
  <c r="H51"/>
  <c r="G51"/>
  <c r="G34"/>
  <c r="G23"/>
  <c r="F51"/>
  <c r="F34"/>
  <c r="F23"/>
  <c r="E51"/>
  <c r="E34"/>
  <c r="E23"/>
  <c r="D51"/>
  <c r="D50"/>
  <c r="C51"/>
  <c r="C34"/>
  <c r="C23"/>
  <c r="H50"/>
  <c r="C50"/>
  <c r="I34"/>
  <c r="I23"/>
  <c r="H34"/>
  <c r="H23"/>
  <c r="I11"/>
  <c r="I10"/>
  <c r="I20"/>
  <c r="I22"/>
  <c r="I35"/>
  <c r="I37"/>
  <c r="H11"/>
  <c r="H10"/>
  <c r="H20"/>
  <c r="H22"/>
  <c r="H35"/>
  <c r="H37"/>
  <c r="G11"/>
  <c r="G10"/>
  <c r="G20"/>
  <c r="G22"/>
  <c r="F11"/>
  <c r="E11"/>
  <c r="E10"/>
  <c r="E20"/>
  <c r="E22"/>
  <c r="E35"/>
  <c r="E37"/>
  <c r="D11"/>
  <c r="D10"/>
  <c r="D20"/>
  <c r="D22"/>
  <c r="C11"/>
  <c r="C10"/>
  <c r="C20"/>
  <c r="C22"/>
  <c r="F10"/>
  <c r="F20"/>
  <c r="F22"/>
  <c r="C44" i="7"/>
  <c r="C40"/>
  <c r="AM110" i="11"/>
  <c r="AB110"/>
  <c r="C42" i="10"/>
  <c r="C31"/>
  <c r="E42"/>
  <c r="E31"/>
  <c r="G35" i="6"/>
  <c r="G37"/>
  <c r="G50"/>
  <c r="H44" i="7"/>
  <c r="H40"/>
  <c r="I44"/>
  <c r="I40"/>
  <c r="E36" i="8"/>
  <c r="E45"/>
  <c r="E43" i="9"/>
  <c r="E35"/>
  <c r="D42" i="10"/>
  <c r="D31"/>
  <c r="H42"/>
  <c r="H31"/>
  <c r="I42"/>
  <c r="I31"/>
  <c r="AP108" i="11"/>
  <c r="AT108"/>
  <c r="F36" i="8"/>
  <c r="F45"/>
  <c r="D44" i="7"/>
  <c r="D40"/>
  <c r="G45" i="8"/>
  <c r="G36"/>
  <c r="I26" i="9"/>
  <c r="I32"/>
  <c r="O110" i="11"/>
  <c r="E50" i="6"/>
  <c r="U110" i="11"/>
  <c r="J110"/>
  <c r="AH110"/>
  <c r="G37" i="10"/>
  <c r="G30"/>
  <c r="H37"/>
  <c r="H30"/>
  <c r="H43" i="9"/>
  <c r="H35"/>
  <c r="G17"/>
  <c r="G26"/>
  <c r="G32"/>
  <c r="G43"/>
  <c r="G35"/>
  <c r="F17"/>
  <c r="F26"/>
  <c r="F32"/>
  <c r="F43"/>
  <c r="F35"/>
  <c r="E26"/>
  <c r="E32"/>
  <c r="E17"/>
  <c r="D17"/>
  <c r="D26"/>
  <c r="D32"/>
  <c r="D43"/>
  <c r="D35"/>
  <c r="C17"/>
  <c r="C26"/>
  <c r="C32"/>
  <c r="C43"/>
  <c r="C35"/>
  <c r="A22"/>
  <c r="A23"/>
  <c r="A24"/>
  <c r="A25"/>
  <c r="A26"/>
  <c r="A29"/>
  <c r="A30"/>
  <c r="A32"/>
  <c r="A35"/>
  <c r="I43"/>
  <c r="I35"/>
  <c r="H32"/>
  <c r="C45" i="8"/>
  <c r="C63"/>
  <c r="C55"/>
  <c r="A42"/>
  <c r="A43"/>
  <c r="A44"/>
  <c r="A45"/>
  <c r="A48"/>
  <c r="A49"/>
  <c r="A50"/>
  <c r="A52"/>
  <c r="A41"/>
  <c r="G63"/>
  <c r="G55"/>
  <c r="F63"/>
  <c r="F55"/>
  <c r="E63"/>
  <c r="E55"/>
  <c r="D45"/>
  <c r="D63"/>
  <c r="D55"/>
  <c r="H45"/>
  <c r="H63"/>
  <c r="G29"/>
  <c r="G52"/>
  <c r="H29"/>
  <c r="I45"/>
  <c r="I63"/>
  <c r="I55"/>
  <c r="F29"/>
  <c r="D29"/>
  <c r="C29"/>
  <c r="E29"/>
  <c r="I29"/>
  <c r="I52"/>
  <c r="D72" i="6"/>
  <c r="D138"/>
  <c r="D93"/>
  <c r="D89"/>
  <c r="E61"/>
  <c r="H32" i="7"/>
  <c r="H18"/>
  <c r="H19"/>
  <c r="H28"/>
  <c r="H11"/>
  <c r="H12"/>
  <c r="H38" i="6"/>
  <c r="H23" i="7"/>
  <c r="H24"/>
  <c r="F35" i="6"/>
  <c r="F37"/>
  <c r="I23" i="7"/>
  <c r="I24"/>
  <c r="I18"/>
  <c r="I19"/>
  <c r="I28"/>
  <c r="I32"/>
  <c r="I11"/>
  <c r="I12"/>
  <c r="I38" i="6"/>
  <c r="E11" i="7"/>
  <c r="E12"/>
  <c r="E38" i="6"/>
  <c r="E23" i="7"/>
  <c r="E24"/>
  <c r="E32"/>
  <c r="E18"/>
  <c r="E19"/>
  <c r="E28"/>
  <c r="G32"/>
  <c r="G18"/>
  <c r="G19"/>
  <c r="G11"/>
  <c r="G12"/>
  <c r="G38" i="6"/>
  <c r="G23" i="7"/>
  <c r="G24"/>
  <c r="C35" i="6"/>
  <c r="C37"/>
  <c r="C72"/>
  <c r="C138"/>
  <c r="C93"/>
  <c r="C89"/>
  <c r="D34"/>
  <c r="D23"/>
  <c r="D35"/>
  <c r="D37"/>
  <c r="F50"/>
  <c r="E52" i="8"/>
  <c r="F52"/>
  <c r="Z110" i="11"/>
  <c r="C52" i="8"/>
  <c r="H55"/>
  <c r="H52"/>
  <c r="D52"/>
  <c r="G27" i="7"/>
  <c r="H27"/>
  <c r="D11"/>
  <c r="D12"/>
  <c r="D23"/>
  <c r="D24"/>
  <c r="D32"/>
  <c r="D18"/>
  <c r="D19"/>
  <c r="G28"/>
  <c r="G39" i="6"/>
  <c r="E72"/>
  <c r="E138"/>
  <c r="E93"/>
  <c r="E89"/>
  <c r="F61"/>
  <c r="G29" i="7"/>
  <c r="G40" i="6"/>
  <c r="E29" i="7"/>
  <c r="E40" i="6"/>
  <c r="F11" i="7"/>
  <c r="F12"/>
  <c r="F23"/>
  <c r="F24"/>
  <c r="F32"/>
  <c r="F18"/>
  <c r="F19"/>
  <c r="E39" i="6"/>
  <c r="E41"/>
  <c r="H39"/>
  <c r="T110" i="11"/>
  <c r="I29" i="7"/>
  <c r="I40" i="6"/>
  <c r="H29" i="7"/>
  <c r="H40" i="6"/>
  <c r="I27" i="7"/>
  <c r="I30"/>
  <c r="I39" i="6"/>
  <c r="C32" i="7"/>
  <c r="C18"/>
  <c r="C19"/>
  <c r="C11"/>
  <c r="C12"/>
  <c r="C23"/>
  <c r="C24"/>
  <c r="E27"/>
  <c r="G41" i="6"/>
  <c r="I41"/>
  <c r="H110" i="11"/>
  <c r="N110"/>
  <c r="AL110"/>
  <c r="AF110"/>
  <c r="G30" i="7"/>
  <c r="G33"/>
  <c r="G42" i="6"/>
  <c r="H41"/>
  <c r="E30" i="7"/>
  <c r="E33"/>
  <c r="E42" i="6"/>
  <c r="H30" i="7"/>
  <c r="H33"/>
  <c r="H42" i="6"/>
  <c r="D28" i="7"/>
  <c r="D39" i="6"/>
  <c r="C40"/>
  <c r="C29" i="7"/>
  <c r="F38" i="6"/>
  <c r="F27" i="7"/>
  <c r="I33"/>
  <c r="I42" i="6"/>
  <c r="F29" i="7"/>
  <c r="F40" i="6"/>
  <c r="D38"/>
  <c r="D27" i="7"/>
  <c r="F28"/>
  <c r="F39" i="6"/>
  <c r="F72"/>
  <c r="F138"/>
  <c r="F93"/>
  <c r="F89"/>
  <c r="G61"/>
  <c r="C39"/>
  <c r="C28" i="7"/>
  <c r="D40" i="6"/>
  <c r="D29" i="7"/>
  <c r="C38" i="6"/>
  <c r="C27" i="7"/>
  <c r="E35"/>
  <c r="E37"/>
  <c r="E43" i="6"/>
  <c r="E45"/>
  <c r="E58"/>
  <c r="C41"/>
  <c r="C30" i="7"/>
  <c r="C33"/>
  <c r="C42" i="6"/>
  <c r="I35" i="7"/>
  <c r="I37"/>
  <c r="I43" i="6"/>
  <c r="I45"/>
  <c r="I58"/>
  <c r="D41"/>
  <c r="F30" i="7"/>
  <c r="G35"/>
  <c r="G37"/>
  <c r="G43" i="6"/>
  <c r="G45"/>
  <c r="G72"/>
  <c r="G138"/>
  <c r="G93"/>
  <c r="G89"/>
  <c r="H61"/>
  <c r="D30" i="7"/>
  <c r="H35"/>
  <c r="H37"/>
  <c r="H43" i="6"/>
  <c r="H45"/>
  <c r="F41"/>
  <c r="AD110" i="11"/>
  <c r="H58" i="6"/>
  <c r="AK110" i="11"/>
  <c r="AJ110"/>
  <c r="G58" i="6"/>
  <c r="D33" i="7"/>
  <c r="D42" i="6"/>
  <c r="H72"/>
  <c r="H138"/>
  <c r="H93"/>
  <c r="H89"/>
  <c r="I61"/>
  <c r="I72"/>
  <c r="I138"/>
  <c r="I93"/>
  <c r="I89"/>
  <c r="C35" i="7"/>
  <c r="C37"/>
  <c r="C43" i="6"/>
  <c r="C45"/>
  <c r="C58"/>
  <c r="F33" i="7"/>
  <c r="F42" i="6"/>
  <c r="F35" i="7"/>
  <c r="F37"/>
  <c r="F43" i="6"/>
  <c r="F45"/>
  <c r="X110" i="11"/>
  <c r="D35" i="7"/>
  <c r="D37"/>
  <c r="D43" i="6"/>
  <c r="D45"/>
  <c r="AE110" i="11"/>
  <c r="F58" i="6"/>
  <c r="S110" i="11"/>
  <c r="R110"/>
  <c r="F110"/>
  <c r="D58" i="6"/>
  <c r="L110" i="11"/>
  <c r="Y110"/>
  <c r="G110"/>
  <c r="M110"/>
</calcChain>
</file>

<file path=xl/sharedStrings.xml><?xml version="1.0" encoding="utf-8"?>
<sst xmlns="http://schemas.openxmlformats.org/spreadsheetml/2006/main" count="478" uniqueCount="283">
  <si>
    <t>Institution Name:</t>
  </si>
  <si>
    <t>BHC Baseline</t>
  </si>
  <si>
    <t>Supervisory Baseline</t>
  </si>
  <si>
    <t>Instructions</t>
  </si>
  <si>
    <t/>
  </si>
  <si>
    <t>Capital Composition</t>
  </si>
  <si>
    <t>B</t>
  </si>
  <si>
    <t>C</t>
  </si>
  <si>
    <t>D</t>
  </si>
  <si>
    <t>E</t>
  </si>
  <si>
    <t>F</t>
  </si>
  <si>
    <t>G</t>
  </si>
  <si>
    <t>H</t>
  </si>
  <si>
    <t>I</t>
  </si>
  <si>
    <t>$ Millions</t>
  </si>
  <si>
    <t>Actual</t>
  </si>
  <si>
    <t>Projected</t>
  </si>
  <si>
    <t>Q3 2012</t>
  </si>
  <si>
    <t>Q4 2012</t>
  </si>
  <si>
    <t>Q4 2013</t>
  </si>
  <si>
    <t>Q4 2014</t>
  </si>
  <si>
    <t>Q4 2015</t>
  </si>
  <si>
    <t>Q4 2016</t>
  </si>
  <si>
    <t>Q4 2017</t>
  </si>
  <si>
    <t>Basel III Common Equity Tier 1</t>
  </si>
  <si>
    <t>Common Stock and Related Surplus (Net of Treasury Stock)</t>
  </si>
  <si>
    <t>Retained Earnings</t>
  </si>
  <si>
    <t>Accumulated Other Comprehensive Income</t>
  </si>
  <si>
    <t>Unrealized Gains and Losses on Available-for-Sale Items</t>
  </si>
  <si>
    <t>Net Unrealized Gains and Losses on Available-for-Sale Debt Securities Plus Unrealized Gains on Available-for-Sale Equity</t>
  </si>
  <si>
    <t>Unrealized Losses on AFS Equity (Report as Negative)</t>
  </si>
  <si>
    <t>Gains and Losses on Derivatives Held as Cash Flow Hedges</t>
  </si>
  <si>
    <t>Gains and Losses Resulting from Converting Foreign Currency Subsidiaries to the Parent Currency (If Applicable)</t>
  </si>
  <si>
    <t>Actuarial Reserve (If Applicable)</t>
  </si>
  <si>
    <t>Unrealized Gains and Losses from a Foreign Currency Hedge of a Net Investment in a Foreign Operation (If Applicable)</t>
  </si>
  <si>
    <t>All Other Reserves (If Applicable)</t>
  </si>
  <si>
    <t>Other Equity Capital Components (Including Unearned Employee Stock Ownership Program Shares)</t>
  </si>
  <si>
    <t>Total Common Equity Tier 1 Attributable to Parent Company Common Shareholders</t>
  </si>
  <si>
    <t>Minority Interest Included in Common Equity Tier 1</t>
  </si>
  <si>
    <t>Total Group Common Equity Tier 1 Prior to Regulatory Adjustments</t>
  </si>
  <si>
    <t>Deductions</t>
  </si>
  <si>
    <t>Goodwill, Net of Related Deferred Tax Liability</t>
  </si>
  <si>
    <t>Intangibles Other than Mortgage Servicing Assets, Net of Related Deferred Tax Liabilities</t>
  </si>
  <si>
    <t>Deferred Tax Assets (Excluding Temporary Differences Only), Net of Related Deferred Tax Liabilities</t>
  </si>
  <si>
    <t>Excess Expected Credit Loss (ECL) -- Applicable to Advanced Approaches Banking Organizations</t>
  </si>
  <si>
    <t>Cash Flow Hedge (If Gain, Report as Positive; If Loss, Report as Negative)</t>
  </si>
  <si>
    <t>Cumulative G/L Due to Changes in Own Credit Risk on Fair Valued Liabilities (If Gain, Report as Positive; If Loss, Report as Negative)</t>
  </si>
  <si>
    <t>Defined Benefit Pension Fund Assets</t>
  </si>
  <si>
    <t>Securitization Gain on Sale</t>
  </si>
  <si>
    <t xml:space="preserve">Investments in Own Shares </t>
  </si>
  <si>
    <t>Reciprocal Cross Holdings in Common Equity</t>
  </si>
  <si>
    <t>Regulatory Deductions Due to Insufficient Additional Tier 1</t>
  </si>
  <si>
    <t>Total Common Equity Tier 1 After Deductions Above</t>
  </si>
  <si>
    <t>Non-significant Investments in the Common Share of Unconsolidated Financial Entities That Exceed 10% of Common Equity Tier 1</t>
  </si>
  <si>
    <t>Total Common Equity Tier 1 After the Regulatory Adjustments Above</t>
  </si>
  <si>
    <t>Significant Investments in the Common Stock of Unconsolidated Financial Entities (Amount Above 10% Threshold)</t>
  </si>
  <si>
    <t>Mortgage Servicing Assets (Amount Above 10% Threshold)</t>
  </si>
  <si>
    <t>Deferred Tax Assets Arising from Temporary Differences (Amount Above 10% Threshold)</t>
  </si>
  <si>
    <t xml:space="preserve">Total Common Equity Tier 1 After the Regulatory Adjustments Above </t>
  </si>
  <si>
    <t>Deduction of Outstanding Items Subject to 15% Threshold Due to 15% Limit</t>
  </si>
  <si>
    <t>Additional Mortgage Servicing Assets Deduction Due to Fair Value Limit</t>
  </si>
  <si>
    <t>Common Equity Tier 1</t>
  </si>
  <si>
    <t>Basel III Tier 1 Capital</t>
  </si>
  <si>
    <t>Non-common Equity Tier 1 Capital Instruments (Qualifying Instruments Only)</t>
  </si>
  <si>
    <t>Minority Interest Included in Tier 1 Capital</t>
  </si>
  <si>
    <t>Regulatory Adjustments to be Deducted from Additional Tier 1 Capital</t>
  </si>
  <si>
    <t>Reciprocal Cross Holdings in the Form of Additional Tier 1 Capital</t>
  </si>
  <si>
    <t>Non-significant Investments in the Form of Additional Tier 1 Capital Exceeding 10% Threshold</t>
  </si>
  <si>
    <t xml:space="preserve">Investments in Own Additional Tier 1 Capital Instruments </t>
  </si>
  <si>
    <t>Significant Investments in the Form of Additional Tier 1 Capital</t>
  </si>
  <si>
    <t>Regulatory deductions due to insufficient Tier 2 Capital</t>
  </si>
  <si>
    <t>Tier 1 Capital</t>
  </si>
  <si>
    <t>Periodic Changes in Common Stock</t>
  </si>
  <si>
    <t>Issuance of Common Stock (Including Conversion to Common Stock)</t>
  </si>
  <si>
    <t>Repurchases of Common Stock</t>
  </si>
  <si>
    <t>Periodic Changes in Retained Earnings</t>
  </si>
  <si>
    <t>Cash Dividends Declared on Preferred Stock</t>
  </si>
  <si>
    <t>Cash Dividends Declared on Common Stock</t>
  </si>
  <si>
    <t>Previously Issued Tier 1 Capital Instruments (Excluding Minority Interest) that Would No Longer Qualify (Please Report 100% Value)</t>
  </si>
  <si>
    <t>Previously Issued Tier 1 Minority Interest that would no Longer Qualify (Please Report 100% Value)</t>
  </si>
  <si>
    <r>
      <rPr>
        <b/>
        <sz val="11"/>
        <rFont val="Calibri"/>
        <family val="2"/>
      </rPr>
      <t>Data Validation Check</t>
    </r>
    <r>
      <rPr>
        <sz val="11"/>
        <rFont val="Calibri"/>
        <family val="2"/>
      </rPr>
      <t xml:space="preserve"> (The following cells provide checks for consistency of the projected schedules)</t>
    </r>
  </si>
  <si>
    <t>Does Line 48, "Common Stock and Related Surplus" = Line 1, "Common Stock and Related Surplus"?</t>
  </si>
  <si>
    <r>
      <rPr>
        <b/>
        <sz val="11"/>
        <rFont val="Calibri"/>
        <family val="2"/>
      </rPr>
      <t>Baseline Scenario Validation Check -- Up to 2017</t>
    </r>
    <r>
      <rPr>
        <sz val="11"/>
        <rFont val="Calibri"/>
        <family val="2"/>
      </rPr>
      <t xml:space="preserve"> (Please input in the Explanation Memorandum Box)</t>
    </r>
  </si>
  <si>
    <t>Explanations Memorandum Box</t>
  </si>
  <si>
    <t>Data Completeness Check</t>
  </si>
  <si>
    <t>If "No", please complete all non-shaded cells until all cells to the right say "Yes." Do not leave cells blank; enter "0" if not applicable.</t>
  </si>
  <si>
    <t>Lines 1-2</t>
  </si>
  <si>
    <t>Lines 12-19</t>
  </si>
  <si>
    <t>Line 21</t>
  </si>
  <si>
    <t>Lines 24-33</t>
  </si>
  <si>
    <t>Lines 48-49</t>
  </si>
  <si>
    <t>Lines 52-56</t>
  </si>
  <si>
    <t>Lines 62-63</t>
  </si>
  <si>
    <t>Lines 65-69</t>
  </si>
  <si>
    <t>Data validation (Common Stock Check)</t>
  </si>
  <si>
    <t>Baseline Scenarios check</t>
  </si>
  <si>
    <t>Data validation (Summary Schedule)</t>
  </si>
  <si>
    <t>"Exceptions Bucket" Calculator</t>
  </si>
  <si>
    <t>Significant Investments in the Common Stock of Unconsolidated Financial Entities</t>
  </si>
  <si>
    <t>Gross Holdings of Common Stock</t>
  </si>
  <si>
    <t>Permitted Offsetting Short Positions in Relation to the Specific Gross Holdings Included Above</t>
  </si>
  <si>
    <t>Holdings of Common Stock Net of Short Positions</t>
  </si>
  <si>
    <t>Common Equity Tier 1 After All Regulatory Adjustments Except Significant Investments, Mortgage Servicing Assets and Deferred Tax Assets Arising from Temporary Differences</t>
  </si>
  <si>
    <t>Amount to be Deducted from Common Equity Tier 1 Due to 10% Limit</t>
  </si>
  <si>
    <t xml:space="preserve">Mortgage Servicing Assets </t>
  </si>
  <si>
    <t>Total Mortgage Servicing Assets Classified as Intangible</t>
  </si>
  <si>
    <t>Associated Deferred Tax Liabilities Which Would be Extinguished if the Intangible Becomes Impaired or Derecognized Under the Relevant Accounting Standards</t>
  </si>
  <si>
    <t>Mortgage Servicing Assets Net of Related Deferred Tax Liabilities</t>
  </si>
  <si>
    <t>Deferred Tax Assets Due to Temporary Differences</t>
  </si>
  <si>
    <t>Deferred Tax Assets Due to Temporary Differences, Net of Related Deferred Tax Liabilities</t>
  </si>
  <si>
    <t>Aggregate of Items Subject To The 15% Limit (Significant Investments, Mortgage Servicing Assets and Deferred Tax Assets Arising from Temporary Differences)</t>
  </si>
  <si>
    <t>Outstanding Significant Investments in the Common Stock of Financial Entities Not Deducted Due to 10% Limit</t>
  </si>
  <si>
    <t>Outstanding Mortgage Servicing Assets Not Deducted Due to 10% Limit</t>
  </si>
  <si>
    <t>Outstanding Deferred Tax Assets Due To Temporary Differences Not Deducted Due to 10% Limit</t>
  </si>
  <si>
    <t>Sum of Outstanding Significant Investments, Mortgage Servicing Assets and Deferred Tax Assets Arising from Temporary Differences Not Deducted Due to 10% Limit</t>
  </si>
  <si>
    <t>15% Common Equity Tier 1 Limit (For Items Subject to 15% Threshold)</t>
  </si>
  <si>
    <t>Amount of 15% Limit Deduction Attributable to Mortgage Servicing Assets</t>
  </si>
  <si>
    <t>Estimated Fair Value of Mortgage Servicing Assets</t>
  </si>
  <si>
    <t>Additional Deduction from Common Equity Tier 1 Due to 10% Fair Value Limit of Mortgage Servicing Assets</t>
  </si>
  <si>
    <r>
      <t>Risk-weighted Assets</t>
    </r>
    <r>
      <rPr>
        <b/>
        <vertAlign val="superscript"/>
        <sz val="12"/>
        <rFont val="Calibri"/>
        <family val="2"/>
      </rPr>
      <t>1, 2</t>
    </r>
  </si>
  <si>
    <t>Credit Risk (Including CCR and non-trading credit risk), with 1.06 scaling factor - Applicable to Advanced Approaches Banking Organizations</t>
  </si>
  <si>
    <t>Corporate</t>
  </si>
  <si>
    <t>Counterparty Credit Risk Exposures  (not including CVA charges or charges to CCPs)</t>
  </si>
  <si>
    <t xml:space="preserve">Other Exposures  </t>
  </si>
  <si>
    <t>Sovereign</t>
  </si>
  <si>
    <t>Bank</t>
  </si>
  <si>
    <t>Retail</t>
  </si>
  <si>
    <t>Equity</t>
  </si>
  <si>
    <t>Securitization</t>
  </si>
  <si>
    <t>Trading Book Counterparty Credit Risk Exposures (if not included in above)</t>
  </si>
  <si>
    <t>CVA Capital Charge (Risk-Weighted Asset Equivalent)</t>
  </si>
  <si>
    <t>Advanced CVA Approach</t>
  </si>
  <si>
    <t>Unstressed VaR with Multipliers</t>
  </si>
  <si>
    <t>Stressed VaR with Multipliers</t>
  </si>
  <si>
    <t>Simple CVA Approach</t>
  </si>
  <si>
    <t>Other Credit Risk</t>
  </si>
  <si>
    <t>Total Credit RWA</t>
  </si>
  <si>
    <t>Market Risk</t>
  </si>
  <si>
    <t>Standardized Specific Risk (excluding securitization and correlation)</t>
  </si>
  <si>
    <t>VaR with Multiplier</t>
  </si>
  <si>
    <t>Stressed VaR with Multiplier</t>
  </si>
  <si>
    <t>Incremental Risk Charge (IRC)</t>
  </si>
  <si>
    <t>Correlation Trading</t>
  </si>
  <si>
    <t>Comprehensive Risk Measurement (CRM), Before Application of Surcharge</t>
  </si>
  <si>
    <t>CRM Floor Based on 100% of Standardized - Net Long</t>
  </si>
  <si>
    <t>CRM Floor Based on 100% of Standardized - Net Short</t>
  </si>
  <si>
    <t>Net Long</t>
  </si>
  <si>
    <t>Net Short</t>
  </si>
  <si>
    <t>Other Market Risk</t>
  </si>
  <si>
    <t>Total Market RWA</t>
  </si>
  <si>
    <t>Other</t>
  </si>
  <si>
    <t>Other Capital Requirements</t>
  </si>
  <si>
    <t>Operational Risk</t>
  </si>
  <si>
    <t>Change in Risk-Weighted Assets Due to Impact of Basel III Definition of Capital</t>
  </si>
  <si>
    <t>Total Risk-weighted Assets</t>
  </si>
  <si>
    <t>Footnotes:</t>
  </si>
  <si>
    <r>
      <rPr>
        <vertAlign val="superscript"/>
        <sz val="11"/>
        <color indexed="8"/>
        <rFont val="Calibri"/>
        <family val="2"/>
      </rPr>
      <t xml:space="preserve">1 </t>
    </r>
    <r>
      <rPr>
        <sz val="11"/>
        <color theme="1"/>
        <rFont val="Calibri"/>
        <family val="2"/>
        <scheme val="minor"/>
      </rPr>
      <t>Amounts calculated as capital requirements should be converted to risk-weighted assets by multiplying by 12.5.</t>
    </r>
  </si>
  <si>
    <r>
      <rPr>
        <vertAlign val="superscript"/>
        <sz val="11"/>
        <color indexed="8"/>
        <rFont val="Calibri"/>
        <family val="2"/>
      </rPr>
      <t xml:space="preserve">2 </t>
    </r>
    <r>
      <rPr>
        <sz val="11"/>
        <color theme="1"/>
        <rFont val="Calibri"/>
        <family val="2"/>
        <scheme val="minor"/>
      </rPr>
      <t>Any assets deducted from capital should not be included in risk-weighted assets.</t>
    </r>
  </si>
  <si>
    <t>Counterparty Credit RWA</t>
  </si>
  <si>
    <t>Credit RWAs excluding Counterparty Credit RWAs</t>
  </si>
  <si>
    <t>Leverage Exposure (quarterly averages)</t>
  </si>
  <si>
    <t>Average Total Assets</t>
  </si>
  <si>
    <t>Amounts Deducted from Tier 1 Capital (Report as Negative)</t>
  </si>
  <si>
    <t>Average Total Assets for Leverage Capital Purposes</t>
  </si>
  <si>
    <t>Leverage Exposure for Supplementary Leverage Ratio (Applicable to Advanced Approaches Banking Organizations)</t>
  </si>
  <si>
    <t>On-Balance Sheet Derivatives</t>
  </si>
  <si>
    <t>Derivatives, Potential Future Exposure</t>
  </si>
  <si>
    <t>On-Balance Sheet Repo-Style Transactions</t>
  </si>
  <si>
    <t>Other On-Balance Sheet Items (Excluding Derivatives and Repo-Style Transactions)</t>
  </si>
  <si>
    <t>Off-Balance Sheet Items (Excluding Derivatives and Repo-Style Transactions)</t>
  </si>
  <si>
    <t>Of Which: Unconditionally Cancellable Commitments Eligible for 10% Credit Conversion Factor</t>
  </si>
  <si>
    <t>Of Which: All Other</t>
  </si>
  <si>
    <t>Total Leverage Exposure for Supplementary Leverage Ratio</t>
  </si>
  <si>
    <r>
      <rPr>
        <b/>
        <sz val="11"/>
        <color indexed="10"/>
        <rFont val="Calibri"/>
        <family val="2"/>
      </rPr>
      <t>Leverage Exposure for Supplementary Leverage Ratio (applicable to advanced approaches banking organizations)</t>
    </r>
    <r>
      <rPr>
        <sz val="11"/>
        <color indexed="10"/>
        <rFont val="Calibri"/>
        <family val="2"/>
      </rPr>
      <t>:  If "No", please complete all non-shaded cells until all cells to the right say "Yes." Do not leave cells blank; enter "0" if not applicable.</t>
    </r>
  </si>
  <si>
    <t>Planned Actions</t>
  </si>
  <si>
    <t>A</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</si>
  <si>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</si>
  <si>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</si>
  <si>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</si>
  <si>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</si>
  <si>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</si>
  <si>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</si>
  <si>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</si>
  <si>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</si>
  <si>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</si>
  <si>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</si>
  <si>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</si>
  <si>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</si>
  <si>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</si>
  <si>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</si>
  <si>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</si>
  <si>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</si>
  <si>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</si>
  <si>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</si>
  <si>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</si>
  <si>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</si>
  <si>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</si>
  <si>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</si>
  <si>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</si>
  <si>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</si>
  <si>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</si>
  <si>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</si>
  <si>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</si>
  <si>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</si>
  <si>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</si>
  <si>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</si>
  <si>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</si>
  <si>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</si>
  <si>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BB</t>
  </si>
  <si>
    <t>BC</t>
  </si>
  <si>
    <t>BD</t>
  </si>
  <si>
    <t>BE</t>
  </si>
  <si>
    <t>BF</t>
  </si>
  <si>
    <t>BG</t>
  </si>
  <si>
    <t>BH</t>
  </si>
  <si>
    <t>Action #</t>
  </si>
  <si>
    <t>Description</t>
  </si>
  <si>
    <t>Action Type</t>
  </si>
  <si>
    <t>Exposure Type</t>
  </si>
  <si>
    <t>RWA Type</t>
  </si>
  <si>
    <t>Total</t>
  </si>
  <si>
    <t>Confirm detailed description of action  provided in separate attachment</t>
  </si>
  <si>
    <t>Tier 1</t>
  </si>
  <si>
    <t>RWA</t>
  </si>
  <si>
    <t>Balance Sheet Impact</t>
  </si>
  <si>
    <t>Total impact of planned actions</t>
  </si>
  <si>
    <t>Reported changes from prior period</t>
  </si>
  <si>
    <t>1. Please complete the DFAST-14A Basel III Schedule using actual data for Q3 2012, and projected data for the periods Q4 2012 through Q4 2017.  For all projections, please use the baseline scenario as specified in the worksheet "Basel III_CoverSheet."</t>
  </si>
  <si>
    <t>Does Line 49, "Issuance of common stock" = "Total issuance of common stock" of Capital Worksheet (DFAST-14A Summary Schedule)?</t>
  </si>
  <si>
    <t>Does Line 50, "Repurchases of common stock" = "Total share repurchases" of Capital Worksheet (DFAST-14A Summary Schedule)?</t>
  </si>
  <si>
    <r>
      <rPr>
        <b/>
        <sz val="11"/>
        <rFont val="Calibri"/>
        <family val="2"/>
      </rPr>
      <t>Differences in Reporting from the DFAST-14A Summary Schedule -- Up to 2014</t>
    </r>
    <r>
      <rPr>
        <sz val="11"/>
        <rFont val="Calibri"/>
        <family val="2"/>
      </rPr>
      <t xml:space="preserve"> (Please ensure the logic applies.  If Yes, please input "Yes."  If No, please explain why not in the Explanations Memorandum Box)</t>
    </r>
  </si>
  <si>
    <t>DFAST-14A - Basel III &amp; Dodd-Frank Schedule</t>
  </si>
  <si>
    <t>actiontype</t>
  </si>
  <si>
    <t>exposuretype</t>
  </si>
  <si>
    <t>rwatype</t>
  </si>
  <si>
    <t>confirm</t>
  </si>
  <si>
    <t>asset run-off</t>
  </si>
  <si>
    <t>banking book equity investment</t>
  </si>
  <si>
    <t>counterparty credit</t>
  </si>
  <si>
    <t>Yes</t>
  </si>
  <si>
    <t>asset sale</t>
  </si>
  <si>
    <t>banking book securitization</t>
  </si>
  <si>
    <t>credit risk</t>
  </si>
  <si>
    <t>capital issuance</t>
  </si>
  <si>
    <t>banking book other</t>
  </si>
  <si>
    <t>market risk</t>
  </si>
  <si>
    <t>reduction of credit lines</t>
  </si>
  <si>
    <t>DTA</t>
  </si>
  <si>
    <t>operational risk</t>
  </si>
  <si>
    <t>RWA data remediation</t>
  </si>
  <si>
    <t>MSR</t>
  </si>
  <si>
    <t>NA</t>
  </si>
  <si>
    <t>RWA model implementation/improvement</t>
  </si>
  <si>
    <t>OTC derivatives</t>
  </si>
  <si>
    <t>unwind</t>
  </si>
  <si>
    <t>trading book correlation</t>
  </si>
  <si>
    <t>utilization of CCP</t>
  </si>
  <si>
    <t>trading book securitization</t>
  </si>
  <si>
    <t>other</t>
  </si>
  <si>
    <t>trading book other</t>
  </si>
  <si>
    <t>tier 1 common instruments</t>
  </si>
  <si>
    <t>non-common tier 1 instruments</t>
  </si>
  <si>
    <t>Net Income (Loss) Attributable to Bank</t>
  </si>
  <si>
    <t>Does Line 2, "Retained Earnings" = "Retained Earnings" (MDRM No. RCFD 3632) of Balance Sheet Worksheet (DFAST-14A Summary Schedule)?</t>
  </si>
  <si>
    <t xml:space="preserve">Does Line 1, "Common Stock and Related Surplus" = "Common Stock (Par Value)" (MDRM No. RCFD 3230) + "Surplus (Exclude All Surplus Related to Preferred Stock)" (MDRM No. RCFD 3829) of Balance Sheet Worksheet (DFAST-14A Summary Schedule)?
</t>
  </si>
  <si>
    <t>Does Line 12, “Other Equity Capital Components” = “Other Equity Capital Components” (MDRM No. RCFD A130) of Balance Sheet Worksheet (DFAST-14A Summary Schedule)?</t>
  </si>
  <si>
    <t>Does Line 51, "Net income (loss) attributable to bank" = "Net income (loss) attributable to bank" (MDRM No. RIAD 4340) of Capital Worksheet (DFAST-14A Summary Schedule)?</t>
  </si>
  <si>
    <t>Does Line 52, "Cash dividends declared on preferred stock" = "Cash dividends declared on preferred stock" (MDRM No. RIAD 4470) of Capital Worksheet (DFAST-14A Summary Schedule)?</t>
  </si>
  <si>
    <t>Does Line 53, "Cash dividends declared on common stock" = "Cash dividends declared on common stock" (MDRM No. RIAD 4460) of Capital Worksheet (DFAST-14A Summary Schedule)?</t>
  </si>
  <si>
    <t>Are the sums of Line 1, "Common Stock and Related Surplus" and Line 12, "Other Equity Components" equal under both Baseline Scenarios (Bank and Supervisory)?  If Yes, please input "Yes."  If No, please explain why not in the Explanations Memorandum Box.</t>
  </si>
  <si>
    <t>DFAST-14A Basel III &amp; Dodd-Frank Schedule Cover Sheet</t>
  </si>
  <si>
    <t>Submission Date (MM/DD/YYYY):</t>
  </si>
  <si>
    <t>Basel I Credit Risk (Including CCR and non-trading credit risk) - Applicable to All Banks</t>
  </si>
  <si>
    <t>Leverage Exposure for Tier 1 Leverage Ratio (Applicable to All Banks)</t>
  </si>
  <si>
    <r>
      <rPr>
        <b/>
        <sz val="11"/>
        <color indexed="10"/>
        <rFont val="Calibri"/>
        <family val="2"/>
      </rPr>
      <t>Leverage Exposure for Tier 1 Leverage Ratio  (applicable to all banks)</t>
    </r>
    <r>
      <rPr>
        <sz val="11"/>
        <color indexed="10"/>
        <rFont val="Calibri"/>
        <family val="2"/>
      </rPr>
      <t>:  If "No", please complete all non-shaded cells until all cells to the right say "Yes." Do not leave cells blank; enter "0" if not applicable.</t>
    </r>
  </si>
  <si>
    <t>Please specify the time period over which management expects to comply fully with the Basel III capital framework and related provisions of Dodd-Frank that will affect regulatory capital:</t>
  </si>
  <si>
    <t>Standardized Measurement Method (100%) for Exposures Subject to CRM</t>
  </si>
  <si>
    <t>Non-modeled Securitization</t>
  </si>
  <si>
    <t>RSSD ID:</t>
  </si>
  <si>
    <t>CERT:</t>
  </si>
  <si>
    <t>Use the FDIC Supervisory Baseline for this workbook.</t>
  </si>
  <si>
    <t xml:space="preserve">2. All data should be populated within the non-shaded cells in all worksheets.  Cells highlighted in grey have embedded formulas and therefore will be automatically populated.  </t>
  </si>
  <si>
    <t xml:space="preserve">3. Banks should ensure that the version of Microsoft Excel they use to complete the schedule is set to automatically calculate formulas.  This is achieved by setting “Calculation Options” (under the Formulas function) to “Automatic" within  the settings for Microsoft Excel.  </t>
  </si>
</sst>
</file>

<file path=xl/styles.xml><?xml version="1.0" encoding="utf-8"?>
<styleSheet xmlns="http://schemas.openxmlformats.org/spreadsheetml/2006/main">
  <numFmts count="3">
    <numFmt numFmtId="43" formatCode="_(* #,##0.00_);_(* \(#,##0.00\);_(* &quot;-&quot;??_);_(@_)"/>
    <numFmt numFmtId="164" formatCode="_(* #,##0_);_(* \(#,##0\);_(* &quot;-&quot;??_);_(@_)"/>
    <numFmt numFmtId="165" formatCode="0_);\(0\)"/>
  </numFmts>
  <fonts count="25">
    <font>
      <sz val="11"/>
      <color theme="1"/>
      <name val="Calibri"/>
      <family val="2"/>
      <scheme val="minor"/>
    </font>
    <font>
      <sz val="11"/>
      <color indexed="8"/>
      <name val="Calibri"/>
      <family val="2"/>
    </font>
    <font>
      <b/>
      <sz val="11"/>
      <color indexed="9"/>
      <name val="Calibri"/>
      <family val="2"/>
    </font>
    <font>
      <sz val="11"/>
      <color indexed="10"/>
      <name val="Calibri"/>
      <family val="2"/>
    </font>
    <font>
      <b/>
      <sz val="11"/>
      <color indexed="8"/>
      <name val="Calibri"/>
      <family val="2"/>
    </font>
    <font>
      <sz val="11"/>
      <color indexed="9"/>
      <name val="Calibri"/>
      <family val="2"/>
    </font>
    <font>
      <b/>
      <sz val="11"/>
      <color indexed="8"/>
      <name val="Calibri"/>
      <family val="2"/>
    </font>
    <font>
      <sz val="11"/>
      <color indexed="8"/>
      <name val="Calibri"/>
      <family val="2"/>
    </font>
    <font>
      <b/>
      <sz val="14"/>
      <color indexed="8"/>
      <name val="Calibri"/>
      <family val="2"/>
    </font>
    <font>
      <b/>
      <sz val="14"/>
      <name val="Calibri"/>
      <family val="2"/>
    </font>
    <font>
      <sz val="11"/>
      <name val="Calibri"/>
      <family val="2"/>
    </font>
    <font>
      <b/>
      <sz val="12"/>
      <name val="Calibri"/>
      <family val="2"/>
    </font>
    <font>
      <sz val="12"/>
      <name val="Calibri"/>
      <family val="2"/>
    </font>
    <font>
      <b/>
      <sz val="11"/>
      <name val="Calibri"/>
      <family val="2"/>
    </font>
    <font>
      <sz val="11"/>
      <color indexed="62"/>
      <name val="Calibri"/>
      <family val="2"/>
    </font>
    <font>
      <sz val="10"/>
      <name val="Arial"/>
      <family val="2"/>
    </font>
    <font>
      <b/>
      <sz val="12"/>
      <color indexed="8"/>
      <name val="Calibri"/>
      <family val="2"/>
    </font>
    <font>
      <b/>
      <vertAlign val="superscript"/>
      <sz val="12"/>
      <name val="Calibri"/>
      <family val="2"/>
    </font>
    <font>
      <sz val="11"/>
      <color indexed="17"/>
      <name val="Calibri"/>
      <family val="2"/>
    </font>
    <font>
      <u/>
      <sz val="11"/>
      <name val="Calibri"/>
      <family val="2"/>
    </font>
    <font>
      <vertAlign val="superscript"/>
      <sz val="11"/>
      <color indexed="8"/>
      <name val="Calibri"/>
      <family val="2"/>
    </font>
    <font>
      <b/>
      <sz val="11"/>
      <color indexed="10"/>
      <name val="Calibri"/>
      <family val="2"/>
    </font>
    <font>
      <b/>
      <sz val="10"/>
      <name val="Arial"/>
      <family val="2"/>
    </font>
    <font>
      <sz val="11"/>
      <color theme="1"/>
      <name val="Calibri"/>
      <family val="2"/>
      <scheme val="minor"/>
    </font>
    <font>
      <b/>
      <sz val="13"/>
      <color theme="3"/>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solid">
        <fgColor indexed="5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55"/>
      </left>
      <right style="thin">
        <color indexed="55"/>
      </right>
      <top style="thin">
        <color indexed="55"/>
      </top>
      <bottom style="thin">
        <color indexed="55"/>
      </bottom>
      <diagonal/>
    </border>
    <border>
      <left style="thin">
        <color indexed="64"/>
      </left>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right style="thin">
        <color indexed="64"/>
      </right>
      <top style="thin">
        <color indexed="64"/>
      </top>
      <bottom style="thin">
        <color indexed="64"/>
      </bottom>
      <diagonal/>
    </border>
    <border>
      <left style="thin">
        <color indexed="64"/>
      </left>
      <right style="thin">
        <color indexed="55"/>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style="thin">
        <color indexed="55"/>
      </left>
      <right style="thin">
        <color indexed="64"/>
      </right>
      <top style="thin">
        <color indexed="64"/>
      </top>
      <bottom style="thin">
        <color indexed="55"/>
      </bottom>
      <diagonal/>
    </border>
    <border>
      <left/>
      <right style="thin">
        <color indexed="55"/>
      </right>
      <top/>
      <bottom style="thin">
        <color indexed="55"/>
      </bottom>
      <diagonal/>
    </border>
    <border>
      <left style="thin">
        <color indexed="55"/>
      </left>
      <right style="thin">
        <color indexed="64"/>
      </right>
      <top/>
      <bottom style="thin">
        <color indexed="55"/>
      </bottom>
      <diagonal/>
    </border>
    <border>
      <left style="thin">
        <color indexed="64"/>
      </left>
      <right style="thin">
        <color indexed="55"/>
      </right>
      <top/>
      <bottom style="thin">
        <color indexed="55"/>
      </bottom>
      <diagonal/>
    </border>
    <border>
      <left style="thin">
        <color indexed="64"/>
      </left>
      <right style="thin">
        <color indexed="64"/>
      </right>
      <top/>
      <bottom style="thin">
        <color indexed="55"/>
      </bottom>
      <diagonal/>
    </border>
    <border>
      <left style="thin">
        <color indexed="64"/>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style="thin">
        <color indexed="55"/>
      </right>
      <top/>
      <bottom style="thin">
        <color indexed="64"/>
      </bottom>
      <diagonal/>
    </border>
    <border>
      <left style="thin">
        <color indexed="55"/>
      </left>
      <right style="thin">
        <color indexed="64"/>
      </right>
      <top/>
      <bottom style="thin">
        <color indexed="64"/>
      </bottom>
      <diagonal/>
    </border>
    <border>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64"/>
      </left>
      <right style="thin">
        <color indexed="55"/>
      </right>
      <top/>
      <bottom style="thin">
        <color indexed="64"/>
      </bottom>
      <diagonal/>
    </border>
    <border>
      <left style="thin">
        <color indexed="64"/>
      </left>
      <right style="thin">
        <color indexed="64"/>
      </right>
      <top style="thin">
        <color indexed="55"/>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top/>
      <bottom style="thin">
        <color indexed="55"/>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tint="0.499984740745262"/>
      </bottom>
      <diagonal/>
    </border>
  </borders>
  <cellStyleXfs count="13">
    <xf numFmtId="0" fontId="0" fillId="0" borderId="0"/>
    <xf numFmtId="43" fontId="1" fillId="0" borderId="0" applyFont="0" applyFill="0" applyBorder="0" applyAlignment="0" applyProtection="0"/>
    <xf numFmtId="0" fontId="15" fillId="2" borderId="1" applyNumberFormat="0" applyFont="0" applyBorder="0" applyProtection="0">
      <alignment horizontal="center" vertical="center"/>
    </xf>
    <xf numFmtId="0" fontId="24" fillId="0" borderId="40" applyNumberFormat="0" applyFill="0" applyAlignment="0" applyProtection="0"/>
    <xf numFmtId="0" fontId="22" fillId="3" borderId="2" applyFont="0" applyBorder="0">
      <alignment horizontal="center" wrapText="1"/>
    </xf>
    <xf numFmtId="3" fontId="15" fillId="4" borderId="1" applyFont="0" applyProtection="0">
      <alignment horizontal="right" vertical="center"/>
    </xf>
    <xf numFmtId="0" fontId="15" fillId="4" borderId="2" applyNumberFormat="0" applyFont="0" applyBorder="0" applyProtection="0">
      <alignment horizontal="left" vertical="center"/>
    </xf>
    <xf numFmtId="3" fontId="15" fillId="5" borderId="1" applyFont="0">
      <alignment horizontal="right" vertical="center"/>
      <protection locked="0"/>
    </xf>
    <xf numFmtId="0" fontId="15" fillId="3" borderId="0" applyFont="0" applyBorder="0"/>
    <xf numFmtId="0" fontId="23" fillId="0" borderId="0"/>
    <xf numFmtId="3" fontId="15" fillId="6" borderId="1" applyFont="0">
      <alignment horizontal="right" vertical="center"/>
      <protection locked="0"/>
    </xf>
    <xf numFmtId="9" fontId="1" fillId="0" borderId="0" applyFont="0" applyFill="0" applyBorder="0" applyAlignment="0" applyProtection="0"/>
    <xf numFmtId="3" fontId="15" fillId="3" borderId="1" applyFont="0">
      <alignment horizontal="right" vertical="center"/>
    </xf>
  </cellStyleXfs>
  <cellXfs count="242">
    <xf numFmtId="0" fontId="0" fillId="0" borderId="0" xfId="0"/>
    <xf numFmtId="0" fontId="0" fillId="3" borderId="0" xfId="0" applyFill="1" applyProtection="1"/>
    <xf numFmtId="0" fontId="0" fillId="3" borderId="0" xfId="0" applyFont="1" applyFill="1" applyAlignment="1" applyProtection="1">
      <alignment wrapText="1"/>
    </xf>
    <xf numFmtId="0" fontId="0" fillId="3" borderId="0" xfId="0" applyFill="1" applyAlignment="1" applyProtection="1">
      <alignment wrapText="1"/>
    </xf>
    <xf numFmtId="0" fontId="0" fillId="3" borderId="0" xfId="0" applyFont="1" applyFill="1" applyBorder="1" applyAlignment="1" applyProtection="1"/>
    <xf numFmtId="0" fontId="0" fillId="3" borderId="0" xfId="0" applyFont="1" applyFill="1" applyProtection="1"/>
    <xf numFmtId="0" fontId="0" fillId="3" borderId="0" xfId="0" applyFont="1" applyFill="1" applyBorder="1" applyProtection="1"/>
    <xf numFmtId="0" fontId="6" fillId="3" borderId="0" xfId="0" applyFont="1" applyFill="1" applyBorder="1" applyAlignment="1" applyProtection="1">
      <alignment horizontal="left"/>
    </xf>
    <xf numFmtId="164" fontId="0" fillId="3" borderId="0" xfId="1" applyNumberFormat="1" applyFont="1" applyFill="1" applyBorder="1" applyAlignment="1" applyProtection="1">
      <alignment horizontal="center" wrapText="1"/>
    </xf>
    <xf numFmtId="164" fontId="0" fillId="3" borderId="0" xfId="1" applyNumberFormat="1" applyFont="1" applyFill="1" applyBorder="1" applyProtection="1"/>
    <xf numFmtId="0" fontId="0" fillId="0" borderId="0" xfId="0" applyFill="1" applyBorder="1" applyAlignment="1" applyProtection="1"/>
    <xf numFmtId="0" fontId="0" fillId="3" borderId="0" xfId="0" applyFont="1" applyFill="1" applyAlignment="1" applyProtection="1">
      <alignment horizontal="justify"/>
    </xf>
    <xf numFmtId="0" fontId="0" fillId="3" borderId="0" xfId="0" applyFill="1" applyAlignment="1" applyProtection="1"/>
    <xf numFmtId="0" fontId="5" fillId="3" borderId="0" xfId="0" applyFont="1" applyFill="1" applyProtection="1"/>
    <xf numFmtId="0" fontId="8" fillId="3" borderId="0" xfId="0" applyFont="1" applyFill="1" applyBorder="1" applyProtection="1"/>
    <xf numFmtId="0" fontId="9" fillId="3" borderId="0" xfId="0" applyFont="1" applyFill="1" applyBorder="1" applyProtection="1"/>
    <xf numFmtId="0" fontId="9" fillId="3" borderId="0" xfId="0" applyFont="1" applyFill="1" applyProtection="1"/>
    <xf numFmtId="0" fontId="8" fillId="3" borderId="0" xfId="0" applyFont="1" applyFill="1" applyProtection="1"/>
    <xf numFmtId="0" fontId="0" fillId="3" borderId="0" xfId="0" applyFill="1" applyBorder="1" applyAlignment="1" applyProtection="1">
      <alignment horizontal="left" wrapText="1"/>
    </xf>
    <xf numFmtId="0" fontId="10" fillId="3" borderId="0" xfId="0" applyFont="1" applyFill="1" applyBorder="1" applyProtection="1"/>
    <xf numFmtId="0" fontId="10" fillId="3" borderId="0" xfId="0" applyFont="1" applyFill="1" applyProtection="1"/>
    <xf numFmtId="0" fontId="0" fillId="3" borderId="0" xfId="0" applyFill="1" applyAlignment="1" applyProtection="1">
      <alignment horizontal="left" wrapText="1"/>
    </xf>
    <xf numFmtId="0" fontId="0" fillId="3" borderId="0" xfId="0" applyFill="1" applyAlignment="1" applyProtection="1">
      <alignment horizontal="left" vertical="top" wrapText="1"/>
    </xf>
    <xf numFmtId="0" fontId="4" fillId="3" borderId="0" xfId="0" applyFont="1" applyFill="1" applyProtection="1"/>
    <xf numFmtId="0" fontId="0" fillId="3" borderId="0" xfId="0" applyFill="1" applyAlignment="1" applyProtection="1">
      <alignment horizontal="left" indent="5"/>
    </xf>
    <xf numFmtId="0" fontId="11" fillId="0" borderId="0" xfId="0" applyFont="1" applyFill="1" applyProtection="1"/>
    <xf numFmtId="0" fontId="0" fillId="3" borderId="0" xfId="0" applyFont="1" applyFill="1" applyAlignment="1" applyProtection="1"/>
    <xf numFmtId="37" fontId="0" fillId="3" borderId="0" xfId="1" applyNumberFormat="1" applyFont="1" applyFill="1" applyAlignment="1" applyProtection="1"/>
    <xf numFmtId="37" fontId="0" fillId="3" borderId="0" xfId="0" applyNumberFormat="1" applyFont="1" applyFill="1" applyAlignment="1" applyProtection="1"/>
    <xf numFmtId="0" fontId="12" fillId="3" borderId="0" xfId="9" quotePrefix="1" applyFont="1" applyFill="1" applyProtection="1"/>
    <xf numFmtId="0" fontId="11" fillId="3" borderId="5" xfId="9" applyFont="1" applyFill="1" applyBorder="1" applyAlignment="1" applyProtection="1">
      <alignment horizontal="center" wrapText="1"/>
    </xf>
    <xf numFmtId="37" fontId="11" fillId="3" borderId="5" xfId="9" applyNumberFormat="1" applyFont="1" applyFill="1" applyBorder="1" applyAlignment="1" applyProtection="1">
      <alignment wrapText="1"/>
    </xf>
    <xf numFmtId="0" fontId="12" fillId="3" borderId="0" xfId="9" applyFont="1" applyFill="1" applyProtection="1"/>
    <xf numFmtId="0" fontId="12" fillId="3" borderId="6" xfId="9" applyFont="1" applyFill="1" applyBorder="1" applyAlignment="1" applyProtection="1">
      <alignment horizontal="center" vertical="center" wrapText="1"/>
    </xf>
    <xf numFmtId="37" fontId="12" fillId="3" borderId="0" xfId="9" applyNumberFormat="1" applyFont="1" applyFill="1" applyBorder="1" applyAlignment="1" applyProtection="1">
      <alignment horizontal="center" vertical="center" wrapText="1"/>
    </xf>
    <xf numFmtId="37" fontId="13" fillId="3" borderId="7" xfId="1" applyNumberFormat="1" applyFont="1" applyFill="1" applyBorder="1" applyAlignment="1" applyProtection="1">
      <alignment horizontal="center" vertical="center"/>
    </xf>
    <xf numFmtId="37" fontId="13" fillId="3" borderId="0" xfId="1" applyNumberFormat="1" applyFont="1" applyFill="1" applyBorder="1" applyAlignment="1" applyProtection="1">
      <alignment horizontal="center" vertical="center"/>
    </xf>
    <xf numFmtId="37" fontId="13" fillId="3" borderId="0" xfId="1" applyNumberFormat="1" applyFont="1" applyFill="1" applyAlignment="1" applyProtection="1">
      <alignment horizontal="center" vertical="center"/>
    </xf>
    <xf numFmtId="37" fontId="13" fillId="3" borderId="0" xfId="9" applyNumberFormat="1" applyFont="1" applyFill="1" applyAlignment="1" applyProtection="1">
      <alignment horizontal="center" vertical="center"/>
    </xf>
    <xf numFmtId="0" fontId="4" fillId="3" borderId="0" xfId="0" applyFont="1" applyFill="1" applyAlignment="1" applyProtection="1"/>
    <xf numFmtId="37" fontId="0" fillId="3" borderId="0" xfId="0" applyNumberFormat="1" applyFont="1" applyFill="1" applyBorder="1" applyAlignment="1" applyProtection="1"/>
    <xf numFmtId="0" fontId="0" fillId="3" borderId="0" xfId="0" applyFill="1" applyBorder="1" applyAlignment="1" applyProtection="1"/>
    <xf numFmtId="37" fontId="10" fillId="3" borderId="8" xfId="1" applyNumberFormat="1" applyFont="1" applyFill="1" applyBorder="1" applyAlignment="1" applyProtection="1">
      <protection locked="0"/>
    </xf>
    <xf numFmtId="0" fontId="10" fillId="3" borderId="0" xfId="0" applyFont="1" applyFill="1" applyBorder="1" applyAlignment="1" applyProtection="1"/>
    <xf numFmtId="37" fontId="10" fillId="7" borderId="8" xfId="1" applyNumberFormat="1" applyFont="1" applyFill="1" applyBorder="1" applyAlignment="1" applyProtection="1"/>
    <xf numFmtId="0" fontId="10" fillId="0" borderId="0" xfId="0" applyFont="1" applyFill="1" applyBorder="1" applyAlignment="1" applyProtection="1">
      <alignment horizontal="left" indent="4"/>
    </xf>
    <xf numFmtId="0" fontId="10" fillId="0" borderId="0" xfId="0" applyFont="1" applyFill="1" applyBorder="1" applyAlignment="1" applyProtection="1">
      <alignment horizontal="left" indent="7"/>
    </xf>
    <xf numFmtId="0" fontId="0" fillId="0" borderId="0" xfId="0" applyFont="1" applyFill="1" applyProtection="1"/>
    <xf numFmtId="0" fontId="10" fillId="3" borderId="0" xfId="0" applyFont="1" applyFill="1" applyBorder="1" applyAlignment="1" applyProtection="1">
      <alignment horizontal="left" indent="4"/>
    </xf>
    <xf numFmtId="0" fontId="10" fillId="3" borderId="0" xfId="0" applyFont="1" applyFill="1" applyBorder="1" applyAlignment="1" applyProtection="1">
      <alignment horizontal="left" vertical="center" indent="4"/>
    </xf>
    <xf numFmtId="0" fontId="10" fillId="3" borderId="0" xfId="0" applyFont="1" applyFill="1" applyBorder="1" applyAlignment="1" applyProtection="1">
      <alignment horizontal="left" vertical="center"/>
    </xf>
    <xf numFmtId="0" fontId="13" fillId="3"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indent="4"/>
    </xf>
    <xf numFmtId="37" fontId="10" fillId="3" borderId="0" xfId="0" applyNumberFormat="1" applyFont="1" applyFill="1" applyBorder="1" applyAlignment="1" applyProtection="1"/>
    <xf numFmtId="0" fontId="13" fillId="3" borderId="0" xfId="0" applyFont="1" applyFill="1" applyAlignment="1" applyProtection="1"/>
    <xf numFmtId="0" fontId="10" fillId="0" borderId="0" xfId="0" applyFont="1" applyFill="1" applyBorder="1" applyAlignment="1" applyProtection="1"/>
    <xf numFmtId="37" fontId="10" fillId="7" borderId="8" xfId="1" quotePrefix="1" applyNumberFormat="1" applyFont="1" applyFill="1" applyBorder="1" applyAlignment="1" applyProtection="1"/>
    <xf numFmtId="0" fontId="0" fillId="3" borderId="0" xfId="0" applyFill="1" applyBorder="1" applyAlignment="1" applyProtection="1">
      <alignment horizontal="left" indent="4"/>
    </xf>
    <xf numFmtId="37" fontId="10" fillId="3" borderId="0" xfId="0" applyNumberFormat="1" applyFont="1" applyFill="1" applyAlignment="1" applyProtection="1"/>
    <xf numFmtId="0" fontId="4" fillId="3" borderId="0" xfId="0" applyFont="1" applyFill="1" applyBorder="1" applyAlignment="1" applyProtection="1"/>
    <xf numFmtId="0" fontId="10" fillId="3" borderId="0" xfId="0" applyFont="1" applyFill="1" applyAlignment="1" applyProtection="1"/>
    <xf numFmtId="37" fontId="10" fillId="3" borderId="0" xfId="1" applyNumberFormat="1" applyFont="1" applyFill="1" applyAlignment="1" applyProtection="1"/>
    <xf numFmtId="0" fontId="3" fillId="3" borderId="0" xfId="0" applyFont="1" applyFill="1" applyProtection="1"/>
    <xf numFmtId="37" fontId="10" fillId="7" borderId="8" xfId="11" applyNumberFormat="1" applyFont="1" applyFill="1" applyBorder="1" applyAlignment="1" applyProtection="1">
      <alignment horizontal="center"/>
    </xf>
    <xf numFmtId="0" fontId="10" fillId="3" borderId="0" xfId="0" applyFont="1" applyFill="1" applyAlignment="1" applyProtection="1">
      <alignment horizontal="left" indent="3"/>
    </xf>
    <xf numFmtId="37" fontId="10" fillId="3" borderId="0" xfId="9" applyNumberFormat="1" applyFont="1" applyFill="1" applyBorder="1" applyAlignment="1" applyProtection="1"/>
    <xf numFmtId="0" fontId="10" fillId="0" borderId="0" xfId="0" applyFont="1" applyFill="1" applyBorder="1" applyAlignment="1" applyProtection="1">
      <alignment horizontal="left" vertical="center" wrapText="1" indent="4"/>
    </xf>
    <xf numFmtId="0" fontId="13" fillId="3" borderId="0" xfId="0" applyFont="1" applyFill="1" applyAlignment="1" applyProtection="1">
      <alignment horizontal="left" indent="1"/>
    </xf>
    <xf numFmtId="37" fontId="10" fillId="7" borderId="8" xfId="11" applyNumberFormat="1" applyFont="1" applyFill="1" applyBorder="1" applyAlignment="1" applyProtection="1"/>
    <xf numFmtId="37" fontId="3" fillId="3" borderId="0" xfId="1" applyNumberFormat="1" applyFont="1" applyFill="1" applyAlignment="1" applyProtection="1"/>
    <xf numFmtId="0" fontId="3" fillId="0" borderId="0" xfId="0" applyFont="1" applyFill="1" applyBorder="1" applyAlignment="1" applyProtection="1">
      <alignment horizontal="left" vertical="center" wrapText="1" indent="4"/>
    </xf>
    <xf numFmtId="37" fontId="3" fillId="7" borderId="8" xfId="11" applyNumberFormat="1" applyFont="1" applyFill="1" applyBorder="1" applyAlignment="1" applyProtection="1">
      <alignment horizontal="center" vertical="center"/>
    </xf>
    <xf numFmtId="0" fontId="13" fillId="3" borderId="0" xfId="0" applyFont="1" applyFill="1" applyAlignment="1" applyProtection="1">
      <alignment wrapText="1"/>
    </xf>
    <xf numFmtId="0" fontId="5" fillId="3" borderId="0" xfId="0" applyFont="1" applyFill="1" applyAlignment="1" applyProtection="1"/>
    <xf numFmtId="37" fontId="5" fillId="3" borderId="0" xfId="1" applyNumberFormat="1" applyFont="1" applyFill="1" applyAlignment="1" applyProtection="1"/>
    <xf numFmtId="37" fontId="5" fillId="3" borderId="0" xfId="0" applyNumberFormat="1" applyFont="1" applyFill="1" applyAlignment="1" applyProtection="1"/>
    <xf numFmtId="37" fontId="2" fillId="3" borderId="0" xfId="1" applyNumberFormat="1" applyFont="1" applyFill="1" applyAlignment="1" applyProtection="1"/>
    <xf numFmtId="0" fontId="2" fillId="3" borderId="0" xfId="0" applyFont="1" applyFill="1" applyAlignment="1" applyProtection="1">
      <alignment horizontal="right"/>
    </xf>
    <xf numFmtId="0" fontId="3" fillId="3" borderId="0" xfId="0" applyFont="1" applyFill="1" applyAlignment="1" applyProtection="1"/>
    <xf numFmtId="37" fontId="3" fillId="3" borderId="0" xfId="0" applyNumberFormat="1" applyFont="1" applyFill="1" applyAlignment="1" applyProtection="1"/>
    <xf numFmtId="0" fontId="10" fillId="3" borderId="0" xfId="9" applyFont="1" applyFill="1" applyProtection="1"/>
    <xf numFmtId="37" fontId="11" fillId="3" borderId="0" xfId="9" applyNumberFormat="1" applyFont="1" applyFill="1" applyBorder="1" applyAlignment="1" applyProtection="1">
      <alignment wrapText="1"/>
    </xf>
    <xf numFmtId="37" fontId="12" fillId="3" borderId="0" xfId="9" applyNumberFormat="1" applyFont="1" applyFill="1" applyBorder="1" applyAlignment="1" applyProtection="1">
      <alignment horizontal="center" wrapText="1"/>
    </xf>
    <xf numFmtId="37" fontId="12" fillId="3" borderId="6" xfId="9" applyNumberFormat="1" applyFont="1" applyFill="1" applyBorder="1" applyAlignment="1" applyProtection="1">
      <alignment horizontal="center" wrapText="1"/>
    </xf>
    <xf numFmtId="37" fontId="13" fillId="3" borderId="7" xfId="1" applyNumberFormat="1" applyFont="1" applyFill="1" applyBorder="1" applyAlignment="1" applyProtection="1">
      <alignment horizontal="center"/>
    </xf>
    <xf numFmtId="37" fontId="13" fillId="3" borderId="0" xfId="1" applyNumberFormat="1" applyFont="1" applyFill="1" applyBorder="1" applyAlignment="1" applyProtection="1">
      <alignment horizontal="center"/>
    </xf>
    <xf numFmtId="37" fontId="13" fillId="3" borderId="0" xfId="1" applyNumberFormat="1" applyFont="1" applyFill="1" applyAlignment="1" applyProtection="1">
      <alignment horizontal="center"/>
    </xf>
    <xf numFmtId="37" fontId="13" fillId="3" borderId="0" xfId="9" applyNumberFormat="1" applyFont="1" applyFill="1" applyAlignment="1" applyProtection="1">
      <alignment horizontal="center"/>
    </xf>
    <xf numFmtId="0" fontId="13" fillId="3" borderId="0" xfId="3" applyFont="1" applyFill="1" applyBorder="1" applyAlignment="1" applyProtection="1">
      <alignment horizontal="left" wrapText="1"/>
    </xf>
    <xf numFmtId="37" fontId="13" fillId="3" borderId="0" xfId="3" applyNumberFormat="1" applyFont="1" applyFill="1" applyBorder="1" applyAlignment="1" applyProtection="1">
      <alignment wrapText="1"/>
    </xf>
    <xf numFmtId="0" fontId="10" fillId="3" borderId="0" xfId="0" applyFont="1" applyFill="1" applyBorder="1" applyAlignment="1" applyProtection="1">
      <alignment horizontal="left" vertical="center" wrapText="1" indent="4"/>
    </xf>
    <xf numFmtId="0" fontId="13" fillId="3" borderId="0" xfId="0" applyFont="1" applyFill="1" applyBorder="1" applyAlignment="1" applyProtection="1">
      <alignment horizontal="left" vertical="center" indent="4"/>
    </xf>
    <xf numFmtId="37" fontId="10" fillId="3" borderId="0" xfId="12" applyNumberFormat="1" applyFont="1" applyFill="1" applyBorder="1" applyAlignment="1" applyProtection="1"/>
    <xf numFmtId="0" fontId="13" fillId="3" borderId="0" xfId="3" applyFont="1" applyFill="1" applyBorder="1" applyAlignment="1" applyProtection="1"/>
    <xf numFmtId="37" fontId="13" fillId="3" borderId="0" xfId="3" applyNumberFormat="1" applyFont="1" applyFill="1" applyBorder="1" applyAlignment="1" applyProtection="1"/>
    <xf numFmtId="0" fontId="13" fillId="3" borderId="0" xfId="0" applyFont="1" applyFill="1" applyBorder="1" applyAlignment="1" applyProtection="1">
      <alignment horizontal="left" vertical="center" indent="1"/>
    </xf>
    <xf numFmtId="0" fontId="10" fillId="3" borderId="0" xfId="0" applyFont="1" applyFill="1" applyBorder="1" applyAlignment="1" applyProtection="1">
      <alignment horizontal="left" vertical="center" indent="1"/>
    </xf>
    <xf numFmtId="0" fontId="0" fillId="3" borderId="0" xfId="0" quotePrefix="1" applyFill="1" applyProtection="1"/>
    <xf numFmtId="0" fontId="10" fillId="0" borderId="0" xfId="0" applyFont="1" applyFill="1" applyBorder="1" applyAlignment="1" applyProtection="1">
      <alignment horizontal="left" vertical="center" indent="1"/>
    </xf>
    <xf numFmtId="37" fontId="0" fillId="3" borderId="0" xfId="9" applyNumberFormat="1" applyFont="1" applyFill="1" applyBorder="1" applyAlignment="1" applyProtection="1"/>
    <xf numFmtId="0" fontId="3" fillId="3" borderId="0" xfId="0" applyFont="1" applyFill="1" applyAlignment="1" applyProtection="1">
      <alignment horizontal="left" wrapText="1" indent="4"/>
    </xf>
    <xf numFmtId="37" fontId="3" fillId="7" borderId="8" xfId="1" applyNumberFormat="1" applyFont="1" applyFill="1" applyBorder="1" applyAlignment="1" applyProtection="1">
      <alignment horizontal="center"/>
    </xf>
    <xf numFmtId="0" fontId="5" fillId="3" borderId="0" xfId="0" applyFont="1" applyFill="1" applyAlignment="1" applyProtection="1">
      <alignment horizontal="left" wrapText="1"/>
    </xf>
    <xf numFmtId="0" fontId="5" fillId="3" borderId="0" xfId="0" applyFont="1" applyFill="1" applyBorder="1" applyProtection="1"/>
    <xf numFmtId="37" fontId="2" fillId="3" borderId="0" xfId="0" applyNumberFormat="1" applyFont="1" applyFill="1" applyAlignment="1" applyProtection="1"/>
    <xf numFmtId="0" fontId="2" fillId="3" borderId="0" xfId="0" applyFont="1" applyFill="1" applyProtection="1"/>
    <xf numFmtId="0" fontId="13" fillId="3" borderId="0" xfId="0" applyFont="1" applyFill="1" applyBorder="1" applyAlignment="1" applyProtection="1">
      <alignment horizontal="left"/>
    </xf>
    <xf numFmtId="37" fontId="1" fillId="3" borderId="0" xfId="9" applyNumberFormat="1" applyFont="1" applyFill="1" applyAlignment="1" applyProtection="1"/>
    <xf numFmtId="0" fontId="10" fillId="3" borderId="0" xfId="0" applyFont="1" applyFill="1" applyBorder="1" applyAlignment="1" applyProtection="1">
      <alignment horizontal="left" indent="2"/>
    </xf>
    <xf numFmtId="37" fontId="10" fillId="3" borderId="10" xfId="9" applyNumberFormat="1" applyFont="1" applyFill="1" applyBorder="1" applyAlignment="1" applyProtection="1">
      <protection locked="0"/>
    </xf>
    <xf numFmtId="37" fontId="10" fillId="3" borderId="11" xfId="9" applyNumberFormat="1" applyFont="1" applyFill="1" applyBorder="1" applyAlignment="1" applyProtection="1">
      <protection locked="0"/>
    </xf>
    <xf numFmtId="37" fontId="10" fillId="3" borderId="8" xfId="9" applyNumberFormat="1" applyFont="1" applyFill="1" applyBorder="1" applyAlignment="1" applyProtection="1">
      <protection locked="0"/>
    </xf>
    <xf numFmtId="0" fontId="10" fillId="3" borderId="0" xfId="0" applyFont="1" applyFill="1" applyBorder="1" applyAlignment="1" applyProtection="1">
      <alignment horizontal="left" indent="5"/>
    </xf>
    <xf numFmtId="0" fontId="10" fillId="3" borderId="0" xfId="0" applyFont="1" applyFill="1" applyBorder="1" applyAlignment="1" applyProtection="1">
      <alignment horizontal="left" indent="6"/>
    </xf>
    <xf numFmtId="37" fontId="10" fillId="3" borderId="0" xfId="9" applyNumberFormat="1" applyFont="1" applyFill="1" applyAlignment="1" applyProtection="1"/>
    <xf numFmtId="0" fontId="10" fillId="3" borderId="0" xfId="9" applyFont="1" applyFill="1" applyBorder="1" applyAlignment="1" applyProtection="1">
      <alignment horizontal="left" indent="2"/>
    </xf>
    <xf numFmtId="37" fontId="10" fillId="3" borderId="12" xfId="9" applyNumberFormat="1" applyFont="1" applyFill="1" applyBorder="1" applyAlignment="1" applyProtection="1">
      <protection locked="0"/>
    </xf>
    <xf numFmtId="37" fontId="10" fillId="7" borderId="8" xfId="9" applyNumberFormat="1" applyFont="1" applyFill="1" applyBorder="1" applyAlignment="1" applyProtection="1"/>
    <xf numFmtId="0" fontId="10" fillId="3" borderId="0" xfId="0" applyFont="1" applyFill="1" applyBorder="1" applyAlignment="1" applyProtection="1">
      <alignment horizontal="left"/>
    </xf>
    <xf numFmtId="0" fontId="13" fillId="3" borderId="0" xfId="0" applyFont="1" applyFill="1" applyBorder="1" applyAlignment="1" applyProtection="1">
      <alignment horizontal="left" indent="6"/>
    </xf>
    <xf numFmtId="0" fontId="18" fillId="3" borderId="0" xfId="0" applyFont="1" applyFill="1" applyProtection="1"/>
    <xf numFmtId="37" fontId="1" fillId="3" borderId="0" xfId="9" applyNumberFormat="1" applyFont="1" applyFill="1" applyBorder="1" applyAlignment="1" applyProtection="1"/>
    <xf numFmtId="0" fontId="10" fillId="3" borderId="0" xfId="0" applyFont="1" applyFill="1" applyAlignment="1" applyProtection="1">
      <alignment wrapText="1"/>
    </xf>
    <xf numFmtId="0" fontId="3" fillId="3" borderId="0" xfId="0" applyFont="1" applyFill="1" applyAlignment="1" applyProtection="1">
      <alignment horizontal="left" wrapText="1" indent="2"/>
    </xf>
    <xf numFmtId="37" fontId="3" fillId="7" borderId="8" xfId="9" applyNumberFormat="1" applyFont="1" applyFill="1" applyBorder="1" applyAlignment="1" applyProtection="1">
      <alignment horizontal="center" vertical="center"/>
    </xf>
    <xf numFmtId="0" fontId="19" fillId="3" borderId="0" xfId="0" applyFont="1" applyFill="1" applyProtection="1"/>
    <xf numFmtId="0" fontId="0" fillId="0" borderId="0" xfId="0" applyFill="1" applyProtection="1"/>
    <xf numFmtId="37" fontId="0" fillId="3" borderId="0" xfId="0" applyNumberFormat="1" applyFill="1" applyAlignment="1" applyProtection="1"/>
    <xf numFmtId="0" fontId="16" fillId="3" borderId="5" xfId="0" applyFont="1" applyFill="1" applyBorder="1" applyAlignment="1" applyProtection="1">
      <alignment horizontal="center"/>
    </xf>
    <xf numFmtId="37" fontId="13" fillId="3" borderId="5" xfId="9" applyNumberFormat="1" applyFont="1" applyFill="1" applyBorder="1" applyAlignment="1" applyProtection="1">
      <alignment wrapText="1"/>
    </xf>
    <xf numFmtId="0" fontId="13" fillId="3" borderId="0" xfId="0" applyFont="1" applyFill="1" applyBorder="1" applyAlignment="1" applyProtection="1">
      <alignment horizontal="left" indent="2"/>
    </xf>
    <xf numFmtId="37" fontId="10" fillId="3" borderId="0" xfId="1" applyNumberFormat="1" applyFont="1" applyFill="1" applyBorder="1" applyAlignment="1" applyProtection="1">
      <protection locked="0"/>
    </xf>
    <xf numFmtId="0" fontId="10" fillId="0" borderId="0" xfId="0" applyFont="1" applyFill="1" applyAlignment="1" applyProtection="1"/>
    <xf numFmtId="37" fontId="11" fillId="3" borderId="5" xfId="9" applyNumberFormat="1" applyFont="1" applyFill="1" applyBorder="1" applyAlignment="1" applyProtection="1"/>
    <xf numFmtId="0" fontId="11" fillId="3" borderId="5" xfId="9" applyFont="1" applyFill="1" applyBorder="1" applyAlignment="1" applyProtection="1"/>
    <xf numFmtId="0" fontId="12" fillId="3" borderId="0" xfId="9" applyFont="1" applyFill="1" applyAlignment="1" applyProtection="1"/>
    <xf numFmtId="0" fontId="12" fillId="3" borderId="0" xfId="0" applyFont="1" applyFill="1" applyAlignment="1" applyProtection="1"/>
    <xf numFmtId="0" fontId="10" fillId="3" borderId="0" xfId="9" applyFont="1" applyFill="1" applyAlignment="1" applyProtection="1">
      <alignment horizontal="center" vertical="center"/>
    </xf>
    <xf numFmtId="37" fontId="10" fillId="3" borderId="0" xfId="9" applyNumberFormat="1" applyFont="1" applyFill="1" applyAlignment="1" applyProtection="1">
      <alignment horizontal="center" vertical="center"/>
    </xf>
    <xf numFmtId="0" fontId="10" fillId="3" borderId="0" xfId="9" applyFont="1" applyFill="1" applyAlignment="1" applyProtection="1"/>
    <xf numFmtId="0" fontId="12" fillId="3" borderId="2" xfId="9" applyFont="1" applyFill="1" applyBorder="1" applyAlignment="1" applyProtection="1">
      <alignment horizontal="center" vertical="center"/>
    </xf>
    <xf numFmtId="0" fontId="12" fillId="3" borderId="13" xfId="9" applyFont="1" applyFill="1" applyBorder="1" applyAlignment="1" applyProtection="1">
      <alignment horizontal="center" vertical="center" wrapText="1"/>
    </xf>
    <xf numFmtId="37" fontId="12" fillId="3" borderId="6" xfId="9" applyNumberFormat="1" applyFont="1" applyFill="1" applyBorder="1" applyAlignment="1" applyProtection="1">
      <alignment horizontal="center" vertical="center" wrapText="1"/>
    </xf>
    <xf numFmtId="37" fontId="12" fillId="3" borderId="6" xfId="9" applyNumberFormat="1" applyFont="1" applyFill="1" applyBorder="1" applyAlignment="1" applyProtection="1">
      <alignment horizontal="center" vertical="center"/>
    </xf>
    <xf numFmtId="0" fontId="12" fillId="3" borderId="6" xfId="9" applyFont="1" applyFill="1" applyBorder="1" applyAlignment="1" applyProtection="1">
      <alignment horizontal="center" vertical="center"/>
    </xf>
    <xf numFmtId="0" fontId="13" fillId="3" borderId="0" xfId="9" applyFont="1" applyFill="1" applyAlignment="1" applyProtection="1"/>
    <xf numFmtId="37" fontId="13" fillId="3" borderId="13" xfId="0" applyNumberFormat="1" applyFont="1" applyFill="1" applyBorder="1" applyAlignment="1" applyProtection="1">
      <alignment horizontal="center" wrapText="1"/>
    </xf>
    <xf numFmtId="37" fontId="13" fillId="3" borderId="1" xfId="0" applyNumberFormat="1" applyFont="1" applyFill="1" applyBorder="1" applyAlignment="1" applyProtection="1">
      <alignment horizontal="center"/>
    </xf>
    <xf numFmtId="37" fontId="13" fillId="3" borderId="1" xfId="0" applyNumberFormat="1" applyFont="1" applyFill="1" applyBorder="1" applyAlignment="1" applyProtection="1">
      <alignment horizontal="center" wrapText="1"/>
    </xf>
    <xf numFmtId="37" fontId="10" fillId="3" borderId="14" xfId="9" applyNumberFormat="1" applyFont="1" applyFill="1" applyBorder="1" applyAlignment="1" applyProtection="1"/>
    <xf numFmtId="37" fontId="10" fillId="3" borderId="15" xfId="9" applyNumberFormat="1" applyFont="1" applyFill="1" applyBorder="1" applyAlignment="1" applyProtection="1">
      <alignment wrapText="1"/>
      <protection locked="0"/>
    </xf>
    <xf numFmtId="37" fontId="10" fillId="3" borderId="15" xfId="9" applyNumberFormat="1" applyFont="1" applyFill="1" applyBorder="1" applyAlignment="1" applyProtection="1">
      <protection locked="0"/>
    </xf>
    <xf numFmtId="37" fontId="10" fillId="3" borderId="16" xfId="9" applyNumberFormat="1" applyFont="1" applyFill="1" applyBorder="1" applyAlignment="1" applyProtection="1">
      <protection locked="0"/>
    </xf>
    <xf numFmtId="37" fontId="10" fillId="3" borderId="17" xfId="9" applyNumberFormat="1" applyFont="1" applyFill="1" applyBorder="1" applyAlignment="1" applyProtection="1">
      <protection locked="0"/>
    </xf>
    <xf numFmtId="37" fontId="10" fillId="3" borderId="18" xfId="9" applyNumberFormat="1" applyFont="1" applyFill="1" applyBorder="1" applyAlignment="1" applyProtection="1">
      <protection locked="0"/>
    </xf>
    <xf numFmtId="37" fontId="10" fillId="3" borderId="19" xfId="9" applyNumberFormat="1" applyFont="1" applyFill="1" applyBorder="1" applyAlignment="1" applyProtection="1">
      <protection locked="0"/>
    </xf>
    <xf numFmtId="37" fontId="10" fillId="2" borderId="19" xfId="1" applyNumberFormat="1" applyFont="1" applyFill="1" applyBorder="1" applyAlignment="1" applyProtection="1"/>
    <xf numFmtId="37" fontId="10" fillId="2" borderId="10" xfId="1" applyNumberFormat="1" applyFont="1" applyFill="1" applyBorder="1" applyAlignment="1" applyProtection="1"/>
    <xf numFmtId="37" fontId="10" fillId="2" borderId="18" xfId="1" applyNumberFormat="1" applyFont="1" applyFill="1" applyBorder="1" applyAlignment="1" applyProtection="1"/>
    <xf numFmtId="37" fontId="10" fillId="3" borderId="20" xfId="9" applyNumberFormat="1" applyFont="1" applyFill="1" applyBorder="1" applyAlignment="1" applyProtection="1">
      <protection locked="0"/>
    </xf>
    <xf numFmtId="37" fontId="10" fillId="3" borderId="21" xfId="9" applyNumberFormat="1" applyFont="1" applyFill="1" applyBorder="1" applyAlignment="1" applyProtection="1"/>
    <xf numFmtId="37" fontId="10" fillId="3" borderId="8" xfId="9" applyNumberFormat="1" applyFont="1" applyFill="1" applyBorder="1" applyAlignment="1" applyProtection="1">
      <alignment wrapText="1"/>
      <protection locked="0"/>
    </xf>
    <xf numFmtId="37" fontId="10" fillId="3" borderId="22" xfId="9" applyNumberFormat="1" applyFont="1" applyFill="1" applyBorder="1" applyAlignment="1" applyProtection="1">
      <protection locked="0"/>
    </xf>
    <xf numFmtId="37" fontId="10" fillId="3" borderId="23" xfId="9" applyNumberFormat="1" applyFont="1" applyFill="1" applyBorder="1" applyAlignment="1" applyProtection="1">
      <protection locked="0"/>
    </xf>
    <xf numFmtId="37" fontId="10" fillId="3" borderId="21" xfId="9" applyNumberFormat="1" applyFont="1" applyFill="1" applyBorder="1" applyAlignment="1" applyProtection="1">
      <protection locked="0"/>
    </xf>
    <xf numFmtId="37" fontId="10" fillId="3" borderId="24" xfId="9" applyNumberFormat="1" applyFont="1" applyFill="1" applyBorder="1" applyAlignment="1" applyProtection="1">
      <protection locked="0"/>
    </xf>
    <xf numFmtId="37" fontId="10" fillId="3" borderId="25" xfId="9" applyNumberFormat="1" applyFont="1" applyFill="1" applyBorder="1" applyAlignment="1" applyProtection="1"/>
    <xf numFmtId="37" fontId="10" fillId="3" borderId="26" xfId="9" applyNumberFormat="1" applyFont="1" applyFill="1" applyBorder="1" applyAlignment="1" applyProtection="1">
      <alignment wrapText="1"/>
      <protection locked="0"/>
    </xf>
    <xf numFmtId="37" fontId="10" fillId="3" borderId="27" xfId="9" applyNumberFormat="1" applyFont="1" applyFill="1" applyBorder="1" applyAlignment="1" applyProtection="1">
      <protection locked="0"/>
    </xf>
    <xf numFmtId="37" fontId="10" fillId="3" borderId="28" xfId="9" applyNumberFormat="1" applyFont="1" applyFill="1" applyBorder="1" applyAlignment="1" applyProtection="1">
      <protection locked="0"/>
    </xf>
    <xf numFmtId="37" fontId="10" fillId="3" borderId="29" xfId="9" applyNumberFormat="1" applyFont="1" applyFill="1" applyBorder="1" applyAlignment="1" applyProtection="1">
      <protection locked="0"/>
    </xf>
    <xf numFmtId="37" fontId="10" fillId="3" borderId="26" xfId="9" applyNumberFormat="1" applyFont="1" applyFill="1" applyBorder="1" applyAlignment="1" applyProtection="1">
      <protection locked="0"/>
    </xf>
    <xf numFmtId="37" fontId="10" fillId="3" borderId="30" xfId="9" applyNumberFormat="1" applyFont="1" applyFill="1" applyBorder="1" applyAlignment="1" applyProtection="1">
      <protection locked="0"/>
    </xf>
    <xf numFmtId="37" fontId="10" fillId="3" borderId="25" xfId="9" applyNumberFormat="1" applyFont="1" applyFill="1" applyBorder="1" applyAlignment="1" applyProtection="1">
      <protection locked="0"/>
    </xf>
    <xf numFmtId="37" fontId="10" fillId="2" borderId="31" xfId="1" applyNumberFormat="1" applyFont="1" applyFill="1" applyBorder="1" applyAlignment="1" applyProtection="1"/>
    <xf numFmtId="37" fontId="10" fillId="2" borderId="27" xfId="1" applyNumberFormat="1" applyFont="1" applyFill="1" applyBorder="1" applyAlignment="1" applyProtection="1"/>
    <xf numFmtId="37" fontId="10" fillId="2" borderId="28" xfId="1" applyNumberFormat="1" applyFont="1" applyFill="1" applyBorder="1" applyAlignment="1" applyProtection="1"/>
    <xf numFmtId="37" fontId="10" fillId="3" borderId="32" xfId="9" applyNumberFormat="1" applyFont="1" applyFill="1" applyBorder="1" applyAlignment="1" applyProtection="1">
      <protection locked="0"/>
    </xf>
    <xf numFmtId="37" fontId="1" fillId="7" borderId="8" xfId="1" applyNumberFormat="1" applyFont="1" applyFill="1" applyBorder="1" applyAlignment="1" applyProtection="1"/>
    <xf numFmtId="0" fontId="13" fillId="0" borderId="0" xfId="0" applyFont="1" applyFill="1" applyAlignment="1" applyProtection="1"/>
    <xf numFmtId="37" fontId="10" fillId="0" borderId="0" xfId="0" applyNumberFormat="1" applyFont="1" applyFill="1" applyAlignment="1" applyProtection="1"/>
    <xf numFmtId="0" fontId="2" fillId="0" borderId="0" xfId="0" applyFont="1"/>
    <xf numFmtId="37" fontId="5" fillId="0" borderId="0" xfId="9" applyNumberFormat="1" applyFont="1" applyFill="1" applyBorder="1" applyProtection="1">
      <protection locked="0"/>
    </xf>
    <xf numFmtId="0" fontId="5" fillId="0" borderId="0" xfId="0" applyFont="1"/>
    <xf numFmtId="0" fontId="5" fillId="0" borderId="0" xfId="0" applyFont="1" applyFill="1"/>
    <xf numFmtId="0" fontId="10" fillId="7" borderId="0" xfId="0" applyFont="1" applyFill="1" applyProtection="1"/>
    <xf numFmtId="0" fontId="10" fillId="7" borderId="0" xfId="0" applyFont="1" applyFill="1" applyAlignment="1" applyProtection="1"/>
    <xf numFmtId="37" fontId="10" fillId="7" borderId="0" xfId="9" applyNumberFormat="1" applyFont="1" applyFill="1" applyBorder="1" applyAlignment="1" applyProtection="1"/>
    <xf numFmtId="0" fontId="10" fillId="7" borderId="0" xfId="0" applyFont="1" applyFill="1" applyBorder="1" applyAlignment="1" applyProtection="1">
      <alignment horizontal="left" vertical="center" wrapText="1" indent="4"/>
    </xf>
    <xf numFmtId="37" fontId="10" fillId="7" borderId="8" xfId="1" applyNumberFormat="1" applyFont="1" applyFill="1" applyBorder="1" applyAlignment="1" applyProtection="1">
      <alignment horizontal="center" vertical="center" wrapText="1"/>
      <protection locked="0"/>
    </xf>
    <xf numFmtId="0" fontId="0" fillId="3" borderId="0" xfId="0" applyFill="1" applyBorder="1" applyProtection="1"/>
    <xf numFmtId="0" fontId="6" fillId="3" borderId="0" xfId="0" applyFont="1" applyFill="1" applyBorder="1" applyAlignment="1" applyProtection="1">
      <alignment horizontal="right"/>
    </xf>
    <xf numFmtId="0" fontId="6" fillId="3" borderId="0" xfId="0" applyFont="1" applyFill="1" applyBorder="1" applyAlignment="1" applyProtection="1">
      <alignment horizontal="right"/>
    </xf>
    <xf numFmtId="0" fontId="6" fillId="3" borderId="34" xfId="0" applyFont="1" applyFill="1" applyBorder="1" applyAlignment="1" applyProtection="1">
      <alignment horizontal="right"/>
    </xf>
    <xf numFmtId="165" fontId="0" fillId="0" borderId="2" xfId="1" applyNumberFormat="1" applyFont="1" applyFill="1" applyBorder="1" applyAlignment="1" applyProtection="1">
      <alignment horizontal="center" wrapText="1"/>
      <protection locked="0"/>
    </xf>
    <xf numFmtId="165" fontId="0" fillId="0" borderId="6" xfId="1" applyNumberFormat="1" applyFont="1" applyFill="1" applyBorder="1" applyAlignment="1" applyProtection="1">
      <alignment horizontal="center" wrapText="1"/>
      <protection locked="0"/>
    </xf>
    <xf numFmtId="165" fontId="0" fillId="0" borderId="13" xfId="1" applyNumberFormat="1" applyFont="1" applyFill="1" applyBorder="1" applyAlignment="1" applyProtection="1">
      <alignment horizontal="center" wrapText="1"/>
      <protection locked="0"/>
    </xf>
    <xf numFmtId="0" fontId="0" fillId="3" borderId="0" xfId="0" applyFill="1" applyBorder="1" applyAlignment="1" applyProtection="1">
      <alignment horizontal="left" wrapText="1"/>
    </xf>
    <xf numFmtId="0" fontId="6" fillId="3" borderId="0" xfId="0" applyFont="1" applyFill="1" applyBorder="1" applyAlignment="1" applyProtection="1">
      <alignment horizontal="center"/>
    </xf>
    <xf numFmtId="164" fontId="0" fillId="0" borderId="2" xfId="1" applyNumberFormat="1" applyFont="1" applyFill="1" applyBorder="1" applyAlignment="1" applyProtection="1">
      <alignment horizontal="center" wrapText="1"/>
      <protection locked="0"/>
    </xf>
    <xf numFmtId="164" fontId="0" fillId="0" borderId="6" xfId="1" applyNumberFormat="1" applyFont="1" applyFill="1" applyBorder="1" applyAlignment="1" applyProtection="1">
      <alignment horizontal="center" wrapText="1"/>
      <protection locked="0"/>
    </xf>
    <xf numFmtId="164" fontId="0" fillId="0" borderId="13" xfId="1" applyNumberFormat="1" applyFont="1" applyFill="1" applyBorder="1" applyAlignment="1" applyProtection="1">
      <alignment horizontal="center" wrapText="1"/>
      <protection locked="0"/>
    </xf>
    <xf numFmtId="14" fontId="0" fillId="3" borderId="2" xfId="1" applyNumberFormat="1" applyFont="1" applyFill="1" applyBorder="1" applyAlignment="1" applyProtection="1">
      <alignment horizontal="center" wrapText="1"/>
      <protection locked="0"/>
    </xf>
    <xf numFmtId="14" fontId="0" fillId="3" borderId="6" xfId="1" applyNumberFormat="1" applyFont="1" applyFill="1" applyBorder="1" applyAlignment="1" applyProtection="1">
      <alignment horizontal="center" wrapText="1"/>
      <protection locked="0"/>
    </xf>
    <xf numFmtId="14" fontId="0" fillId="3" borderId="13" xfId="1" applyNumberFormat="1" applyFont="1" applyFill="1" applyBorder="1" applyAlignment="1" applyProtection="1">
      <alignment horizontal="center" wrapText="1"/>
      <protection locked="0"/>
    </xf>
    <xf numFmtId="0" fontId="0" fillId="3" borderId="0" xfId="0" applyFont="1" applyFill="1" applyAlignment="1" applyProtection="1">
      <alignment wrapText="1"/>
    </xf>
    <xf numFmtId="0" fontId="7" fillId="3" borderId="9" xfId="0" applyFont="1" applyFill="1" applyBorder="1" applyAlignment="1" applyProtection="1">
      <alignment horizontal="left" vertical="top" wrapText="1"/>
      <protection locked="0"/>
    </xf>
    <xf numFmtId="0" fontId="0" fillId="3" borderId="7"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4" xfId="0" applyFont="1" applyFill="1" applyBorder="1" applyAlignment="1" applyProtection="1">
      <alignment horizontal="left" vertical="top" wrapText="1"/>
      <protection locked="0"/>
    </xf>
    <xf numFmtId="0" fontId="0" fillId="3" borderId="5" xfId="0" applyFont="1" applyFill="1" applyBorder="1" applyAlignment="1" applyProtection="1">
      <alignment horizontal="left" vertical="top" wrapText="1"/>
      <protection locked="0"/>
    </xf>
    <xf numFmtId="0" fontId="0" fillId="3" borderId="33" xfId="0" applyFont="1" applyFill="1" applyBorder="1" applyAlignment="1" applyProtection="1">
      <alignment horizontal="left" vertical="top" wrapText="1"/>
      <protection locked="0"/>
    </xf>
    <xf numFmtId="0" fontId="0" fillId="3" borderId="0" xfId="0" applyFill="1" applyAlignment="1" applyProtection="1">
      <alignment horizontal="left" vertical="top" wrapText="1"/>
    </xf>
    <xf numFmtId="0" fontId="0" fillId="3" borderId="0" xfId="0" applyFont="1" applyFill="1" applyAlignment="1" applyProtection="1">
      <alignment horizontal="left" vertical="top" wrapText="1"/>
    </xf>
    <xf numFmtId="0" fontId="0" fillId="0" borderId="0" xfId="0" applyAlignment="1"/>
    <xf numFmtId="37" fontId="10" fillId="3" borderId="35" xfId="1" applyNumberFormat="1" applyFont="1" applyFill="1" applyBorder="1" applyAlignment="1" applyProtection="1">
      <alignment horizontal="left" wrapText="1"/>
      <protection locked="0"/>
    </xf>
    <xf numFmtId="37" fontId="10" fillId="3" borderId="36" xfId="1" applyNumberFormat="1" applyFont="1" applyFill="1" applyBorder="1" applyAlignment="1" applyProtection="1">
      <alignment horizontal="left" wrapText="1"/>
      <protection locked="0"/>
    </xf>
    <xf numFmtId="37" fontId="10" fillId="3" borderId="22" xfId="1" applyNumberFormat="1" applyFont="1" applyFill="1" applyBorder="1" applyAlignment="1" applyProtection="1">
      <alignment horizontal="left" wrapText="1"/>
      <protection locked="0"/>
    </xf>
    <xf numFmtId="37" fontId="13" fillId="3" borderId="7" xfId="9" applyNumberFormat="1" applyFont="1" applyFill="1" applyBorder="1" applyAlignment="1" applyProtection="1">
      <alignment horizontal="center" vertical="center"/>
    </xf>
    <xf numFmtId="37" fontId="13" fillId="3" borderId="0" xfId="9" applyNumberFormat="1" applyFont="1" applyFill="1" applyBorder="1" applyAlignment="1" applyProtection="1">
      <alignment horizontal="center" vertical="center"/>
    </xf>
    <xf numFmtId="37" fontId="10" fillId="7" borderId="37" xfId="9" applyNumberFormat="1" applyFont="1" applyFill="1" applyBorder="1" applyAlignment="1" applyProtection="1"/>
    <xf numFmtId="37" fontId="10" fillId="3" borderId="37" xfId="9" applyNumberFormat="1" applyFont="1" applyFill="1" applyBorder="1" applyAlignment="1" applyProtection="1"/>
    <xf numFmtId="0" fontId="14" fillId="3" borderId="0" xfId="0" applyFont="1" applyFill="1" applyAlignment="1" applyProtection="1">
      <alignment wrapText="1"/>
    </xf>
    <xf numFmtId="0" fontId="14" fillId="0" borderId="0" xfId="0" applyFont="1" applyAlignment="1" applyProtection="1">
      <alignment wrapText="1"/>
    </xf>
    <xf numFmtId="37" fontId="13" fillId="3" borderId="7" xfId="9" applyNumberFormat="1" applyFont="1" applyFill="1" applyBorder="1" applyAlignment="1" applyProtection="1">
      <alignment horizontal="center"/>
    </xf>
    <xf numFmtId="37" fontId="13" fillId="3" borderId="0" xfId="9" applyNumberFormat="1" applyFont="1" applyFill="1" applyBorder="1" applyAlignment="1" applyProtection="1">
      <alignment horizontal="center"/>
    </xf>
    <xf numFmtId="0" fontId="10" fillId="3" borderId="0" xfId="0" applyFont="1" applyFill="1" applyAlignment="1" applyProtection="1">
      <alignment horizontal="left" wrapText="1"/>
    </xf>
    <xf numFmtId="0" fontId="11" fillId="0" borderId="0" xfId="0" applyFont="1" applyFill="1" applyAlignment="1" applyProtection="1">
      <alignment horizontal="left"/>
    </xf>
    <xf numFmtId="0" fontId="10" fillId="3" borderId="0" xfId="0" applyFont="1" applyFill="1" applyAlignment="1" applyProtection="1">
      <alignment horizontal="left"/>
    </xf>
    <xf numFmtId="0" fontId="0" fillId="3" borderId="0" xfId="0" applyFill="1" applyAlignment="1" applyProtection="1">
      <alignment horizontal="left" wrapText="1"/>
    </xf>
    <xf numFmtId="0" fontId="16" fillId="3" borderId="0" xfId="0" applyFont="1" applyFill="1" applyAlignment="1" applyProtection="1"/>
    <xf numFmtId="37" fontId="13" fillId="3" borderId="0" xfId="9" applyNumberFormat="1" applyFont="1" applyFill="1" applyAlignment="1" applyProtection="1">
      <alignment horizontal="center"/>
    </xf>
    <xf numFmtId="37" fontId="3" fillId="3" borderId="0" xfId="0" applyNumberFormat="1" applyFont="1" applyFill="1" applyAlignment="1" applyProtection="1"/>
    <xf numFmtId="37" fontId="21" fillId="3" borderId="0" xfId="0" applyNumberFormat="1" applyFont="1" applyFill="1" applyAlignment="1" applyProtection="1"/>
    <xf numFmtId="0" fontId="0" fillId="0" borderId="0" xfId="0" applyFont="1" applyAlignment="1" applyProtection="1">
      <alignment wrapText="1"/>
    </xf>
    <xf numFmtId="37" fontId="13" fillId="3" borderId="1" xfId="9" applyNumberFormat="1" applyFont="1" applyFill="1" applyBorder="1" applyAlignment="1" applyProtection="1">
      <alignment horizontal="center"/>
    </xf>
    <xf numFmtId="0" fontId="13" fillId="3" borderId="38" xfId="0" applyFont="1" applyFill="1" applyBorder="1" applyAlignment="1" applyProtection="1">
      <alignment horizontal="center" wrapText="1"/>
    </xf>
    <xf numFmtId="0" fontId="13" fillId="3" borderId="39" xfId="0" applyFont="1" applyFill="1" applyBorder="1" applyAlignment="1" applyProtection="1">
      <alignment horizontal="center" wrapText="1"/>
    </xf>
    <xf numFmtId="0" fontId="11" fillId="3" borderId="5" xfId="9" applyFont="1" applyFill="1" applyBorder="1" applyAlignment="1" applyProtection="1"/>
    <xf numFmtId="0" fontId="13" fillId="3" borderId="1" xfId="0" applyFont="1" applyFill="1" applyBorder="1" applyAlignment="1" applyProtection="1">
      <alignment horizontal="center"/>
    </xf>
    <xf numFmtId="37" fontId="13" fillId="3" borderId="13" xfId="9" applyNumberFormat="1" applyFont="1" applyFill="1" applyBorder="1" applyAlignment="1" applyProtection="1">
      <alignment horizontal="center"/>
    </xf>
  </cellXfs>
  <cellStyles count="13">
    <cellStyle name="Comma" xfId="1" builtinId="3"/>
    <cellStyle name="greyed" xfId="2"/>
    <cellStyle name="Heading 2" xfId="3" builtinId="17"/>
    <cellStyle name="HeadingTable" xfId="4"/>
    <cellStyle name="highlightExposure" xfId="5"/>
    <cellStyle name="highlightText" xfId="6"/>
    <cellStyle name="inputExposure" xfId="7"/>
    <cellStyle name="Normal" xfId="0" builtinId="0"/>
    <cellStyle name="Normal 2" xfId="8"/>
    <cellStyle name="Normal 4" xfId="9"/>
    <cellStyle name="optionalExposure" xfId="10"/>
    <cellStyle name="Percent" xfId="11" builtinId="5"/>
    <cellStyle name="showExposure" xfId="1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M22"/>
  <sheetViews>
    <sheetView zoomScaleNormal="100" workbookViewId="0">
      <selection activeCell="B35" sqref="B35"/>
    </sheetView>
  </sheetViews>
  <sheetFormatPr defaultRowHeight="15"/>
  <cols>
    <col min="1" max="1" width="9.140625" style="1"/>
    <col min="2" max="2" width="25" style="1" bestFit="1" customWidth="1"/>
    <col min="3" max="12" width="9.140625" style="1"/>
    <col min="13" max="13" width="14.28515625" style="1" customWidth="1"/>
    <col min="14" max="16384" width="9.140625" style="1"/>
  </cols>
  <sheetData>
    <row r="1" spans="1:13">
      <c r="A1" s="199" t="s">
        <v>270</v>
      </c>
      <c r="B1" s="199"/>
      <c r="C1" s="199"/>
      <c r="D1" s="199"/>
      <c r="E1" s="199"/>
      <c r="F1" s="199"/>
      <c r="G1" s="199"/>
      <c r="H1" s="199"/>
      <c r="I1" s="199"/>
      <c r="J1" s="199"/>
      <c r="K1" s="199"/>
      <c r="L1" s="199"/>
      <c r="M1" s="191"/>
    </row>
    <row r="2" spans="1:13">
      <c r="A2" s="2"/>
      <c r="B2" s="2"/>
      <c r="C2" s="2"/>
      <c r="D2" s="2"/>
      <c r="E2" s="2"/>
      <c r="F2" s="2"/>
      <c r="G2" s="2"/>
      <c r="H2" s="2"/>
      <c r="I2" s="2"/>
      <c r="J2" s="2"/>
      <c r="K2" s="2"/>
      <c r="L2" s="2"/>
      <c r="M2" s="3"/>
    </row>
    <row r="3" spans="1:13">
      <c r="A3" s="4"/>
      <c r="B3" s="4"/>
      <c r="C3" s="4"/>
      <c r="D3" s="4"/>
      <c r="E3" s="4"/>
      <c r="F3" s="4"/>
      <c r="G3" s="4"/>
      <c r="H3" s="4"/>
      <c r="I3" s="4"/>
      <c r="J3" s="4"/>
      <c r="K3" s="5"/>
      <c r="L3" s="5"/>
    </row>
    <row r="4" spans="1:13">
      <c r="A4" s="6"/>
      <c r="B4" s="193" t="s">
        <v>0</v>
      </c>
      <c r="C4" s="194"/>
      <c r="D4" s="200"/>
      <c r="E4" s="201"/>
      <c r="F4" s="201"/>
      <c r="G4" s="202"/>
      <c r="H4" s="6"/>
      <c r="I4" s="6"/>
      <c r="J4" s="6"/>
      <c r="K4" s="6"/>
      <c r="L4" s="6"/>
    </row>
    <row r="5" spans="1:13">
      <c r="A5" s="5"/>
      <c r="B5" s="7"/>
      <c r="C5" s="6"/>
      <c r="D5" s="8"/>
      <c r="E5" s="8"/>
      <c r="F5" s="8"/>
      <c r="G5" s="8"/>
      <c r="H5" s="5"/>
      <c r="I5" s="5"/>
      <c r="J5" s="5"/>
      <c r="K5" s="5"/>
      <c r="L5" s="5"/>
    </row>
    <row r="6" spans="1:13">
      <c r="A6" s="5"/>
      <c r="C6" s="192" t="s">
        <v>278</v>
      </c>
      <c r="D6" s="195"/>
      <c r="E6" s="196"/>
      <c r="F6" s="196"/>
      <c r="G6" s="197"/>
      <c r="H6" s="5"/>
      <c r="I6" s="5"/>
      <c r="J6" s="5"/>
      <c r="K6" s="5"/>
      <c r="L6" s="5"/>
    </row>
    <row r="7" spans="1:13">
      <c r="A7" s="5"/>
      <c r="B7" s="7"/>
      <c r="C7" s="5"/>
      <c r="D7" s="8"/>
      <c r="E7" s="8"/>
      <c r="F7" s="8"/>
      <c r="G7" s="8"/>
      <c r="H7" s="5"/>
      <c r="I7" s="5"/>
      <c r="J7" s="5"/>
      <c r="K7" s="5"/>
      <c r="L7" s="5"/>
    </row>
    <row r="8" spans="1:13">
      <c r="A8" s="5"/>
      <c r="B8" s="193" t="s">
        <v>271</v>
      </c>
      <c r="C8" s="194"/>
      <c r="D8" s="203"/>
      <c r="E8" s="204"/>
      <c r="F8" s="204"/>
      <c r="G8" s="205"/>
      <c r="H8" s="5"/>
      <c r="I8" s="5"/>
      <c r="J8" s="5"/>
      <c r="K8" s="5"/>
      <c r="L8" s="5"/>
    </row>
    <row r="9" spans="1:13">
      <c r="A9" s="5"/>
      <c r="H9" s="5"/>
      <c r="I9" s="5"/>
      <c r="J9" s="5"/>
      <c r="K9" s="5"/>
      <c r="L9" s="5"/>
    </row>
    <row r="10" spans="1:13">
      <c r="A10" s="5"/>
      <c r="B10" s="193" t="s">
        <v>279</v>
      </c>
      <c r="C10" s="194"/>
      <c r="D10" s="195"/>
      <c r="E10" s="196"/>
      <c r="F10" s="196"/>
      <c r="G10" s="197"/>
      <c r="H10" s="5"/>
      <c r="I10" s="5"/>
      <c r="J10" s="5"/>
      <c r="K10" s="5"/>
      <c r="L10" s="5"/>
    </row>
    <row r="11" spans="1:13">
      <c r="I11" s="5"/>
      <c r="J11" s="5"/>
      <c r="K11" s="5"/>
      <c r="L11" s="5"/>
    </row>
    <row r="12" spans="1:13">
      <c r="A12" s="5"/>
      <c r="B12" s="10" t="s">
        <v>280</v>
      </c>
      <c r="C12" s="6"/>
      <c r="D12" s="9"/>
      <c r="E12" s="6"/>
      <c r="F12" s="7"/>
      <c r="G12" s="6"/>
      <c r="H12" s="6"/>
      <c r="I12" s="6"/>
      <c r="J12" s="6"/>
      <c r="K12" s="6"/>
      <c r="L12" s="6"/>
    </row>
    <row r="13" spans="1:13">
      <c r="A13" s="5"/>
      <c r="B13" s="10"/>
      <c r="C13" s="6"/>
      <c r="D13" s="9"/>
      <c r="E13" s="6"/>
      <c r="F13" s="7"/>
      <c r="G13" s="6"/>
      <c r="H13" s="6"/>
      <c r="I13" s="6"/>
      <c r="J13" s="6"/>
      <c r="K13" s="6"/>
      <c r="L13" s="6"/>
    </row>
    <row r="14" spans="1:13">
      <c r="A14" s="5"/>
      <c r="B14" s="198" t="s">
        <v>275</v>
      </c>
      <c r="C14" s="206"/>
      <c r="D14" s="206"/>
      <c r="E14" s="206"/>
      <c r="F14" s="206"/>
      <c r="G14" s="206"/>
      <c r="H14" s="206"/>
      <c r="I14" s="206"/>
      <c r="J14" s="206"/>
      <c r="K14" s="206"/>
      <c r="L14" s="206"/>
    </row>
    <row r="15" spans="1:13">
      <c r="A15" s="5"/>
      <c r="B15" s="206"/>
      <c r="C15" s="206"/>
      <c r="D15" s="206"/>
      <c r="E15" s="206"/>
      <c r="F15" s="206"/>
      <c r="G15" s="206"/>
      <c r="H15" s="206"/>
      <c r="I15" s="206"/>
      <c r="J15" s="206"/>
      <c r="K15" s="206"/>
      <c r="L15" s="206"/>
    </row>
    <row r="16" spans="1:13">
      <c r="A16" s="5"/>
      <c r="B16" s="207"/>
      <c r="C16" s="208"/>
      <c r="D16" s="208"/>
      <c r="E16" s="208"/>
      <c r="F16" s="208"/>
      <c r="G16" s="208"/>
      <c r="H16" s="208"/>
      <c r="I16" s="208"/>
      <c r="J16" s="208"/>
      <c r="K16" s="208"/>
      <c r="L16" s="209"/>
    </row>
    <row r="17" spans="1:13">
      <c r="A17" s="5"/>
      <c r="B17" s="210"/>
      <c r="C17" s="211"/>
      <c r="D17" s="211"/>
      <c r="E17" s="211"/>
      <c r="F17" s="211"/>
      <c r="G17" s="211"/>
      <c r="H17" s="211"/>
      <c r="I17" s="211"/>
      <c r="J17" s="211"/>
      <c r="K17" s="211"/>
      <c r="L17" s="212"/>
    </row>
    <row r="18" spans="1:13">
      <c r="A18" s="11"/>
      <c r="B18" s="213"/>
      <c r="C18" s="214"/>
      <c r="D18" s="214"/>
      <c r="E18" s="214"/>
      <c r="F18" s="214"/>
      <c r="G18" s="214"/>
      <c r="H18" s="214"/>
      <c r="I18" s="214"/>
      <c r="J18" s="214"/>
      <c r="K18" s="214"/>
      <c r="L18" s="214"/>
      <c r="M18" s="12"/>
    </row>
    <row r="19" spans="1:13">
      <c r="A19" s="5"/>
      <c r="B19" s="5"/>
      <c r="C19" s="5"/>
      <c r="D19" s="5"/>
      <c r="E19" s="5"/>
      <c r="F19" s="5"/>
      <c r="G19" s="5"/>
      <c r="H19" s="5"/>
      <c r="I19" s="5"/>
      <c r="J19" s="5"/>
      <c r="K19" s="5"/>
      <c r="L19" s="5"/>
    </row>
    <row r="20" spans="1:13">
      <c r="B20" s="198"/>
      <c r="C20" s="198"/>
      <c r="D20" s="198"/>
      <c r="E20" s="198"/>
      <c r="F20" s="198"/>
      <c r="G20" s="198"/>
      <c r="H20" s="198"/>
      <c r="I20" s="198"/>
      <c r="J20" s="198"/>
      <c r="K20" s="198"/>
      <c r="L20" s="198"/>
    </row>
    <row r="21" spans="1:13">
      <c r="A21" s="13" t="s">
        <v>1</v>
      </c>
    </row>
    <row r="22" spans="1:13">
      <c r="A22" s="13" t="s">
        <v>2</v>
      </c>
    </row>
  </sheetData>
  <mergeCells count="12">
    <mergeCell ref="B4:C4"/>
    <mergeCell ref="B10:C10"/>
    <mergeCell ref="B8:C8"/>
    <mergeCell ref="D6:G6"/>
    <mergeCell ref="B20:L20"/>
    <mergeCell ref="A1:L1"/>
    <mergeCell ref="D4:G4"/>
    <mergeCell ref="D10:G10"/>
    <mergeCell ref="D8:G8"/>
    <mergeCell ref="B14:L15"/>
    <mergeCell ref="B16:L17"/>
    <mergeCell ref="B18:L18"/>
  </mergeCells>
  <phoneticPr fontId="0" type="noConversion"/>
  <dataValidations count="2">
    <dataValidation type="whole" operator="greaterThan" allowBlank="1" showInputMessage="1" showErrorMessage="1" sqref="D10:G10 D6:G6">
      <formula1>0</formula1>
    </dataValidation>
    <dataValidation type="date" operator="greaterThan" allowBlank="1" showInputMessage="1" showErrorMessage="1" sqref="D8:G8">
      <formula1>1</formula1>
    </dataValidation>
  </dataValidations>
  <pageMargins left="0.7" right="0.7" top="0.75" bottom="0.75" header="0.3" footer="0.3"/>
  <pageSetup scale="87" orientation="landscape" r:id="rId1"/>
  <headerFooter scaleWithDoc="0">
    <oddFooter>&amp;R&amp;A
&amp;P</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R18"/>
  <sheetViews>
    <sheetView zoomScaleNormal="100" workbookViewId="0">
      <selection activeCell="B21" sqref="B21"/>
    </sheetView>
  </sheetViews>
  <sheetFormatPr defaultRowHeight="15"/>
  <cols>
    <col min="1" max="1" width="4.7109375" style="5" customWidth="1"/>
    <col min="2" max="2" width="71" style="5" customWidth="1"/>
    <col min="3" max="4" width="20" style="5" customWidth="1"/>
    <col min="5" max="5" width="48.42578125" style="6" customWidth="1"/>
    <col min="6" max="16384" width="9.140625" style="5"/>
  </cols>
  <sheetData>
    <row r="1" spans="1:18" s="17" customFormat="1" ht="27" customHeight="1">
      <c r="A1" s="14"/>
      <c r="B1" s="14" t="s">
        <v>3</v>
      </c>
      <c r="C1" s="14"/>
      <c r="D1" s="15"/>
      <c r="E1" s="15"/>
      <c r="F1" s="15"/>
      <c r="G1" s="15"/>
      <c r="H1" s="15"/>
      <c r="I1" s="15"/>
      <c r="J1" s="15"/>
      <c r="K1" s="15"/>
      <c r="L1" s="15"/>
      <c r="M1" s="16"/>
      <c r="N1" s="16"/>
      <c r="O1" s="16"/>
      <c r="P1" s="16"/>
      <c r="Q1" s="16"/>
      <c r="R1" s="16"/>
    </row>
    <row r="2" spans="1:18" s="17" customFormat="1" ht="12" customHeight="1">
      <c r="A2" s="14"/>
      <c r="B2" s="14"/>
      <c r="C2" s="14"/>
      <c r="D2" s="15"/>
      <c r="E2" s="15"/>
      <c r="F2" s="15"/>
      <c r="G2" s="15"/>
      <c r="H2" s="15"/>
      <c r="I2" s="15"/>
      <c r="J2" s="15"/>
      <c r="K2" s="15"/>
      <c r="L2" s="15"/>
      <c r="M2" s="16"/>
      <c r="N2" s="16"/>
      <c r="O2" s="16"/>
      <c r="P2" s="16"/>
      <c r="Q2" s="16"/>
      <c r="R2" s="16"/>
    </row>
    <row r="3" spans="1:18" s="17" customFormat="1" ht="46.15" customHeight="1">
      <c r="A3" s="14"/>
      <c r="B3" s="198" t="s">
        <v>227</v>
      </c>
      <c r="C3" s="198"/>
      <c r="D3" s="198"/>
      <c r="E3" s="15"/>
      <c r="F3" s="15"/>
      <c r="G3" s="15"/>
      <c r="H3" s="15"/>
      <c r="I3" s="15"/>
      <c r="J3" s="15"/>
      <c r="K3" s="15"/>
      <c r="L3" s="15"/>
      <c r="M3" s="16"/>
      <c r="N3" s="16"/>
      <c r="O3" s="16"/>
      <c r="P3" s="16"/>
      <c r="Q3" s="16"/>
      <c r="R3" s="16"/>
    </row>
    <row r="4" spans="1:18" s="17" customFormat="1" ht="18.75">
      <c r="A4" s="14"/>
      <c r="B4" s="18"/>
      <c r="C4" s="18"/>
      <c r="D4" s="18"/>
      <c r="E4" s="15"/>
      <c r="F4" s="15"/>
      <c r="G4" s="15"/>
      <c r="H4" s="15"/>
      <c r="I4" s="15"/>
      <c r="J4" s="15"/>
      <c r="K4" s="15"/>
      <c r="L4" s="15"/>
      <c r="M4" s="16"/>
      <c r="N4" s="16"/>
      <c r="O4" s="16"/>
      <c r="P4" s="16"/>
      <c r="Q4" s="16"/>
      <c r="R4" s="16"/>
    </row>
    <row r="5" spans="1:18" ht="38.450000000000003" customHeight="1">
      <c r="A5" s="18"/>
      <c r="B5" s="213" t="s">
        <v>281</v>
      </c>
      <c r="C5" s="213"/>
      <c r="D5" s="213"/>
      <c r="E5" s="19"/>
      <c r="F5" s="19"/>
      <c r="G5" s="19"/>
      <c r="H5" s="19"/>
      <c r="I5" s="19"/>
      <c r="J5" s="19"/>
      <c r="K5" s="19"/>
      <c r="L5" s="19"/>
      <c r="M5" s="20"/>
      <c r="N5" s="20"/>
      <c r="O5" s="20"/>
      <c r="P5" s="20"/>
      <c r="Q5" s="20"/>
      <c r="R5" s="20"/>
    </row>
    <row r="6" spans="1:18">
      <c r="B6" s="22"/>
      <c r="C6" s="22"/>
      <c r="D6" s="22"/>
      <c r="E6" s="19"/>
      <c r="F6" s="19"/>
      <c r="G6" s="19"/>
      <c r="H6" s="19"/>
      <c r="I6" s="19"/>
      <c r="J6" s="19"/>
      <c r="K6" s="19"/>
      <c r="L6" s="19"/>
      <c r="M6" s="20"/>
      <c r="N6" s="20"/>
      <c r="O6" s="20"/>
      <c r="P6" s="20"/>
      <c r="Q6" s="20"/>
      <c r="R6" s="20"/>
    </row>
    <row r="7" spans="1:18" ht="31.5" customHeight="1">
      <c r="B7" s="213" t="s">
        <v>282</v>
      </c>
      <c r="C7" s="213"/>
      <c r="D7" s="213"/>
      <c r="E7" s="19"/>
      <c r="F7" s="19"/>
      <c r="G7" s="19"/>
      <c r="H7" s="19"/>
      <c r="I7" s="19"/>
      <c r="J7" s="19"/>
      <c r="K7" s="19"/>
      <c r="L7" s="19"/>
      <c r="M7" s="20"/>
      <c r="N7" s="20"/>
      <c r="O7" s="20"/>
      <c r="P7" s="20"/>
      <c r="Q7" s="20"/>
      <c r="R7" s="20"/>
    </row>
    <row r="8" spans="1:18" ht="17.45" customHeight="1">
      <c r="B8" s="215"/>
      <c r="C8" s="215"/>
      <c r="D8" s="215"/>
      <c r="E8" s="19"/>
      <c r="F8" s="19"/>
      <c r="G8" s="19"/>
      <c r="H8" s="19"/>
      <c r="I8" s="19"/>
      <c r="J8" s="19"/>
      <c r="K8" s="19"/>
      <c r="L8" s="19"/>
      <c r="M8" s="20"/>
      <c r="N8" s="20"/>
      <c r="O8" s="20"/>
      <c r="P8" s="20"/>
      <c r="Q8" s="20"/>
      <c r="R8" s="20"/>
    </row>
    <row r="9" spans="1:18" ht="48" customHeight="1">
      <c r="B9" s="213"/>
      <c r="C9" s="213"/>
      <c r="D9" s="213"/>
      <c r="E9" s="21"/>
      <c r="F9" s="21"/>
      <c r="G9" s="21"/>
      <c r="H9" s="21"/>
      <c r="I9" s="21"/>
      <c r="J9" s="21"/>
      <c r="K9" s="21"/>
      <c r="L9" s="21"/>
      <c r="M9" s="21"/>
      <c r="N9" s="3"/>
      <c r="O9" s="20"/>
      <c r="P9" s="20"/>
      <c r="Q9" s="20"/>
      <c r="R9" s="20"/>
    </row>
    <row r="10" spans="1:18">
      <c r="B10" s="21"/>
      <c r="C10" s="21"/>
      <c r="D10" s="21"/>
      <c r="E10" s="21"/>
      <c r="F10" s="21"/>
      <c r="G10" s="21"/>
      <c r="H10" s="21"/>
      <c r="I10" s="21"/>
      <c r="J10" s="21"/>
      <c r="K10" s="21"/>
      <c r="L10" s="21"/>
      <c r="M10" s="21"/>
      <c r="N10" s="3"/>
      <c r="O10" s="20"/>
      <c r="P10" s="20"/>
      <c r="Q10" s="20"/>
      <c r="R10" s="20"/>
    </row>
    <row r="11" spans="1:18" ht="54.75" customHeight="1">
      <c r="B11" s="213"/>
      <c r="C11" s="213"/>
      <c r="D11" s="213"/>
      <c r="E11" s="3"/>
      <c r="F11" s="3"/>
      <c r="G11" s="3"/>
      <c r="H11" s="3"/>
      <c r="I11" s="3"/>
      <c r="J11" s="3"/>
      <c r="K11" s="3"/>
      <c r="L11" s="3"/>
      <c r="M11" s="3"/>
      <c r="N11" s="3"/>
      <c r="O11" s="20"/>
      <c r="P11" s="20"/>
      <c r="Q11" s="20"/>
      <c r="R11" s="20"/>
    </row>
    <row r="12" spans="1:18">
      <c r="B12" s="1"/>
      <c r="D12" s="20"/>
      <c r="E12" s="20"/>
      <c r="F12" s="20"/>
      <c r="G12" s="20"/>
      <c r="H12" s="20"/>
      <c r="I12" s="20"/>
      <c r="J12" s="20"/>
      <c r="K12" s="20"/>
      <c r="L12" s="20"/>
      <c r="M12" s="20"/>
      <c r="N12" s="20"/>
      <c r="O12" s="20"/>
      <c r="P12" s="20"/>
      <c r="Q12" s="20"/>
      <c r="R12" s="20"/>
    </row>
    <row r="13" spans="1:18">
      <c r="B13" s="1"/>
      <c r="D13" s="20"/>
      <c r="E13" s="20"/>
      <c r="F13" s="20"/>
      <c r="G13" s="20"/>
      <c r="H13" s="20"/>
      <c r="I13" s="20"/>
      <c r="J13" s="20"/>
      <c r="K13" s="20"/>
      <c r="L13" s="20"/>
      <c r="M13" s="20"/>
      <c r="N13" s="20"/>
      <c r="O13" s="20"/>
      <c r="P13" s="20"/>
      <c r="Q13" s="20"/>
      <c r="R13" s="20"/>
    </row>
    <row r="14" spans="1:18" ht="46.5" customHeight="1">
      <c r="B14" s="24"/>
      <c r="D14" s="20"/>
      <c r="E14" s="21"/>
      <c r="F14" s="21"/>
      <c r="G14" s="21"/>
      <c r="H14" s="21"/>
      <c r="I14" s="21"/>
      <c r="J14" s="21"/>
      <c r="K14" s="21"/>
      <c r="L14" s="21"/>
      <c r="M14" s="21"/>
      <c r="N14" s="20"/>
      <c r="O14" s="20"/>
      <c r="P14" s="20"/>
      <c r="Q14" s="20"/>
      <c r="R14" s="20"/>
    </row>
    <row r="15" spans="1:18">
      <c r="B15" s="24"/>
      <c r="E15" s="20"/>
      <c r="F15" s="20"/>
      <c r="G15" s="20"/>
      <c r="H15" s="20"/>
      <c r="I15" s="20"/>
      <c r="J15" s="20"/>
      <c r="K15" s="20"/>
      <c r="L15" s="20"/>
      <c r="M15" s="20"/>
      <c r="N15" s="20"/>
      <c r="O15" s="20"/>
      <c r="P15" s="20"/>
      <c r="Q15" s="20"/>
      <c r="R15" s="20"/>
    </row>
    <row r="16" spans="1:18">
      <c r="B16" s="24"/>
      <c r="E16" s="20"/>
      <c r="F16" s="20"/>
      <c r="G16" s="20"/>
      <c r="H16" s="20"/>
      <c r="I16" s="20"/>
      <c r="J16" s="20"/>
      <c r="K16" s="20"/>
      <c r="L16" s="20"/>
      <c r="M16" s="20"/>
      <c r="N16" s="20"/>
      <c r="O16" s="20"/>
      <c r="P16" s="20"/>
      <c r="Q16" s="20"/>
      <c r="R16" s="20"/>
    </row>
    <row r="17" spans="2:18">
      <c r="B17" s="1"/>
      <c r="E17" s="20"/>
      <c r="F17" s="20"/>
      <c r="G17" s="20"/>
      <c r="H17" s="20"/>
      <c r="I17" s="20"/>
      <c r="J17" s="20"/>
      <c r="K17" s="20"/>
      <c r="L17" s="20"/>
      <c r="M17" s="20"/>
      <c r="N17" s="20"/>
      <c r="O17" s="20"/>
      <c r="P17" s="20"/>
      <c r="Q17" s="20"/>
      <c r="R17" s="20"/>
    </row>
    <row r="18" spans="2:18">
      <c r="E18" s="20"/>
      <c r="F18" s="20"/>
      <c r="G18" s="20"/>
      <c r="H18" s="20"/>
      <c r="I18" s="20"/>
      <c r="J18" s="20"/>
      <c r="K18" s="20"/>
      <c r="L18" s="20"/>
      <c r="M18" s="20"/>
      <c r="N18" s="20"/>
      <c r="O18" s="20"/>
      <c r="P18" s="20"/>
      <c r="Q18" s="20"/>
      <c r="R18" s="20"/>
    </row>
  </sheetData>
  <mergeCells count="5">
    <mergeCell ref="B11:D11"/>
    <mergeCell ref="B3:D3"/>
    <mergeCell ref="B5:D5"/>
    <mergeCell ref="B9:D9"/>
    <mergeCell ref="B7:D8"/>
  </mergeCells>
  <phoneticPr fontId="0" type="noConversion"/>
  <pageMargins left="0.7" right="0.7" top="0.75" bottom="0.75" header="0.3" footer="0.3"/>
  <pageSetup orientation="landscape" r:id="rId1"/>
  <headerFooter scaleWithDoc="0">
    <oddFooter>&amp;R&amp;A
&amp;P</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O182"/>
  <sheetViews>
    <sheetView showGridLines="0" zoomScaleNormal="100" workbookViewId="0">
      <selection activeCell="B2" sqref="B2"/>
    </sheetView>
  </sheetViews>
  <sheetFormatPr defaultRowHeight="15"/>
  <cols>
    <col min="1" max="1" width="4.140625" style="5" customWidth="1"/>
    <col min="2" max="2" width="119.28515625" style="26" customWidth="1"/>
    <col min="3" max="3" width="12.42578125" style="27" customWidth="1"/>
    <col min="4" max="4" width="11.42578125" style="28" customWidth="1"/>
    <col min="5" max="5" width="11" style="28" customWidth="1"/>
    <col min="6" max="7" width="11.28515625" style="28" customWidth="1"/>
    <col min="8" max="8" width="11" style="28" customWidth="1"/>
    <col min="9" max="9" width="11.42578125" style="28" customWidth="1"/>
    <col min="10" max="16384" width="9.140625" style="5"/>
  </cols>
  <sheetData>
    <row r="1" spans="1:9" ht="15.75">
      <c r="A1" s="25" t="str">
        <f>"DFAST-14A - Basel III &amp; Dodd-Frank Schedule"</f>
        <v>DFAST-14A - Basel III &amp; Dodd-Frank Schedule</v>
      </c>
    </row>
    <row r="2" spans="1:9" s="32" customFormat="1" ht="15" customHeight="1">
      <c r="A2" s="29" t="s">
        <v>4</v>
      </c>
      <c r="B2" s="30" t="s">
        <v>5</v>
      </c>
      <c r="C2" s="31"/>
      <c r="D2" s="31"/>
      <c r="E2" s="31"/>
      <c r="F2" s="31"/>
      <c r="G2" s="31"/>
      <c r="H2" s="31"/>
      <c r="I2" s="31"/>
    </row>
    <row r="3" spans="1:9" s="32" customFormat="1" ht="15" customHeight="1">
      <c r="B3" s="33" t="s">
        <v>6</v>
      </c>
      <c r="C3" s="34" t="s">
        <v>7</v>
      </c>
      <c r="D3" s="34" t="s">
        <v>8</v>
      </c>
      <c r="E3" s="34" t="s">
        <v>9</v>
      </c>
      <c r="F3" s="34" t="s">
        <v>10</v>
      </c>
      <c r="G3" s="34" t="s">
        <v>11</v>
      </c>
      <c r="H3" s="34" t="s">
        <v>12</v>
      </c>
      <c r="I3" s="34" t="s">
        <v>13</v>
      </c>
    </row>
    <row r="4" spans="1:9">
      <c r="C4" s="35" t="s">
        <v>14</v>
      </c>
      <c r="D4" s="219" t="s">
        <v>14</v>
      </c>
      <c r="E4" s="219"/>
      <c r="F4" s="219"/>
      <c r="G4" s="219"/>
      <c r="H4" s="219"/>
      <c r="I4" s="219"/>
    </row>
    <row r="5" spans="1:9">
      <c r="C5" s="36" t="s">
        <v>15</v>
      </c>
      <c r="D5" s="220" t="s">
        <v>16</v>
      </c>
      <c r="E5" s="220"/>
      <c r="F5" s="220"/>
      <c r="G5" s="220"/>
      <c r="H5" s="220"/>
      <c r="I5" s="220"/>
    </row>
    <row r="6" spans="1:9">
      <c r="C6" s="37" t="s">
        <v>17</v>
      </c>
      <c r="D6" s="38" t="s">
        <v>18</v>
      </c>
      <c r="E6" s="38" t="s">
        <v>19</v>
      </c>
      <c r="F6" s="38" t="s">
        <v>20</v>
      </c>
      <c r="G6" s="38" t="s">
        <v>21</v>
      </c>
      <c r="H6" s="38" t="s">
        <v>22</v>
      </c>
      <c r="I6" s="38" t="s">
        <v>23</v>
      </c>
    </row>
    <row r="7" spans="1:9">
      <c r="B7" s="39" t="s">
        <v>24</v>
      </c>
      <c r="D7" s="27"/>
      <c r="E7" s="40"/>
    </row>
    <row r="8" spans="1:9">
      <c r="A8" s="5">
        <v>1</v>
      </c>
      <c r="B8" s="41" t="s">
        <v>25</v>
      </c>
      <c r="C8" s="42"/>
      <c r="D8" s="42"/>
      <c r="E8" s="42"/>
      <c r="F8" s="42"/>
      <c r="G8" s="42"/>
      <c r="H8" s="42"/>
      <c r="I8" s="42"/>
    </row>
    <row r="9" spans="1:9">
      <c r="A9" s="5">
        <v>2</v>
      </c>
      <c r="B9" s="43" t="s">
        <v>26</v>
      </c>
      <c r="C9" s="42"/>
      <c r="D9" s="42"/>
      <c r="E9" s="42"/>
      <c r="F9" s="42"/>
      <c r="G9" s="42"/>
      <c r="H9" s="42"/>
      <c r="I9" s="42"/>
    </row>
    <row r="10" spans="1:9">
      <c r="A10" s="5">
        <v>3</v>
      </c>
      <c r="B10" s="43" t="s">
        <v>27</v>
      </c>
      <c r="C10" s="44" t="str">
        <f t="shared" ref="C10:I10" si="0">IF(AND(ISNUMBER(C11),ISNUMBER(C14),ISNUMBER(C15),ISNUMBER(C16),ISNUMBER(C17 ),ISNUMBER(C18 )),C11+C14+C15+C16+C17+C18,"")</f>
        <v/>
      </c>
      <c r="D10" s="44" t="str">
        <f t="shared" si="0"/>
        <v/>
      </c>
      <c r="E10" s="44" t="str">
        <f t="shared" si="0"/>
        <v/>
      </c>
      <c r="F10" s="44" t="str">
        <f t="shared" si="0"/>
        <v/>
      </c>
      <c r="G10" s="44" t="str">
        <f t="shared" si="0"/>
        <v/>
      </c>
      <c r="H10" s="44" t="str">
        <f t="shared" si="0"/>
        <v/>
      </c>
      <c r="I10" s="44" t="str">
        <f t="shared" si="0"/>
        <v/>
      </c>
    </row>
    <row r="11" spans="1:9">
      <c r="A11" s="5">
        <v>4</v>
      </c>
      <c r="B11" s="45" t="s">
        <v>28</v>
      </c>
      <c r="C11" s="44" t="str">
        <f t="shared" ref="C11:I11" si="1">IF(AND(ISNUMBER(C12),ISNUMBER(C13)),C12+C13,"")</f>
        <v/>
      </c>
      <c r="D11" s="44" t="str">
        <f t="shared" si="1"/>
        <v/>
      </c>
      <c r="E11" s="44" t="str">
        <f t="shared" si="1"/>
        <v/>
      </c>
      <c r="F11" s="44" t="str">
        <f t="shared" si="1"/>
        <v/>
      </c>
      <c r="G11" s="44" t="str">
        <f t="shared" si="1"/>
        <v/>
      </c>
      <c r="H11" s="44" t="str">
        <f t="shared" si="1"/>
        <v/>
      </c>
      <c r="I11" s="44" t="str">
        <f t="shared" si="1"/>
        <v/>
      </c>
    </row>
    <row r="12" spans="1:9" s="47" customFormat="1">
      <c r="A12" s="5">
        <v>5</v>
      </c>
      <c r="B12" s="46" t="s">
        <v>29</v>
      </c>
      <c r="C12" s="42"/>
      <c r="D12" s="42"/>
      <c r="E12" s="42"/>
      <c r="F12" s="42"/>
      <c r="G12" s="42"/>
      <c r="H12" s="42"/>
      <c r="I12" s="42"/>
    </row>
    <row r="13" spans="1:9" s="47" customFormat="1">
      <c r="A13" s="5">
        <v>6</v>
      </c>
      <c r="B13" s="46" t="s">
        <v>30</v>
      </c>
      <c r="C13" s="42"/>
      <c r="D13" s="42"/>
      <c r="E13" s="42"/>
      <c r="F13" s="42"/>
      <c r="G13" s="42"/>
      <c r="H13" s="42"/>
      <c r="I13" s="42"/>
    </row>
    <row r="14" spans="1:9">
      <c r="A14" s="5">
        <v>7</v>
      </c>
      <c r="B14" s="48" t="s">
        <v>31</v>
      </c>
      <c r="C14" s="42"/>
      <c r="D14" s="42"/>
      <c r="E14" s="42"/>
      <c r="F14" s="42"/>
      <c r="G14" s="42"/>
      <c r="H14" s="42"/>
      <c r="I14" s="42"/>
    </row>
    <row r="15" spans="1:9">
      <c r="A15" s="5">
        <v>8</v>
      </c>
      <c r="B15" s="49" t="s">
        <v>32</v>
      </c>
      <c r="C15" s="42"/>
      <c r="D15" s="42"/>
      <c r="E15" s="42"/>
      <c r="F15" s="42"/>
      <c r="G15" s="42"/>
      <c r="H15" s="42"/>
      <c r="I15" s="42"/>
    </row>
    <row r="16" spans="1:9">
      <c r="A16" s="5">
        <v>9</v>
      </c>
      <c r="B16" s="49" t="s">
        <v>33</v>
      </c>
      <c r="C16" s="42"/>
      <c r="D16" s="42"/>
      <c r="E16" s="42"/>
      <c r="F16" s="42"/>
      <c r="G16" s="42"/>
      <c r="H16" s="42"/>
      <c r="I16" s="42"/>
    </row>
    <row r="17" spans="1:9">
      <c r="A17" s="5">
        <v>10</v>
      </c>
      <c r="B17" s="49" t="s">
        <v>34</v>
      </c>
      <c r="C17" s="42"/>
      <c r="D17" s="42"/>
      <c r="E17" s="42"/>
      <c r="F17" s="42"/>
      <c r="G17" s="42"/>
      <c r="H17" s="42"/>
      <c r="I17" s="42"/>
    </row>
    <row r="18" spans="1:9">
      <c r="A18" s="5">
        <v>11</v>
      </c>
      <c r="B18" s="49" t="s">
        <v>35</v>
      </c>
      <c r="C18" s="42"/>
      <c r="D18" s="42"/>
      <c r="E18" s="42"/>
      <c r="F18" s="42"/>
      <c r="G18" s="42"/>
      <c r="H18" s="42"/>
      <c r="I18" s="42"/>
    </row>
    <row r="19" spans="1:9">
      <c r="A19" s="5">
        <v>12</v>
      </c>
      <c r="B19" s="50" t="s">
        <v>36</v>
      </c>
      <c r="C19" s="42"/>
      <c r="D19" s="42"/>
      <c r="E19" s="42"/>
      <c r="F19" s="42"/>
      <c r="G19" s="42"/>
      <c r="H19" s="42"/>
      <c r="I19" s="42"/>
    </row>
    <row r="20" spans="1:9">
      <c r="A20" s="5">
        <v>13</v>
      </c>
      <c r="B20" s="51" t="s">
        <v>37</v>
      </c>
      <c r="C20" s="44" t="str">
        <f t="shared" ref="C20:I20" si="2">IF(AND(ISNUMBER(C8),ISNUMBER(C9),ISNUMBER(C10),ISNUMBER(C19)),C8+C9+C10+C19,"")</f>
        <v/>
      </c>
      <c r="D20" s="44" t="str">
        <f t="shared" si="2"/>
        <v/>
      </c>
      <c r="E20" s="44" t="str">
        <f t="shared" si="2"/>
        <v/>
      </c>
      <c r="F20" s="44" t="str">
        <f t="shared" si="2"/>
        <v/>
      </c>
      <c r="G20" s="44" t="str">
        <f t="shared" si="2"/>
        <v/>
      </c>
      <c r="H20" s="44" t="str">
        <f t="shared" si="2"/>
        <v/>
      </c>
      <c r="I20" s="44" t="str">
        <f t="shared" si="2"/>
        <v/>
      </c>
    </row>
    <row r="21" spans="1:9">
      <c r="A21" s="5">
        <v>14</v>
      </c>
      <c r="B21" s="49" t="s">
        <v>38</v>
      </c>
      <c r="C21" s="42"/>
      <c r="D21" s="42"/>
      <c r="E21" s="42"/>
      <c r="F21" s="42"/>
      <c r="G21" s="42"/>
      <c r="H21" s="42"/>
      <c r="I21" s="42"/>
    </row>
    <row r="22" spans="1:9">
      <c r="A22" s="5">
        <v>15</v>
      </c>
      <c r="B22" s="51" t="s">
        <v>39</v>
      </c>
      <c r="C22" s="44" t="str">
        <f t="shared" ref="C22:I22" si="3">IF(AND(ISNUMBER(C20),ISNUMBER(C21)),C20+C21,"")</f>
        <v/>
      </c>
      <c r="D22" s="44" t="str">
        <f t="shared" si="3"/>
        <v/>
      </c>
      <c r="E22" s="44" t="str">
        <f t="shared" si="3"/>
        <v/>
      </c>
      <c r="F22" s="44" t="str">
        <f t="shared" si="3"/>
        <v/>
      </c>
      <c r="G22" s="44" t="str">
        <f t="shared" si="3"/>
        <v/>
      </c>
      <c r="H22" s="44" t="str">
        <f t="shared" si="3"/>
        <v/>
      </c>
      <c r="I22" s="44" t="str">
        <f t="shared" si="3"/>
        <v/>
      </c>
    </row>
    <row r="23" spans="1:9">
      <c r="A23" s="5">
        <v>16</v>
      </c>
      <c r="B23" s="52" t="s">
        <v>40</v>
      </c>
      <c r="C23" s="44" t="str">
        <f t="shared" ref="C23:I23" si="4">IF(AND(ISNUMBER(C24),ISNUMBER(C25),ISNUMBER(C26),ISNUMBER(C27),ISNUMBER(C28),ISNUMBER(C29),ISNUMBER(C30),ISNUMBER(C31),ISNUMBER(C32),ISNUMBER(C33),ISNUMBER(C34)),SUM(C24:C34),"")</f>
        <v/>
      </c>
      <c r="D23" s="44" t="str">
        <f t="shared" si="4"/>
        <v/>
      </c>
      <c r="E23" s="44" t="str">
        <f t="shared" si="4"/>
        <v/>
      </c>
      <c r="F23" s="44" t="str">
        <f t="shared" si="4"/>
        <v/>
      </c>
      <c r="G23" s="44" t="str">
        <f t="shared" si="4"/>
        <v/>
      </c>
      <c r="H23" s="44" t="str">
        <f t="shared" si="4"/>
        <v/>
      </c>
      <c r="I23" s="44" t="str">
        <f t="shared" si="4"/>
        <v/>
      </c>
    </row>
    <row r="24" spans="1:9">
      <c r="A24" s="5">
        <v>17</v>
      </c>
      <c r="B24" s="49" t="s">
        <v>41</v>
      </c>
      <c r="C24" s="42"/>
      <c r="D24" s="42"/>
      <c r="E24" s="42"/>
      <c r="F24" s="42"/>
      <c r="G24" s="42"/>
      <c r="H24" s="42"/>
      <c r="I24" s="42"/>
    </row>
    <row r="25" spans="1:9">
      <c r="A25" s="5">
        <v>18</v>
      </c>
      <c r="B25" s="49" t="s">
        <v>42</v>
      </c>
      <c r="C25" s="42"/>
      <c r="D25" s="42"/>
      <c r="E25" s="42"/>
      <c r="F25" s="42"/>
      <c r="G25" s="42"/>
      <c r="H25" s="42"/>
      <c r="I25" s="42"/>
    </row>
    <row r="26" spans="1:9">
      <c r="A26" s="5">
        <v>19</v>
      </c>
      <c r="B26" s="49" t="s">
        <v>43</v>
      </c>
      <c r="C26" s="42"/>
      <c r="D26" s="42"/>
      <c r="E26" s="42"/>
      <c r="F26" s="42"/>
      <c r="G26" s="42"/>
      <c r="H26" s="42"/>
      <c r="I26" s="42"/>
    </row>
    <row r="27" spans="1:9">
      <c r="A27" s="5">
        <v>20</v>
      </c>
      <c r="B27" s="53" t="s">
        <v>44</v>
      </c>
      <c r="C27" s="42"/>
      <c r="D27" s="42"/>
      <c r="E27" s="42"/>
      <c r="F27" s="42"/>
      <c r="G27" s="42"/>
      <c r="H27" s="42"/>
      <c r="I27" s="42"/>
    </row>
    <row r="28" spans="1:9">
      <c r="A28" s="5">
        <v>21</v>
      </c>
      <c r="B28" s="49" t="s">
        <v>45</v>
      </c>
      <c r="C28" s="42"/>
      <c r="D28" s="42"/>
      <c r="E28" s="42"/>
      <c r="F28" s="42"/>
      <c r="G28" s="42"/>
      <c r="H28" s="42"/>
      <c r="I28" s="42"/>
    </row>
    <row r="29" spans="1:9">
      <c r="A29" s="5">
        <v>22</v>
      </c>
      <c r="B29" s="49" t="s">
        <v>46</v>
      </c>
      <c r="C29" s="42"/>
      <c r="D29" s="42"/>
      <c r="E29" s="42"/>
      <c r="F29" s="42"/>
      <c r="G29" s="42"/>
      <c r="H29" s="42"/>
      <c r="I29" s="42"/>
    </row>
    <row r="30" spans="1:9">
      <c r="A30" s="5">
        <v>23</v>
      </c>
      <c r="B30" s="53" t="s">
        <v>47</v>
      </c>
      <c r="C30" s="42"/>
      <c r="D30" s="42"/>
      <c r="E30" s="42"/>
      <c r="F30" s="42"/>
      <c r="G30" s="42"/>
      <c r="H30" s="42"/>
      <c r="I30" s="42"/>
    </row>
    <row r="31" spans="1:9">
      <c r="A31" s="5">
        <v>24</v>
      </c>
      <c r="B31" s="53" t="s">
        <v>48</v>
      </c>
      <c r="C31" s="42"/>
      <c r="D31" s="42"/>
      <c r="E31" s="42"/>
      <c r="F31" s="42"/>
      <c r="G31" s="42"/>
      <c r="H31" s="42"/>
      <c r="I31" s="42"/>
    </row>
    <row r="32" spans="1:9">
      <c r="A32" s="5">
        <v>25</v>
      </c>
      <c r="B32" s="49" t="s">
        <v>49</v>
      </c>
      <c r="C32" s="42"/>
      <c r="D32" s="42"/>
      <c r="E32" s="42"/>
      <c r="F32" s="42"/>
      <c r="G32" s="42"/>
      <c r="H32" s="42"/>
      <c r="I32" s="42"/>
    </row>
    <row r="33" spans="1:9">
      <c r="A33" s="5">
        <v>26</v>
      </c>
      <c r="B33" s="49" t="s">
        <v>50</v>
      </c>
      <c r="C33" s="42"/>
      <c r="D33" s="42"/>
      <c r="E33" s="42"/>
      <c r="F33" s="42"/>
      <c r="G33" s="42"/>
      <c r="H33" s="42"/>
      <c r="I33" s="42"/>
    </row>
    <row r="34" spans="1:9">
      <c r="A34" s="5">
        <v>27</v>
      </c>
      <c r="B34" s="49" t="s">
        <v>51</v>
      </c>
      <c r="C34" s="44" t="str">
        <f t="shared" ref="C34:I34" si="5">IF(AND(ISNUMBER(C48),ISNUMBER(C49),ISNUMBER(C51),ISNUMBER(C56)), IF((C48+C49)&lt;(C51+C56),(C51+C56)-(C48+C49),0),"")</f>
        <v/>
      </c>
      <c r="D34" s="44" t="str">
        <f t="shared" si="5"/>
        <v/>
      </c>
      <c r="E34" s="44" t="str">
        <f t="shared" si="5"/>
        <v/>
      </c>
      <c r="F34" s="44" t="str">
        <f t="shared" si="5"/>
        <v/>
      </c>
      <c r="G34" s="44" t="str">
        <f t="shared" si="5"/>
        <v/>
      </c>
      <c r="H34" s="44" t="str">
        <f t="shared" si="5"/>
        <v/>
      </c>
      <c r="I34" s="44" t="str">
        <f t="shared" si="5"/>
        <v/>
      </c>
    </row>
    <row r="35" spans="1:9">
      <c r="A35" s="5">
        <v>28</v>
      </c>
      <c r="B35" s="51" t="s">
        <v>52</v>
      </c>
      <c r="C35" s="44" t="str">
        <f t="shared" ref="C35:I35" si="6">IF(AND(ISNUMBER(C22),ISNUMBER(C23)),C22-C23,"")</f>
        <v/>
      </c>
      <c r="D35" s="44" t="str">
        <f t="shared" si="6"/>
        <v/>
      </c>
      <c r="E35" s="44" t="str">
        <f t="shared" si="6"/>
        <v/>
      </c>
      <c r="F35" s="44" t="str">
        <f t="shared" si="6"/>
        <v/>
      </c>
      <c r="G35" s="44" t="str">
        <f t="shared" si="6"/>
        <v/>
      </c>
      <c r="H35" s="44" t="str">
        <f t="shared" si="6"/>
        <v/>
      </c>
      <c r="I35" s="44" t="str">
        <f t="shared" si="6"/>
        <v/>
      </c>
    </row>
    <row r="36" spans="1:9">
      <c r="A36" s="5">
        <v>29</v>
      </c>
      <c r="B36" s="49" t="s">
        <v>53</v>
      </c>
      <c r="C36" s="42"/>
      <c r="D36" s="42"/>
      <c r="E36" s="42"/>
      <c r="F36" s="42"/>
      <c r="G36" s="42"/>
      <c r="H36" s="42"/>
      <c r="I36" s="42"/>
    </row>
    <row r="37" spans="1:9">
      <c r="A37" s="5">
        <v>30</v>
      </c>
      <c r="B37" s="51" t="s">
        <v>54</v>
      </c>
      <c r="C37" s="44" t="str">
        <f t="shared" ref="C37:I37" si="7">IF(AND(ISNUMBER(C35),ISNUMBER(C36)),C35-C36,"")</f>
        <v/>
      </c>
      <c r="D37" s="44" t="str">
        <f t="shared" si="7"/>
        <v/>
      </c>
      <c r="E37" s="44" t="str">
        <f t="shared" si="7"/>
        <v/>
      </c>
      <c r="F37" s="44" t="str">
        <f t="shared" si="7"/>
        <v/>
      </c>
      <c r="G37" s="44" t="str">
        <f t="shared" si="7"/>
        <v/>
      </c>
      <c r="H37" s="44" t="str">
        <f t="shared" si="7"/>
        <v/>
      </c>
      <c r="I37" s="44" t="str">
        <f t="shared" si="7"/>
        <v/>
      </c>
    </row>
    <row r="38" spans="1:9">
      <c r="A38" s="5">
        <v>31</v>
      </c>
      <c r="B38" s="53" t="s">
        <v>55</v>
      </c>
      <c r="C38" s="44" t="str">
        <f ca="1">IF(ISNUMBER('Exceptions Bucket Calc'!C12),'Exceptions Bucket Calc'!C12,"")</f>
        <v/>
      </c>
      <c r="D38" s="44" t="str">
        <f ca="1">IF(ISNUMBER('Exceptions Bucket Calc'!D12),'Exceptions Bucket Calc'!D12,"")</f>
        <v/>
      </c>
      <c r="E38" s="44" t="str">
        <f ca="1">IF(ISNUMBER('Exceptions Bucket Calc'!E12),'Exceptions Bucket Calc'!E12,"")</f>
        <v/>
      </c>
      <c r="F38" s="44" t="str">
        <f ca="1">IF(ISNUMBER('Exceptions Bucket Calc'!F12),'Exceptions Bucket Calc'!F12,"")</f>
        <v/>
      </c>
      <c r="G38" s="44" t="str">
        <f ca="1">IF(ISNUMBER('Exceptions Bucket Calc'!G12),'Exceptions Bucket Calc'!G12,"")</f>
        <v/>
      </c>
      <c r="H38" s="44" t="str">
        <f ca="1">IF(ISNUMBER('Exceptions Bucket Calc'!H12),'Exceptions Bucket Calc'!H12,"")</f>
        <v/>
      </c>
      <c r="I38" s="44" t="str">
        <f ca="1">IF(ISNUMBER('Exceptions Bucket Calc'!I12),'Exceptions Bucket Calc'!I12,"")</f>
        <v/>
      </c>
    </row>
    <row r="39" spans="1:9">
      <c r="A39" s="5">
        <v>32</v>
      </c>
      <c r="B39" s="53" t="s">
        <v>56</v>
      </c>
      <c r="C39" s="44" t="str">
        <f ca="1">IF(ISNUMBER('Exceptions Bucket Calc'!C19),'Exceptions Bucket Calc'!C19,"")</f>
        <v/>
      </c>
      <c r="D39" s="44" t="str">
        <f ca="1">IF(ISNUMBER('Exceptions Bucket Calc'!D19),'Exceptions Bucket Calc'!D19,"")</f>
        <v/>
      </c>
      <c r="E39" s="44" t="str">
        <f ca="1">IF(ISNUMBER('Exceptions Bucket Calc'!E19),'Exceptions Bucket Calc'!E19,"")</f>
        <v/>
      </c>
      <c r="F39" s="44" t="str">
        <f ca="1">IF(ISNUMBER('Exceptions Bucket Calc'!F19),'Exceptions Bucket Calc'!F19,"")</f>
        <v/>
      </c>
      <c r="G39" s="44" t="str">
        <f ca="1">IF(ISNUMBER('Exceptions Bucket Calc'!G19),'Exceptions Bucket Calc'!G19,"")</f>
        <v/>
      </c>
      <c r="H39" s="44" t="str">
        <f ca="1">IF(ISNUMBER('Exceptions Bucket Calc'!H19),'Exceptions Bucket Calc'!H19,"")</f>
        <v/>
      </c>
      <c r="I39" s="44" t="str">
        <f ca="1">IF(ISNUMBER('Exceptions Bucket Calc'!I19),'Exceptions Bucket Calc'!I19,"")</f>
        <v/>
      </c>
    </row>
    <row r="40" spans="1:9">
      <c r="A40" s="5">
        <v>33</v>
      </c>
      <c r="B40" s="53" t="s">
        <v>57</v>
      </c>
      <c r="C40" s="44" t="str">
        <f ca="1">IF(ISNUMBER('Exceptions Bucket Calc'!C24),'Exceptions Bucket Calc'!C24,"")</f>
        <v/>
      </c>
      <c r="D40" s="44" t="str">
        <f ca="1">IF(ISNUMBER('Exceptions Bucket Calc'!D24),'Exceptions Bucket Calc'!D24,"")</f>
        <v/>
      </c>
      <c r="E40" s="44" t="str">
        <f ca="1">IF(ISNUMBER('Exceptions Bucket Calc'!E24),'Exceptions Bucket Calc'!E24,"")</f>
        <v/>
      </c>
      <c r="F40" s="44" t="str">
        <f ca="1">IF(ISNUMBER('Exceptions Bucket Calc'!F24),'Exceptions Bucket Calc'!F24,"")</f>
        <v/>
      </c>
      <c r="G40" s="44" t="str">
        <f ca="1">IF(ISNUMBER('Exceptions Bucket Calc'!G24),'Exceptions Bucket Calc'!G24,"")</f>
        <v/>
      </c>
      <c r="H40" s="44" t="str">
        <f ca="1">IF(ISNUMBER('Exceptions Bucket Calc'!H24),'Exceptions Bucket Calc'!H24,"")</f>
        <v/>
      </c>
      <c r="I40" s="44" t="str">
        <f ca="1">IF(ISNUMBER('Exceptions Bucket Calc'!I24),'Exceptions Bucket Calc'!I24,"")</f>
        <v/>
      </c>
    </row>
    <row r="41" spans="1:9">
      <c r="A41" s="5">
        <v>34</v>
      </c>
      <c r="B41" s="51" t="s">
        <v>58</v>
      </c>
      <c r="C41" s="44" t="str">
        <f t="shared" ref="C41:I41" si="8">IF(AND(ISNUMBER(C37),ISNUMBER(C38),ISNUMBER(C39),ISNUMBER(C40)),C37-SUM(C38:C40),"")</f>
        <v/>
      </c>
      <c r="D41" s="44" t="str">
        <f t="shared" si="8"/>
        <v/>
      </c>
      <c r="E41" s="44" t="str">
        <f t="shared" si="8"/>
        <v/>
      </c>
      <c r="F41" s="44" t="str">
        <f t="shared" si="8"/>
        <v/>
      </c>
      <c r="G41" s="44" t="str">
        <f t="shared" si="8"/>
        <v/>
      </c>
      <c r="H41" s="44" t="str">
        <f t="shared" si="8"/>
        <v/>
      </c>
      <c r="I41" s="44" t="str">
        <f t="shared" si="8"/>
        <v/>
      </c>
    </row>
    <row r="42" spans="1:9">
      <c r="A42" s="5">
        <v>35</v>
      </c>
      <c r="B42" s="53" t="s">
        <v>59</v>
      </c>
      <c r="C42" s="44" t="str">
        <f ca="1">IF(ISNUMBER('Exceptions Bucket Calc'!C33),'Exceptions Bucket Calc'!C33,"")</f>
        <v/>
      </c>
      <c r="D42" s="44" t="str">
        <f ca="1">IF(ISNUMBER('Exceptions Bucket Calc'!D33),'Exceptions Bucket Calc'!D33,"")</f>
        <v/>
      </c>
      <c r="E42" s="44" t="str">
        <f ca="1">IF(ISNUMBER('Exceptions Bucket Calc'!E33),'Exceptions Bucket Calc'!E33,"")</f>
        <v/>
      </c>
      <c r="F42" s="44" t="str">
        <f ca="1">IF(ISNUMBER('Exceptions Bucket Calc'!F33),'Exceptions Bucket Calc'!F33,"")</f>
        <v/>
      </c>
      <c r="G42" s="44" t="str">
        <f ca="1">IF(ISNUMBER('Exceptions Bucket Calc'!G33),'Exceptions Bucket Calc'!G33,"")</f>
        <v/>
      </c>
      <c r="H42" s="44" t="str">
        <f ca="1">IF(ISNUMBER('Exceptions Bucket Calc'!H33),'Exceptions Bucket Calc'!H33,"")</f>
        <v/>
      </c>
      <c r="I42" s="44" t="str">
        <f ca="1">IF(ISNUMBER('Exceptions Bucket Calc'!I33),'Exceptions Bucket Calc'!I33,"")</f>
        <v/>
      </c>
    </row>
    <row r="43" spans="1:9">
      <c r="A43" s="5">
        <v>36</v>
      </c>
      <c r="B43" s="53" t="s">
        <v>60</v>
      </c>
      <c r="C43" s="44" t="str">
        <f ca="1">IF(ISNUMBER('Exceptions Bucket Calc'!C37),'Exceptions Bucket Calc'!C37,"")</f>
        <v/>
      </c>
      <c r="D43" s="44" t="str">
        <f ca="1">IF(ISNUMBER('Exceptions Bucket Calc'!D37),'Exceptions Bucket Calc'!D37,"")</f>
        <v/>
      </c>
      <c r="E43" s="44" t="str">
        <f ca="1">IF(ISNUMBER('Exceptions Bucket Calc'!E37),'Exceptions Bucket Calc'!E37,"")</f>
        <v/>
      </c>
      <c r="F43" s="44" t="str">
        <f ca="1">IF(ISNUMBER('Exceptions Bucket Calc'!F37),'Exceptions Bucket Calc'!F37,"")</f>
        <v/>
      </c>
      <c r="G43" s="44" t="str">
        <f ca="1">IF(ISNUMBER('Exceptions Bucket Calc'!G37),'Exceptions Bucket Calc'!G37,"")</f>
        <v/>
      </c>
      <c r="H43" s="44" t="str">
        <f ca="1">IF(ISNUMBER('Exceptions Bucket Calc'!H37),'Exceptions Bucket Calc'!H37,"")</f>
        <v/>
      </c>
      <c r="I43" s="44" t="str">
        <f ca="1">IF(ISNUMBER('Exceptions Bucket Calc'!I37),'Exceptions Bucket Calc'!I37,"")</f>
        <v/>
      </c>
    </row>
    <row r="44" spans="1:9">
      <c r="B44" s="49"/>
      <c r="C44" s="54"/>
      <c r="D44" s="54"/>
      <c r="E44" s="54"/>
      <c r="F44" s="54"/>
      <c r="G44" s="54"/>
      <c r="H44" s="54"/>
      <c r="I44" s="54"/>
    </row>
    <row r="45" spans="1:9">
      <c r="A45" s="5">
        <v>37</v>
      </c>
      <c r="B45" s="51" t="s">
        <v>61</v>
      </c>
      <c r="C45" s="44" t="str">
        <f t="shared" ref="C45:I45" si="9">IF(AND(ISNUMBER(C41),ISNUMBER(C42),ISNUMBER(C43)),C41-C42-C43,"")</f>
        <v/>
      </c>
      <c r="D45" s="44" t="str">
        <f t="shared" si="9"/>
        <v/>
      </c>
      <c r="E45" s="44" t="str">
        <f t="shared" si="9"/>
        <v/>
      </c>
      <c r="F45" s="44" t="str">
        <f t="shared" si="9"/>
        <v/>
      </c>
      <c r="G45" s="44" t="str">
        <f t="shared" si="9"/>
        <v/>
      </c>
      <c r="H45" s="44" t="str">
        <f t="shared" si="9"/>
        <v/>
      </c>
      <c r="I45" s="44" t="str">
        <f t="shared" si="9"/>
        <v/>
      </c>
    </row>
    <row r="46" spans="1:9">
      <c r="B46" s="4"/>
      <c r="C46" s="54"/>
      <c r="D46" s="54"/>
      <c r="E46" s="54"/>
      <c r="F46" s="54"/>
      <c r="G46" s="54"/>
      <c r="H46" s="54"/>
      <c r="I46" s="54"/>
    </row>
    <row r="47" spans="1:9">
      <c r="B47" s="55" t="s">
        <v>62</v>
      </c>
      <c r="C47" s="54"/>
      <c r="D47" s="54"/>
      <c r="E47" s="54"/>
      <c r="F47" s="54"/>
      <c r="G47" s="54"/>
      <c r="H47" s="54"/>
      <c r="I47" s="54"/>
    </row>
    <row r="48" spans="1:9">
      <c r="A48" s="5">
        <v>38</v>
      </c>
      <c r="B48" s="43" t="s">
        <v>63</v>
      </c>
      <c r="C48" s="42"/>
      <c r="D48" s="42"/>
      <c r="E48" s="42"/>
      <c r="F48" s="42"/>
      <c r="G48" s="42"/>
      <c r="H48" s="42"/>
      <c r="I48" s="42"/>
    </row>
    <row r="49" spans="1:9">
      <c r="A49" s="5">
        <v>39</v>
      </c>
      <c r="B49" s="43" t="s">
        <v>64</v>
      </c>
      <c r="C49" s="42"/>
      <c r="D49" s="42"/>
      <c r="E49" s="42"/>
      <c r="F49" s="42"/>
      <c r="G49" s="42"/>
      <c r="H49" s="42"/>
      <c r="I49" s="42"/>
    </row>
    <row r="50" spans="1:9">
      <c r="A50" s="5">
        <v>40</v>
      </c>
      <c r="B50" s="56" t="s">
        <v>40</v>
      </c>
      <c r="C50" s="44" t="str">
        <f>IF(AND(ISNUMBER(C51),ISNUMBER(C56)),MIN(C48+C49,C51+C56),"")</f>
        <v/>
      </c>
      <c r="D50" s="44" t="str">
        <f t="shared" ref="D50:I50" si="10">IF(AND(ISNUMBER(D51),ISNUMBER(D56)),MIN(D48+D49,D51+D56),"")</f>
        <v/>
      </c>
      <c r="E50" s="44" t="str">
        <f t="shared" si="10"/>
        <v/>
      </c>
      <c r="F50" s="44" t="str">
        <f t="shared" si="10"/>
        <v/>
      </c>
      <c r="G50" s="44" t="str">
        <f t="shared" si="10"/>
        <v/>
      </c>
      <c r="H50" s="44" t="str">
        <f t="shared" si="10"/>
        <v/>
      </c>
      <c r="I50" s="44" t="str">
        <f t="shared" si="10"/>
        <v/>
      </c>
    </row>
    <row r="51" spans="1:9">
      <c r="A51" s="5">
        <v>41</v>
      </c>
      <c r="B51" s="48" t="s">
        <v>65</v>
      </c>
      <c r="C51" s="57" t="str">
        <f t="shared" ref="C51:I51" si="11">IF(AND(ISNUMBER(C52),ISNUMBER(C53),ISNUMBER(C54),ISNUMBER(C55)),SUM(C52:C55),"")</f>
        <v/>
      </c>
      <c r="D51" s="57" t="str">
        <f t="shared" si="11"/>
        <v/>
      </c>
      <c r="E51" s="57" t="str">
        <f t="shared" si="11"/>
        <v/>
      </c>
      <c r="F51" s="57" t="str">
        <f t="shared" si="11"/>
        <v/>
      </c>
      <c r="G51" s="57" t="str">
        <f t="shared" si="11"/>
        <v/>
      </c>
      <c r="H51" s="57" t="str">
        <f t="shared" si="11"/>
        <v/>
      </c>
      <c r="I51" s="57" t="str">
        <f t="shared" si="11"/>
        <v/>
      </c>
    </row>
    <row r="52" spans="1:9">
      <c r="A52" s="5">
        <v>42</v>
      </c>
      <c r="B52" s="46" t="s">
        <v>66</v>
      </c>
      <c r="C52" s="42"/>
      <c r="D52" s="42"/>
      <c r="E52" s="42"/>
      <c r="F52" s="42"/>
      <c r="G52" s="42"/>
      <c r="H52" s="42"/>
      <c r="I52" s="42"/>
    </row>
    <row r="53" spans="1:9">
      <c r="A53" s="5">
        <v>43</v>
      </c>
      <c r="B53" s="46" t="s">
        <v>67</v>
      </c>
      <c r="C53" s="42"/>
      <c r="D53" s="42"/>
      <c r="E53" s="42"/>
      <c r="F53" s="42"/>
      <c r="G53" s="42"/>
      <c r="H53" s="42"/>
      <c r="I53" s="42"/>
    </row>
    <row r="54" spans="1:9">
      <c r="A54" s="5">
        <v>44</v>
      </c>
      <c r="B54" s="46" t="s">
        <v>68</v>
      </c>
      <c r="C54" s="42"/>
      <c r="D54" s="42"/>
      <c r="E54" s="42"/>
      <c r="F54" s="42"/>
      <c r="G54" s="42"/>
      <c r="H54" s="42"/>
      <c r="I54" s="42"/>
    </row>
    <row r="55" spans="1:9">
      <c r="A55" s="5">
        <v>45</v>
      </c>
      <c r="B55" s="46" t="s">
        <v>69</v>
      </c>
      <c r="C55" s="42"/>
      <c r="D55" s="42"/>
      <c r="E55" s="42"/>
      <c r="F55" s="42"/>
      <c r="G55" s="42"/>
      <c r="H55" s="42"/>
      <c r="I55" s="42"/>
    </row>
    <row r="56" spans="1:9">
      <c r="A56" s="5">
        <v>46</v>
      </c>
      <c r="B56" s="48" t="s">
        <v>70</v>
      </c>
      <c r="C56" s="42"/>
      <c r="D56" s="42"/>
      <c r="E56" s="42"/>
      <c r="F56" s="42"/>
      <c r="G56" s="42"/>
      <c r="H56" s="42"/>
      <c r="I56" s="42"/>
    </row>
    <row r="57" spans="1:9">
      <c r="B57" s="58"/>
      <c r="C57" s="59"/>
      <c r="D57" s="59"/>
      <c r="E57" s="59"/>
      <c r="F57" s="59"/>
      <c r="G57" s="59"/>
      <c r="H57" s="59"/>
      <c r="I57" s="59"/>
    </row>
    <row r="58" spans="1:9">
      <c r="A58" s="5">
        <v>47</v>
      </c>
      <c r="B58" s="60" t="s">
        <v>71</v>
      </c>
      <c r="C58" s="44" t="str">
        <f t="shared" ref="C58:I58" si="12">IF(AND(ISNUMBER(C45),ISNUMBER(C48),ISNUMBER(C49),ISNUMBER(C51),ISNUMBER(C56)),MAX(C45,SUM(C45,C48,C49)-SUM(C51,C56)),"")</f>
        <v/>
      </c>
      <c r="D58" s="44" t="str">
        <f t="shared" si="12"/>
        <v/>
      </c>
      <c r="E58" s="44" t="str">
        <f t="shared" si="12"/>
        <v/>
      </c>
      <c r="F58" s="44" t="str">
        <f t="shared" si="12"/>
        <v/>
      </c>
      <c r="G58" s="44" t="str">
        <f t="shared" si="12"/>
        <v/>
      </c>
      <c r="H58" s="44" t="str">
        <f t="shared" si="12"/>
        <v/>
      </c>
      <c r="I58" s="44" t="str">
        <f t="shared" si="12"/>
        <v/>
      </c>
    </row>
    <row r="59" spans="1:9">
      <c r="B59" s="49"/>
      <c r="C59" s="54"/>
      <c r="D59" s="54"/>
      <c r="E59" s="54"/>
      <c r="F59" s="54"/>
      <c r="G59" s="54"/>
      <c r="H59" s="54"/>
      <c r="I59" s="54"/>
    </row>
    <row r="60" spans="1:9">
      <c r="A60" s="20"/>
      <c r="B60" s="55" t="s">
        <v>72</v>
      </c>
      <c r="C60" s="54"/>
      <c r="D60" s="54"/>
      <c r="E60" s="54"/>
      <c r="F60" s="54"/>
      <c r="G60" s="54"/>
      <c r="H60" s="54"/>
      <c r="I60" s="54"/>
    </row>
    <row r="61" spans="1:9">
      <c r="A61" s="20">
        <v>48</v>
      </c>
      <c r="B61" s="43" t="s">
        <v>25</v>
      </c>
      <c r="C61" s="44" t="str">
        <f>IF(AND(ISNUMBER(C8)),C8,"")</f>
        <v/>
      </c>
      <c r="D61" s="44" t="str">
        <f t="shared" ref="D61:I61" si="13">IF(AND(ISNUMBER(C61),ISNUMBER(D62),ISNUMBER(D63)),C61+D62-D63,"")</f>
        <v/>
      </c>
      <c r="E61" s="44" t="str">
        <f t="shared" si="13"/>
        <v/>
      </c>
      <c r="F61" s="44" t="str">
        <f t="shared" si="13"/>
        <v/>
      </c>
      <c r="G61" s="44" t="str">
        <f t="shared" si="13"/>
        <v/>
      </c>
      <c r="H61" s="44" t="str">
        <f t="shared" si="13"/>
        <v/>
      </c>
      <c r="I61" s="44" t="str">
        <f t="shared" si="13"/>
        <v/>
      </c>
    </row>
    <row r="62" spans="1:9">
      <c r="A62" s="20">
        <v>49</v>
      </c>
      <c r="B62" s="53" t="s">
        <v>73</v>
      </c>
      <c r="C62" s="42"/>
      <c r="D62" s="42"/>
      <c r="E62" s="42"/>
      <c r="F62" s="42"/>
      <c r="G62" s="42"/>
      <c r="H62" s="42"/>
      <c r="I62" s="42"/>
    </row>
    <row r="63" spans="1:9">
      <c r="A63" s="20">
        <v>50</v>
      </c>
      <c r="B63" s="53" t="s">
        <v>74</v>
      </c>
      <c r="C63" s="42"/>
      <c r="D63" s="42"/>
      <c r="E63" s="42"/>
      <c r="F63" s="42"/>
      <c r="G63" s="42"/>
      <c r="H63" s="42"/>
      <c r="I63" s="42"/>
    </row>
    <row r="64" spans="1:9">
      <c r="A64" s="20"/>
      <c r="B64" s="55" t="s">
        <v>75</v>
      </c>
      <c r="C64" s="54"/>
      <c r="D64" s="54"/>
      <c r="E64" s="54"/>
      <c r="F64" s="54"/>
      <c r="G64" s="54"/>
      <c r="H64" s="54"/>
      <c r="I64" s="54"/>
    </row>
    <row r="65" spans="1:9">
      <c r="A65" s="20">
        <v>51</v>
      </c>
      <c r="B65" s="53" t="s">
        <v>262</v>
      </c>
      <c r="C65" s="42"/>
      <c r="D65" s="42"/>
      <c r="E65" s="42"/>
      <c r="F65" s="42"/>
      <c r="G65" s="42"/>
      <c r="H65" s="42"/>
      <c r="I65" s="42"/>
    </row>
    <row r="66" spans="1:9">
      <c r="A66" s="20">
        <v>52</v>
      </c>
      <c r="B66" s="53" t="s">
        <v>76</v>
      </c>
      <c r="C66" s="42"/>
      <c r="D66" s="42"/>
      <c r="E66" s="42"/>
      <c r="F66" s="42"/>
      <c r="G66" s="42"/>
      <c r="H66" s="42"/>
      <c r="I66" s="42"/>
    </row>
    <row r="67" spans="1:9">
      <c r="A67" s="20">
        <v>53</v>
      </c>
      <c r="B67" s="53" t="s">
        <v>77</v>
      </c>
      <c r="C67" s="42"/>
      <c r="D67" s="42"/>
      <c r="E67" s="42"/>
      <c r="F67" s="42"/>
      <c r="G67" s="42"/>
      <c r="H67" s="42"/>
      <c r="I67" s="42"/>
    </row>
    <row r="68" spans="1:9">
      <c r="A68" s="20">
        <v>54</v>
      </c>
      <c r="B68" s="61" t="s">
        <v>78</v>
      </c>
      <c r="C68" s="42"/>
      <c r="D68" s="42"/>
      <c r="E68" s="42"/>
      <c r="F68" s="42"/>
      <c r="G68" s="42"/>
      <c r="H68" s="42"/>
      <c r="I68" s="42"/>
    </row>
    <row r="69" spans="1:9">
      <c r="A69" s="20">
        <v>55</v>
      </c>
      <c r="B69" s="61" t="s">
        <v>79</v>
      </c>
      <c r="C69" s="42"/>
      <c r="D69" s="42"/>
      <c r="E69" s="42"/>
      <c r="F69" s="42"/>
      <c r="G69" s="42"/>
      <c r="H69" s="42"/>
      <c r="I69" s="42"/>
    </row>
    <row r="70" spans="1:9" s="63" customFormat="1">
      <c r="A70" s="20"/>
      <c r="B70" s="61"/>
      <c r="C70" s="62"/>
      <c r="D70" s="62"/>
      <c r="E70" s="62"/>
      <c r="F70" s="62"/>
      <c r="G70" s="62"/>
      <c r="H70" s="62"/>
      <c r="I70" s="62"/>
    </row>
    <row r="71" spans="1:9" s="63" customFormat="1">
      <c r="A71" s="20"/>
      <c r="B71" s="61" t="s">
        <v>80</v>
      </c>
      <c r="C71" s="62"/>
      <c r="D71" s="62"/>
      <c r="E71" s="62"/>
      <c r="F71" s="62"/>
      <c r="G71" s="62"/>
      <c r="H71" s="62"/>
      <c r="I71" s="62"/>
    </row>
    <row r="72" spans="1:9" s="63" customFormat="1">
      <c r="A72" s="20">
        <v>56</v>
      </c>
      <c r="B72" s="53" t="s">
        <v>81</v>
      </c>
      <c r="C72" s="64" t="str">
        <f>IF(AND(ISNUMBER(C8),ISNUMBER(C61),C8=C61),"Yes","No")</f>
        <v>No</v>
      </c>
      <c r="D72" s="64" t="str">
        <f t="shared" ref="D72:I72" si="14">IF(AND(ISNUMBER(D8),ISNUMBER(D61),D8=D61),"Yes","No")</f>
        <v>No</v>
      </c>
      <c r="E72" s="64" t="str">
        <f t="shared" si="14"/>
        <v>No</v>
      </c>
      <c r="F72" s="64" t="str">
        <f t="shared" si="14"/>
        <v>No</v>
      </c>
      <c r="G72" s="64" t="str">
        <f t="shared" si="14"/>
        <v>No</v>
      </c>
      <c r="H72" s="64" t="str">
        <f t="shared" si="14"/>
        <v>No</v>
      </c>
      <c r="I72" s="64" t="str">
        <f t="shared" si="14"/>
        <v>No</v>
      </c>
    </row>
    <row r="73" spans="1:9" s="63" customFormat="1">
      <c r="A73" s="20"/>
      <c r="B73" s="65"/>
      <c r="C73" s="62"/>
      <c r="D73" s="62"/>
      <c r="E73" s="62"/>
      <c r="F73" s="62"/>
      <c r="G73" s="62"/>
      <c r="H73" s="62"/>
      <c r="I73" s="62"/>
    </row>
    <row r="74" spans="1:9" s="63" customFormat="1">
      <c r="A74" s="186"/>
      <c r="B74" s="187" t="s">
        <v>82</v>
      </c>
      <c r="C74" s="221" t="s">
        <v>83</v>
      </c>
      <c r="D74" s="221"/>
      <c r="E74" s="221"/>
      <c r="F74" s="221"/>
      <c r="G74" s="188"/>
      <c r="H74" s="188"/>
      <c r="I74" s="188"/>
    </row>
    <row r="75" spans="1:9" s="63" customFormat="1" ht="45">
      <c r="A75" s="186">
        <v>57</v>
      </c>
      <c r="B75" s="189" t="s">
        <v>269</v>
      </c>
      <c r="C75" s="190" t="s">
        <v>239</v>
      </c>
      <c r="D75" s="190" t="s">
        <v>239</v>
      </c>
      <c r="E75" s="190" t="s">
        <v>239</v>
      </c>
      <c r="F75" s="190" t="s">
        <v>239</v>
      </c>
      <c r="G75" s="190" t="s">
        <v>239</v>
      </c>
      <c r="H75" s="190" t="s">
        <v>239</v>
      </c>
      <c r="I75" s="190" t="s">
        <v>239</v>
      </c>
    </row>
    <row r="76" spans="1:9" s="63" customFormat="1">
      <c r="A76" s="20"/>
      <c r="B76" s="65"/>
      <c r="C76" s="66"/>
      <c r="D76" s="66"/>
      <c r="E76" s="66"/>
      <c r="F76" s="66"/>
      <c r="G76" s="66"/>
      <c r="H76" s="66"/>
      <c r="I76" s="66"/>
    </row>
    <row r="77" spans="1:9" s="63" customFormat="1">
      <c r="A77" s="20"/>
      <c r="B77" s="61" t="s">
        <v>230</v>
      </c>
      <c r="C77" s="66"/>
      <c r="D77" s="66"/>
      <c r="E77" s="66"/>
      <c r="F77" s="66"/>
      <c r="G77" s="66"/>
      <c r="H77" s="66"/>
      <c r="I77" s="66"/>
    </row>
    <row r="78" spans="1:9" s="63" customFormat="1">
      <c r="A78" s="20"/>
      <c r="B78" s="68"/>
      <c r="C78" s="222" t="s">
        <v>83</v>
      </c>
      <c r="D78" s="222"/>
      <c r="E78" s="222"/>
      <c r="F78" s="222"/>
      <c r="G78" s="66"/>
      <c r="H78" s="66"/>
      <c r="I78" s="66"/>
    </row>
    <row r="79" spans="1:9" ht="31.5" customHeight="1">
      <c r="A79" s="61">
        <v>58</v>
      </c>
      <c r="B79" s="67" t="s">
        <v>264</v>
      </c>
      <c r="C79" s="216"/>
      <c r="D79" s="217"/>
      <c r="E79" s="217"/>
      <c r="F79" s="218"/>
      <c r="G79" s="69"/>
      <c r="H79" s="69"/>
      <c r="I79" s="69"/>
    </row>
    <row r="80" spans="1:9" ht="32.25" customHeight="1">
      <c r="A80" s="61">
        <v>59</v>
      </c>
      <c r="B80" s="67" t="s">
        <v>263</v>
      </c>
      <c r="C80" s="216"/>
      <c r="D80" s="217"/>
      <c r="E80" s="217"/>
      <c r="F80" s="218"/>
      <c r="G80" s="69"/>
      <c r="H80" s="69"/>
      <c r="I80" s="69"/>
    </row>
    <row r="81" spans="1:9" ht="31.9" customHeight="1">
      <c r="A81" s="61">
        <v>60</v>
      </c>
      <c r="B81" s="67" t="s">
        <v>265</v>
      </c>
      <c r="C81" s="216"/>
      <c r="D81" s="217"/>
      <c r="E81" s="217"/>
      <c r="F81" s="218"/>
      <c r="G81" s="69"/>
      <c r="H81" s="69"/>
      <c r="I81" s="69"/>
    </row>
    <row r="82" spans="1:9" ht="32.25" customHeight="1">
      <c r="A82" s="61">
        <v>61</v>
      </c>
      <c r="B82" s="67" t="s">
        <v>228</v>
      </c>
      <c r="C82" s="216"/>
      <c r="D82" s="217"/>
      <c r="E82" s="217"/>
      <c r="F82" s="218"/>
      <c r="G82" s="69"/>
      <c r="H82" s="69"/>
      <c r="I82" s="69"/>
    </row>
    <row r="83" spans="1:9" ht="32.25" customHeight="1">
      <c r="A83" s="61">
        <v>62</v>
      </c>
      <c r="B83" s="67" t="s">
        <v>229</v>
      </c>
      <c r="C83" s="216"/>
      <c r="D83" s="217"/>
      <c r="E83" s="217"/>
      <c r="F83" s="218"/>
      <c r="G83" s="69"/>
      <c r="H83" s="69"/>
      <c r="I83" s="69"/>
    </row>
    <row r="84" spans="1:9" ht="32.25" customHeight="1">
      <c r="A84" s="61">
        <v>63</v>
      </c>
      <c r="B84" s="67" t="s">
        <v>266</v>
      </c>
      <c r="C84" s="216"/>
      <c r="D84" s="217"/>
      <c r="E84" s="217"/>
      <c r="F84" s="218"/>
      <c r="G84" s="69"/>
      <c r="H84" s="69"/>
      <c r="I84" s="69"/>
    </row>
    <row r="85" spans="1:9" ht="32.25" customHeight="1">
      <c r="A85" s="61">
        <v>64</v>
      </c>
      <c r="B85" s="67" t="s">
        <v>267</v>
      </c>
      <c r="C85" s="216"/>
      <c r="D85" s="217"/>
      <c r="E85" s="217"/>
      <c r="F85" s="218"/>
      <c r="G85" s="69"/>
      <c r="H85" s="69"/>
      <c r="I85" s="69"/>
    </row>
    <row r="86" spans="1:9" ht="32.25" customHeight="1">
      <c r="A86" s="61">
        <v>65</v>
      </c>
      <c r="B86" s="67" t="s">
        <v>268</v>
      </c>
      <c r="C86" s="216"/>
      <c r="D86" s="217"/>
      <c r="E86" s="217"/>
      <c r="F86" s="218"/>
      <c r="G86" s="69"/>
      <c r="H86" s="69"/>
      <c r="I86" s="69"/>
    </row>
    <row r="87" spans="1:9" s="63" customFormat="1">
      <c r="A87" s="5"/>
      <c r="B87" s="61"/>
      <c r="C87" s="70"/>
      <c r="D87" s="70"/>
      <c r="E87" s="70"/>
      <c r="F87" s="70"/>
      <c r="G87" s="70"/>
      <c r="H87" s="70"/>
      <c r="I87" s="70"/>
    </row>
    <row r="88" spans="1:9" s="63" customFormat="1">
      <c r="A88" s="5"/>
      <c r="B88" s="55" t="s">
        <v>84</v>
      </c>
      <c r="C88" s="70"/>
      <c r="D88" s="70"/>
      <c r="E88" s="70"/>
      <c r="F88" s="70"/>
      <c r="G88" s="70"/>
      <c r="H88" s="70"/>
      <c r="I88" s="70"/>
    </row>
    <row r="89" spans="1:9" ht="31.5" customHeight="1">
      <c r="A89" s="5">
        <v>66</v>
      </c>
      <c r="B89" s="71" t="s">
        <v>85</v>
      </c>
      <c r="C89" s="72" t="str">
        <f t="shared" ref="C89:I89" si="15">IF(C93=0,"Yes","No")</f>
        <v>No</v>
      </c>
      <c r="D89" s="72" t="str">
        <f t="shared" si="15"/>
        <v>No</v>
      </c>
      <c r="E89" s="72" t="str">
        <f t="shared" si="15"/>
        <v>No</v>
      </c>
      <c r="F89" s="72" t="str">
        <f t="shared" si="15"/>
        <v>No</v>
      </c>
      <c r="G89" s="72" t="str">
        <f t="shared" si="15"/>
        <v>No</v>
      </c>
      <c r="H89" s="72" t="str">
        <f t="shared" si="15"/>
        <v>No</v>
      </c>
      <c r="I89" s="72" t="str">
        <f t="shared" si="15"/>
        <v>No</v>
      </c>
    </row>
    <row r="90" spans="1:9">
      <c r="B90" s="73"/>
      <c r="C90" s="70"/>
      <c r="D90" s="70"/>
      <c r="E90" s="70"/>
      <c r="F90" s="70"/>
      <c r="G90" s="70"/>
      <c r="H90" s="70"/>
      <c r="I90" s="70"/>
    </row>
    <row r="91" spans="1:9" s="20" customFormat="1">
      <c r="A91" s="223"/>
      <c r="B91" s="224"/>
      <c r="C91" s="224"/>
      <c r="D91" s="224"/>
      <c r="E91" s="224"/>
      <c r="F91" s="224"/>
      <c r="G91" s="224"/>
      <c r="H91" s="224"/>
      <c r="I91" s="224"/>
    </row>
    <row r="92" spans="1:9" s="13" customFormat="1">
      <c r="B92" s="74"/>
      <c r="C92" s="75"/>
      <c r="D92" s="76"/>
      <c r="E92" s="76"/>
      <c r="F92" s="76"/>
      <c r="G92" s="76"/>
      <c r="H92" s="76"/>
      <c r="I92" s="76"/>
    </row>
    <row r="93" spans="1:9" s="13" customFormat="1">
      <c r="C93" s="77">
        <f>SUM(C94:C183)</f>
        <v>44</v>
      </c>
      <c r="D93" s="77">
        <f t="shared" ref="D93:I93" si="16">SUM(D94:D149)</f>
        <v>36</v>
      </c>
      <c r="E93" s="77">
        <f t="shared" si="16"/>
        <v>36</v>
      </c>
      <c r="F93" s="77">
        <f t="shared" si="16"/>
        <v>36</v>
      </c>
      <c r="G93" s="77">
        <f t="shared" si="16"/>
        <v>36</v>
      </c>
      <c r="H93" s="77">
        <f t="shared" si="16"/>
        <v>36</v>
      </c>
      <c r="I93" s="77">
        <f t="shared" si="16"/>
        <v>36</v>
      </c>
    </row>
    <row r="94" spans="1:9" s="13" customFormat="1">
      <c r="B94" s="78" t="s">
        <v>86</v>
      </c>
      <c r="C94" s="75">
        <f t="shared" ref="C94:I95" si="17">IF(ISNUMBER(C8),0,1)</f>
        <v>1</v>
      </c>
      <c r="D94" s="75">
        <f t="shared" si="17"/>
        <v>1</v>
      </c>
      <c r="E94" s="75">
        <f t="shared" si="17"/>
        <v>1</v>
      </c>
      <c r="F94" s="75">
        <f t="shared" si="17"/>
        <v>1</v>
      </c>
      <c r="G94" s="75">
        <f t="shared" si="17"/>
        <v>1</v>
      </c>
      <c r="H94" s="75">
        <f t="shared" si="17"/>
        <v>1</v>
      </c>
      <c r="I94" s="75">
        <f t="shared" si="17"/>
        <v>1</v>
      </c>
    </row>
    <row r="95" spans="1:9" s="13" customFormat="1">
      <c r="C95" s="75">
        <f t="shared" si="17"/>
        <v>1</v>
      </c>
      <c r="D95" s="75">
        <f t="shared" si="17"/>
        <v>1</v>
      </c>
      <c r="E95" s="75">
        <f t="shared" si="17"/>
        <v>1</v>
      </c>
      <c r="F95" s="75">
        <f t="shared" si="17"/>
        <v>1</v>
      </c>
      <c r="G95" s="75">
        <f t="shared" si="17"/>
        <v>1</v>
      </c>
      <c r="H95" s="75">
        <f t="shared" si="17"/>
        <v>1</v>
      </c>
      <c r="I95" s="75">
        <f t="shared" si="17"/>
        <v>1</v>
      </c>
    </row>
    <row r="96" spans="1:9" s="13" customFormat="1">
      <c r="C96" s="75"/>
      <c r="D96" s="75"/>
      <c r="E96" s="75"/>
      <c r="F96" s="75"/>
      <c r="G96" s="75"/>
      <c r="H96" s="75"/>
      <c r="I96" s="75"/>
    </row>
    <row r="97" spans="2:9" s="13" customFormat="1">
      <c r="B97" s="78" t="s">
        <v>87</v>
      </c>
      <c r="C97" s="75">
        <f t="shared" ref="C97:I104" si="18">IF(ISNUMBER(C12),0,1)</f>
        <v>1</v>
      </c>
      <c r="D97" s="75">
        <f t="shared" si="18"/>
        <v>1</v>
      </c>
      <c r="E97" s="75">
        <f t="shared" si="18"/>
        <v>1</v>
      </c>
      <c r="F97" s="75">
        <f t="shared" si="18"/>
        <v>1</v>
      </c>
      <c r="G97" s="75">
        <f t="shared" si="18"/>
        <v>1</v>
      </c>
      <c r="H97" s="75">
        <f t="shared" si="18"/>
        <v>1</v>
      </c>
      <c r="I97" s="75">
        <f t="shared" si="18"/>
        <v>1</v>
      </c>
    </row>
    <row r="98" spans="2:9" s="13" customFormat="1">
      <c r="C98" s="75">
        <f t="shared" si="18"/>
        <v>1</v>
      </c>
      <c r="D98" s="75">
        <f t="shared" si="18"/>
        <v>1</v>
      </c>
      <c r="E98" s="75">
        <f t="shared" si="18"/>
        <v>1</v>
      </c>
      <c r="F98" s="75">
        <f t="shared" si="18"/>
        <v>1</v>
      </c>
      <c r="G98" s="75">
        <f t="shared" si="18"/>
        <v>1</v>
      </c>
      <c r="H98" s="75">
        <f t="shared" si="18"/>
        <v>1</v>
      </c>
      <c r="I98" s="75">
        <f t="shared" si="18"/>
        <v>1</v>
      </c>
    </row>
    <row r="99" spans="2:9" s="13" customFormat="1">
      <c r="C99" s="75">
        <f t="shared" si="18"/>
        <v>1</v>
      </c>
      <c r="D99" s="75">
        <f t="shared" si="18"/>
        <v>1</v>
      </c>
      <c r="E99" s="75">
        <f t="shared" si="18"/>
        <v>1</v>
      </c>
      <c r="F99" s="75">
        <f t="shared" si="18"/>
        <v>1</v>
      </c>
      <c r="G99" s="75">
        <f t="shared" si="18"/>
        <v>1</v>
      </c>
      <c r="H99" s="75">
        <f t="shared" si="18"/>
        <v>1</v>
      </c>
      <c r="I99" s="75">
        <f t="shared" si="18"/>
        <v>1</v>
      </c>
    </row>
    <row r="100" spans="2:9" s="13" customFormat="1">
      <c r="C100" s="75">
        <f t="shared" si="18"/>
        <v>1</v>
      </c>
      <c r="D100" s="75">
        <f t="shared" si="18"/>
        <v>1</v>
      </c>
      <c r="E100" s="75">
        <f t="shared" si="18"/>
        <v>1</v>
      </c>
      <c r="F100" s="75">
        <f t="shared" si="18"/>
        <v>1</v>
      </c>
      <c r="G100" s="75">
        <f t="shared" si="18"/>
        <v>1</v>
      </c>
      <c r="H100" s="75">
        <f t="shared" si="18"/>
        <v>1</v>
      </c>
      <c r="I100" s="75">
        <f t="shared" si="18"/>
        <v>1</v>
      </c>
    </row>
    <row r="101" spans="2:9" s="13" customFormat="1">
      <c r="C101" s="75">
        <f t="shared" si="18"/>
        <v>1</v>
      </c>
      <c r="D101" s="75">
        <f t="shared" si="18"/>
        <v>1</v>
      </c>
      <c r="E101" s="75">
        <f t="shared" si="18"/>
        <v>1</v>
      </c>
      <c r="F101" s="75">
        <f t="shared" si="18"/>
        <v>1</v>
      </c>
      <c r="G101" s="75">
        <f t="shared" si="18"/>
        <v>1</v>
      </c>
      <c r="H101" s="75">
        <f t="shared" si="18"/>
        <v>1</v>
      </c>
      <c r="I101" s="75">
        <f t="shared" si="18"/>
        <v>1</v>
      </c>
    </row>
    <row r="102" spans="2:9" s="13" customFormat="1">
      <c r="C102" s="75">
        <f t="shared" si="18"/>
        <v>1</v>
      </c>
      <c r="D102" s="75">
        <f t="shared" si="18"/>
        <v>1</v>
      </c>
      <c r="E102" s="75">
        <f t="shared" si="18"/>
        <v>1</v>
      </c>
      <c r="F102" s="75">
        <f t="shared" si="18"/>
        <v>1</v>
      </c>
      <c r="G102" s="75">
        <f t="shared" si="18"/>
        <v>1</v>
      </c>
      <c r="H102" s="75">
        <f t="shared" si="18"/>
        <v>1</v>
      </c>
      <c r="I102" s="75">
        <f t="shared" si="18"/>
        <v>1</v>
      </c>
    </row>
    <row r="103" spans="2:9" s="13" customFormat="1">
      <c r="C103" s="75">
        <f t="shared" si="18"/>
        <v>1</v>
      </c>
      <c r="D103" s="75">
        <f t="shared" si="18"/>
        <v>1</v>
      </c>
      <c r="E103" s="75">
        <f t="shared" si="18"/>
        <v>1</v>
      </c>
      <c r="F103" s="75">
        <f t="shared" si="18"/>
        <v>1</v>
      </c>
      <c r="G103" s="75">
        <f t="shared" si="18"/>
        <v>1</v>
      </c>
      <c r="H103" s="75">
        <f t="shared" si="18"/>
        <v>1</v>
      </c>
      <c r="I103" s="75">
        <f t="shared" si="18"/>
        <v>1</v>
      </c>
    </row>
    <row r="104" spans="2:9" s="13" customFormat="1">
      <c r="C104" s="75">
        <f t="shared" si="18"/>
        <v>1</v>
      </c>
      <c r="D104" s="75">
        <f t="shared" si="18"/>
        <v>1</v>
      </c>
      <c r="E104" s="75">
        <f t="shared" si="18"/>
        <v>1</v>
      </c>
      <c r="F104" s="75">
        <f t="shared" si="18"/>
        <v>1</v>
      </c>
      <c r="G104" s="75">
        <f t="shared" si="18"/>
        <v>1</v>
      </c>
      <c r="H104" s="75">
        <f t="shared" si="18"/>
        <v>1</v>
      </c>
      <c r="I104" s="75">
        <f t="shared" si="18"/>
        <v>1</v>
      </c>
    </row>
    <row r="105" spans="2:9" s="13" customFormat="1">
      <c r="C105" s="75"/>
      <c r="D105" s="75"/>
      <c r="E105" s="75"/>
      <c r="F105" s="75"/>
      <c r="G105" s="75"/>
      <c r="H105" s="75"/>
      <c r="I105" s="75"/>
    </row>
    <row r="106" spans="2:9" s="13" customFormat="1">
      <c r="B106" s="78" t="s">
        <v>88</v>
      </c>
      <c r="C106" s="75">
        <f t="shared" ref="C106:I106" si="19">IF(ISNUMBER(C21),0,1)</f>
        <v>1</v>
      </c>
      <c r="D106" s="75">
        <f t="shared" si="19"/>
        <v>1</v>
      </c>
      <c r="E106" s="75">
        <f t="shared" si="19"/>
        <v>1</v>
      </c>
      <c r="F106" s="75">
        <f t="shared" si="19"/>
        <v>1</v>
      </c>
      <c r="G106" s="75">
        <f t="shared" si="19"/>
        <v>1</v>
      </c>
      <c r="H106" s="75">
        <f t="shared" si="19"/>
        <v>1</v>
      </c>
      <c r="I106" s="75">
        <f t="shared" si="19"/>
        <v>1</v>
      </c>
    </row>
    <row r="107" spans="2:9" s="13" customFormat="1">
      <c r="C107" s="75"/>
      <c r="D107" s="75"/>
      <c r="E107" s="75"/>
      <c r="F107" s="75"/>
      <c r="G107" s="75"/>
      <c r="H107" s="75"/>
      <c r="I107" s="75"/>
    </row>
    <row r="108" spans="2:9" s="13" customFormat="1">
      <c r="C108" s="75"/>
      <c r="D108" s="75"/>
      <c r="E108" s="75"/>
      <c r="F108" s="75"/>
      <c r="G108" s="75"/>
      <c r="H108" s="75"/>
      <c r="I108" s="75"/>
    </row>
    <row r="109" spans="2:9" s="13" customFormat="1">
      <c r="B109" s="78" t="s">
        <v>89</v>
      </c>
      <c r="C109" s="75">
        <f t="shared" ref="C109:I118" si="20">IF(ISNUMBER(C24),0,1)</f>
        <v>1</v>
      </c>
      <c r="D109" s="75">
        <f t="shared" si="20"/>
        <v>1</v>
      </c>
      <c r="E109" s="75">
        <f t="shared" si="20"/>
        <v>1</v>
      </c>
      <c r="F109" s="75">
        <f t="shared" si="20"/>
        <v>1</v>
      </c>
      <c r="G109" s="75">
        <f t="shared" si="20"/>
        <v>1</v>
      </c>
      <c r="H109" s="75">
        <f t="shared" si="20"/>
        <v>1</v>
      </c>
      <c r="I109" s="75">
        <f t="shared" si="20"/>
        <v>1</v>
      </c>
    </row>
    <row r="110" spans="2:9" s="13" customFormat="1">
      <c r="C110" s="75">
        <f t="shared" si="20"/>
        <v>1</v>
      </c>
      <c r="D110" s="75">
        <f t="shared" si="20"/>
        <v>1</v>
      </c>
      <c r="E110" s="75">
        <f t="shared" si="20"/>
        <v>1</v>
      </c>
      <c r="F110" s="75">
        <f t="shared" si="20"/>
        <v>1</v>
      </c>
      <c r="G110" s="75">
        <f t="shared" si="20"/>
        <v>1</v>
      </c>
      <c r="H110" s="75">
        <f t="shared" si="20"/>
        <v>1</v>
      </c>
      <c r="I110" s="75">
        <f t="shared" si="20"/>
        <v>1</v>
      </c>
    </row>
    <row r="111" spans="2:9" s="13" customFormat="1">
      <c r="C111" s="75">
        <f t="shared" si="20"/>
        <v>1</v>
      </c>
      <c r="D111" s="75">
        <f t="shared" si="20"/>
        <v>1</v>
      </c>
      <c r="E111" s="75">
        <f t="shared" si="20"/>
        <v>1</v>
      </c>
      <c r="F111" s="75">
        <f t="shared" si="20"/>
        <v>1</v>
      </c>
      <c r="G111" s="75">
        <f t="shared" si="20"/>
        <v>1</v>
      </c>
      <c r="H111" s="75">
        <f t="shared" si="20"/>
        <v>1</v>
      </c>
      <c r="I111" s="75">
        <f t="shared" si="20"/>
        <v>1</v>
      </c>
    </row>
    <row r="112" spans="2:9" s="13" customFormat="1">
      <c r="C112" s="75">
        <f t="shared" si="20"/>
        <v>1</v>
      </c>
      <c r="D112" s="75">
        <f t="shared" si="20"/>
        <v>1</v>
      </c>
      <c r="E112" s="75">
        <f t="shared" si="20"/>
        <v>1</v>
      </c>
      <c r="F112" s="75">
        <f t="shared" si="20"/>
        <v>1</v>
      </c>
      <c r="G112" s="75">
        <f t="shared" si="20"/>
        <v>1</v>
      </c>
      <c r="H112" s="75">
        <f t="shared" si="20"/>
        <v>1</v>
      </c>
      <c r="I112" s="75">
        <f t="shared" si="20"/>
        <v>1</v>
      </c>
    </row>
    <row r="113" spans="2:9" s="13" customFormat="1">
      <c r="C113" s="75">
        <f t="shared" si="20"/>
        <v>1</v>
      </c>
      <c r="D113" s="75">
        <f t="shared" si="20"/>
        <v>1</v>
      </c>
      <c r="E113" s="75">
        <f t="shared" si="20"/>
        <v>1</v>
      </c>
      <c r="F113" s="75">
        <f t="shared" si="20"/>
        <v>1</v>
      </c>
      <c r="G113" s="75">
        <f t="shared" si="20"/>
        <v>1</v>
      </c>
      <c r="H113" s="75">
        <f t="shared" si="20"/>
        <v>1</v>
      </c>
      <c r="I113" s="75">
        <f t="shared" si="20"/>
        <v>1</v>
      </c>
    </row>
    <row r="114" spans="2:9" s="13" customFormat="1">
      <c r="C114" s="75">
        <f t="shared" si="20"/>
        <v>1</v>
      </c>
      <c r="D114" s="75">
        <f t="shared" si="20"/>
        <v>1</v>
      </c>
      <c r="E114" s="75">
        <f t="shared" si="20"/>
        <v>1</v>
      </c>
      <c r="F114" s="75">
        <f t="shared" si="20"/>
        <v>1</v>
      </c>
      <c r="G114" s="75">
        <f t="shared" si="20"/>
        <v>1</v>
      </c>
      <c r="H114" s="75">
        <f t="shared" si="20"/>
        <v>1</v>
      </c>
      <c r="I114" s="75">
        <f t="shared" si="20"/>
        <v>1</v>
      </c>
    </row>
    <row r="115" spans="2:9" s="13" customFormat="1">
      <c r="C115" s="75">
        <f t="shared" si="20"/>
        <v>1</v>
      </c>
      <c r="D115" s="75">
        <f t="shared" si="20"/>
        <v>1</v>
      </c>
      <c r="E115" s="75">
        <f t="shared" si="20"/>
        <v>1</v>
      </c>
      <c r="F115" s="75">
        <f t="shared" si="20"/>
        <v>1</v>
      </c>
      <c r="G115" s="75">
        <f t="shared" si="20"/>
        <v>1</v>
      </c>
      <c r="H115" s="75">
        <f t="shared" si="20"/>
        <v>1</v>
      </c>
      <c r="I115" s="75">
        <f t="shared" si="20"/>
        <v>1</v>
      </c>
    </row>
    <row r="116" spans="2:9" s="13" customFormat="1">
      <c r="C116" s="75">
        <f t="shared" si="20"/>
        <v>1</v>
      </c>
      <c r="D116" s="75">
        <f t="shared" si="20"/>
        <v>1</v>
      </c>
      <c r="E116" s="75">
        <f t="shared" si="20"/>
        <v>1</v>
      </c>
      <c r="F116" s="75">
        <f t="shared" si="20"/>
        <v>1</v>
      </c>
      <c r="G116" s="75">
        <f t="shared" si="20"/>
        <v>1</v>
      </c>
      <c r="H116" s="75">
        <f t="shared" si="20"/>
        <v>1</v>
      </c>
      <c r="I116" s="75">
        <f t="shared" si="20"/>
        <v>1</v>
      </c>
    </row>
    <row r="117" spans="2:9" s="13" customFormat="1">
      <c r="C117" s="75">
        <f t="shared" si="20"/>
        <v>1</v>
      </c>
      <c r="D117" s="75">
        <f t="shared" si="20"/>
        <v>1</v>
      </c>
      <c r="E117" s="75">
        <f t="shared" si="20"/>
        <v>1</v>
      </c>
      <c r="F117" s="75">
        <f t="shared" si="20"/>
        <v>1</v>
      </c>
      <c r="G117" s="75">
        <f t="shared" si="20"/>
        <v>1</v>
      </c>
      <c r="H117" s="75">
        <f t="shared" si="20"/>
        <v>1</v>
      </c>
      <c r="I117" s="75">
        <f t="shared" si="20"/>
        <v>1</v>
      </c>
    </row>
    <row r="118" spans="2:9" s="13" customFormat="1">
      <c r="C118" s="75">
        <f t="shared" si="20"/>
        <v>1</v>
      </c>
      <c r="D118" s="75">
        <f t="shared" si="20"/>
        <v>1</v>
      </c>
      <c r="E118" s="75">
        <f t="shared" si="20"/>
        <v>1</v>
      </c>
      <c r="F118" s="75">
        <f t="shared" si="20"/>
        <v>1</v>
      </c>
      <c r="G118" s="75">
        <f t="shared" si="20"/>
        <v>1</v>
      </c>
      <c r="H118" s="75">
        <f t="shared" si="20"/>
        <v>1</v>
      </c>
      <c r="I118" s="75">
        <f t="shared" si="20"/>
        <v>1</v>
      </c>
    </row>
    <row r="119" spans="2:9" s="13" customFormat="1">
      <c r="C119" s="75"/>
      <c r="D119" s="75"/>
      <c r="E119" s="75"/>
      <c r="F119" s="75"/>
      <c r="G119" s="75"/>
      <c r="H119" s="75"/>
      <c r="I119" s="75"/>
    </row>
    <row r="120" spans="2:9" s="13" customFormat="1">
      <c r="B120" s="78" t="s">
        <v>90</v>
      </c>
      <c r="C120" s="75">
        <f t="shared" ref="C120:I121" si="21">IF(ISNUMBER(C48),0,1)</f>
        <v>1</v>
      </c>
      <c r="D120" s="75">
        <f t="shared" si="21"/>
        <v>1</v>
      </c>
      <c r="E120" s="75">
        <f t="shared" si="21"/>
        <v>1</v>
      </c>
      <c r="F120" s="75">
        <f t="shared" si="21"/>
        <v>1</v>
      </c>
      <c r="G120" s="75">
        <f t="shared" si="21"/>
        <v>1</v>
      </c>
      <c r="H120" s="75">
        <f t="shared" si="21"/>
        <v>1</v>
      </c>
      <c r="I120" s="75">
        <f t="shared" si="21"/>
        <v>1</v>
      </c>
    </row>
    <row r="121" spans="2:9" s="13" customFormat="1">
      <c r="B121" s="78"/>
      <c r="C121" s="75">
        <f t="shared" si="21"/>
        <v>1</v>
      </c>
      <c r="D121" s="75">
        <f t="shared" si="21"/>
        <v>1</v>
      </c>
      <c r="E121" s="75">
        <f t="shared" si="21"/>
        <v>1</v>
      </c>
      <c r="F121" s="75">
        <f t="shared" si="21"/>
        <v>1</v>
      </c>
      <c r="G121" s="75">
        <f t="shared" si="21"/>
        <v>1</v>
      </c>
      <c r="H121" s="75">
        <f t="shared" si="21"/>
        <v>1</v>
      </c>
      <c r="I121" s="75">
        <f t="shared" si="21"/>
        <v>1</v>
      </c>
    </row>
    <row r="122" spans="2:9" s="13" customFormat="1">
      <c r="C122" s="75"/>
      <c r="D122" s="75"/>
      <c r="E122" s="75"/>
      <c r="F122" s="75"/>
      <c r="G122" s="75"/>
      <c r="H122" s="75"/>
      <c r="I122" s="75"/>
    </row>
    <row r="123" spans="2:9" s="13" customFormat="1">
      <c r="B123" s="78" t="s">
        <v>91</v>
      </c>
      <c r="C123" s="75">
        <f t="shared" ref="C123:I127" si="22">IF(ISNUMBER(C52),0,1)</f>
        <v>1</v>
      </c>
      <c r="D123" s="75">
        <f t="shared" si="22"/>
        <v>1</v>
      </c>
      <c r="E123" s="75">
        <f t="shared" si="22"/>
        <v>1</v>
      </c>
      <c r="F123" s="75">
        <f t="shared" si="22"/>
        <v>1</v>
      </c>
      <c r="G123" s="75">
        <f t="shared" si="22"/>
        <v>1</v>
      </c>
      <c r="H123" s="75">
        <f t="shared" si="22"/>
        <v>1</v>
      </c>
      <c r="I123" s="75">
        <f t="shared" si="22"/>
        <v>1</v>
      </c>
    </row>
    <row r="124" spans="2:9" s="13" customFormat="1">
      <c r="C124" s="75">
        <f t="shared" si="22"/>
        <v>1</v>
      </c>
      <c r="D124" s="75">
        <f t="shared" si="22"/>
        <v>1</v>
      </c>
      <c r="E124" s="75">
        <f t="shared" si="22"/>
        <v>1</v>
      </c>
      <c r="F124" s="75">
        <f t="shared" si="22"/>
        <v>1</v>
      </c>
      <c r="G124" s="75">
        <f t="shared" si="22"/>
        <v>1</v>
      </c>
      <c r="H124" s="75">
        <f t="shared" si="22"/>
        <v>1</v>
      </c>
      <c r="I124" s="75">
        <f t="shared" si="22"/>
        <v>1</v>
      </c>
    </row>
    <row r="125" spans="2:9" s="13" customFormat="1">
      <c r="C125" s="75">
        <f t="shared" si="22"/>
        <v>1</v>
      </c>
      <c r="D125" s="75">
        <f t="shared" si="22"/>
        <v>1</v>
      </c>
      <c r="E125" s="75">
        <f t="shared" si="22"/>
        <v>1</v>
      </c>
      <c r="F125" s="75">
        <f t="shared" si="22"/>
        <v>1</v>
      </c>
      <c r="G125" s="75">
        <f t="shared" si="22"/>
        <v>1</v>
      </c>
      <c r="H125" s="75">
        <f t="shared" si="22"/>
        <v>1</v>
      </c>
      <c r="I125" s="75">
        <f t="shared" si="22"/>
        <v>1</v>
      </c>
    </row>
    <row r="126" spans="2:9" s="13" customFormat="1">
      <c r="C126" s="75">
        <f t="shared" si="22"/>
        <v>1</v>
      </c>
      <c r="D126" s="75">
        <f t="shared" si="22"/>
        <v>1</v>
      </c>
      <c r="E126" s="75">
        <f t="shared" si="22"/>
        <v>1</v>
      </c>
      <c r="F126" s="75">
        <f t="shared" si="22"/>
        <v>1</v>
      </c>
      <c r="G126" s="75">
        <f t="shared" si="22"/>
        <v>1</v>
      </c>
      <c r="H126" s="75">
        <f t="shared" si="22"/>
        <v>1</v>
      </c>
      <c r="I126" s="75">
        <f t="shared" si="22"/>
        <v>1</v>
      </c>
    </row>
    <row r="127" spans="2:9" s="13" customFormat="1">
      <c r="C127" s="75">
        <f t="shared" si="22"/>
        <v>1</v>
      </c>
      <c r="D127" s="75">
        <f t="shared" si="22"/>
        <v>1</v>
      </c>
      <c r="E127" s="75">
        <f t="shared" si="22"/>
        <v>1</v>
      </c>
      <c r="F127" s="75">
        <f t="shared" si="22"/>
        <v>1</v>
      </c>
      <c r="G127" s="75">
        <f t="shared" si="22"/>
        <v>1</v>
      </c>
      <c r="H127" s="75">
        <f t="shared" si="22"/>
        <v>1</v>
      </c>
      <c r="I127" s="75">
        <f t="shared" si="22"/>
        <v>1</v>
      </c>
    </row>
    <row r="128" spans="2:9" s="13" customFormat="1">
      <c r="C128" s="75"/>
      <c r="D128" s="75"/>
      <c r="E128" s="75"/>
      <c r="F128" s="75"/>
      <c r="G128" s="75"/>
      <c r="H128" s="75"/>
      <c r="I128" s="75"/>
    </row>
    <row r="129" spans="2:9" s="13" customFormat="1">
      <c r="B129" s="78" t="s">
        <v>92</v>
      </c>
      <c r="C129" s="75">
        <f t="shared" ref="C129:I130" si="23">IF(ISNUMBER(C62),0,1)</f>
        <v>1</v>
      </c>
      <c r="D129" s="75">
        <f t="shared" si="23"/>
        <v>1</v>
      </c>
      <c r="E129" s="75">
        <f t="shared" si="23"/>
        <v>1</v>
      </c>
      <c r="F129" s="75">
        <f t="shared" si="23"/>
        <v>1</v>
      </c>
      <c r="G129" s="75">
        <f t="shared" si="23"/>
        <v>1</v>
      </c>
      <c r="H129" s="75">
        <f t="shared" si="23"/>
        <v>1</v>
      </c>
      <c r="I129" s="75">
        <f t="shared" si="23"/>
        <v>1</v>
      </c>
    </row>
    <row r="130" spans="2:9" s="13" customFormat="1">
      <c r="B130" s="74"/>
      <c r="C130" s="75">
        <f t="shared" si="23"/>
        <v>1</v>
      </c>
      <c r="D130" s="75">
        <f t="shared" si="23"/>
        <v>1</v>
      </c>
      <c r="E130" s="75">
        <f t="shared" si="23"/>
        <v>1</v>
      </c>
      <c r="F130" s="75">
        <f t="shared" si="23"/>
        <v>1</v>
      </c>
      <c r="G130" s="75">
        <f t="shared" si="23"/>
        <v>1</v>
      </c>
      <c r="H130" s="75">
        <f t="shared" si="23"/>
        <v>1</v>
      </c>
      <c r="I130" s="75">
        <f t="shared" si="23"/>
        <v>1</v>
      </c>
    </row>
    <row r="131" spans="2:9" s="13" customFormat="1">
      <c r="B131" s="74"/>
      <c r="C131" s="75"/>
      <c r="D131" s="75"/>
      <c r="E131" s="75"/>
      <c r="F131" s="75"/>
      <c r="G131" s="75"/>
      <c r="H131" s="75"/>
      <c r="I131" s="75"/>
    </row>
    <row r="132" spans="2:9" s="13" customFormat="1">
      <c r="B132" s="78" t="s">
        <v>93</v>
      </c>
      <c r="C132" s="75">
        <f t="shared" ref="C132:I136" si="24">IF(ISNUMBER(C65),0,1)</f>
        <v>1</v>
      </c>
      <c r="D132" s="75">
        <f t="shared" si="24"/>
        <v>1</v>
      </c>
      <c r="E132" s="75">
        <f t="shared" si="24"/>
        <v>1</v>
      </c>
      <c r="F132" s="75">
        <f t="shared" si="24"/>
        <v>1</v>
      </c>
      <c r="G132" s="75">
        <f t="shared" si="24"/>
        <v>1</v>
      </c>
      <c r="H132" s="75">
        <f t="shared" si="24"/>
        <v>1</v>
      </c>
      <c r="I132" s="75">
        <f t="shared" si="24"/>
        <v>1</v>
      </c>
    </row>
    <row r="133" spans="2:9" s="13" customFormat="1">
      <c r="B133" s="74"/>
      <c r="C133" s="75">
        <f t="shared" si="24"/>
        <v>1</v>
      </c>
      <c r="D133" s="75">
        <f t="shared" si="24"/>
        <v>1</v>
      </c>
      <c r="E133" s="75">
        <f t="shared" si="24"/>
        <v>1</v>
      </c>
      <c r="F133" s="75">
        <f t="shared" si="24"/>
        <v>1</v>
      </c>
      <c r="G133" s="75">
        <f t="shared" si="24"/>
        <v>1</v>
      </c>
      <c r="H133" s="75">
        <f t="shared" si="24"/>
        <v>1</v>
      </c>
      <c r="I133" s="75">
        <f t="shared" si="24"/>
        <v>1</v>
      </c>
    </row>
    <row r="134" spans="2:9" s="13" customFormat="1">
      <c r="B134" s="74"/>
      <c r="C134" s="75">
        <f t="shared" si="24"/>
        <v>1</v>
      </c>
      <c r="D134" s="75">
        <f t="shared" si="24"/>
        <v>1</v>
      </c>
      <c r="E134" s="75">
        <f t="shared" si="24"/>
        <v>1</v>
      </c>
      <c r="F134" s="75">
        <f t="shared" si="24"/>
        <v>1</v>
      </c>
      <c r="G134" s="75">
        <f t="shared" si="24"/>
        <v>1</v>
      </c>
      <c r="H134" s="75">
        <f t="shared" si="24"/>
        <v>1</v>
      </c>
      <c r="I134" s="75">
        <f t="shared" si="24"/>
        <v>1</v>
      </c>
    </row>
    <row r="135" spans="2:9" s="13" customFormat="1">
      <c r="B135" s="74"/>
      <c r="C135" s="75">
        <f t="shared" si="24"/>
        <v>1</v>
      </c>
      <c r="D135" s="75">
        <f t="shared" si="24"/>
        <v>1</v>
      </c>
      <c r="E135" s="75">
        <f t="shared" si="24"/>
        <v>1</v>
      </c>
      <c r="F135" s="75">
        <f t="shared" si="24"/>
        <v>1</v>
      </c>
      <c r="G135" s="75">
        <f t="shared" si="24"/>
        <v>1</v>
      </c>
      <c r="H135" s="75">
        <f t="shared" si="24"/>
        <v>1</v>
      </c>
      <c r="I135" s="75">
        <f t="shared" si="24"/>
        <v>1</v>
      </c>
    </row>
    <row r="136" spans="2:9" s="13" customFormat="1">
      <c r="B136" s="74"/>
      <c r="C136" s="75">
        <f t="shared" si="24"/>
        <v>1</v>
      </c>
      <c r="D136" s="75">
        <f t="shared" si="24"/>
        <v>1</v>
      </c>
      <c r="E136" s="75">
        <f t="shared" si="24"/>
        <v>1</v>
      </c>
      <c r="F136" s="75">
        <f t="shared" si="24"/>
        <v>1</v>
      </c>
      <c r="G136" s="75">
        <f t="shared" si="24"/>
        <v>1</v>
      </c>
      <c r="H136" s="75">
        <f t="shared" si="24"/>
        <v>1</v>
      </c>
      <c r="I136" s="75">
        <f t="shared" si="24"/>
        <v>1</v>
      </c>
    </row>
    <row r="137" spans="2:9" s="13" customFormat="1">
      <c r="B137" s="74"/>
      <c r="C137" s="75"/>
      <c r="D137" s="75"/>
      <c r="E137" s="75"/>
      <c r="F137" s="75"/>
      <c r="G137" s="75"/>
      <c r="H137" s="75"/>
      <c r="I137" s="75"/>
    </row>
    <row r="138" spans="2:9" s="13" customFormat="1">
      <c r="B138" s="78" t="s">
        <v>94</v>
      </c>
      <c r="C138" s="75">
        <f t="shared" ref="C138:I138" si="25">IF(C72="No",1,0)</f>
        <v>1</v>
      </c>
      <c r="D138" s="75">
        <f t="shared" si="25"/>
        <v>1</v>
      </c>
      <c r="E138" s="75">
        <f t="shared" si="25"/>
        <v>1</v>
      </c>
      <c r="F138" s="75">
        <f t="shared" si="25"/>
        <v>1</v>
      </c>
      <c r="G138" s="75">
        <f t="shared" si="25"/>
        <v>1</v>
      </c>
      <c r="H138" s="75">
        <f t="shared" si="25"/>
        <v>1</v>
      </c>
      <c r="I138" s="75">
        <f t="shared" si="25"/>
        <v>1</v>
      </c>
    </row>
    <row r="139" spans="2:9" s="13" customFormat="1">
      <c r="B139" s="78" t="s">
        <v>95</v>
      </c>
      <c r="C139" s="75">
        <f t="shared" ref="C139:I139" si="26">IF(C75="",1,0)</f>
        <v>0</v>
      </c>
      <c r="D139" s="75">
        <f t="shared" si="26"/>
        <v>0</v>
      </c>
      <c r="E139" s="75">
        <f t="shared" si="26"/>
        <v>0</v>
      </c>
      <c r="F139" s="75">
        <f t="shared" si="26"/>
        <v>0</v>
      </c>
      <c r="G139" s="75">
        <f t="shared" si="26"/>
        <v>0</v>
      </c>
      <c r="H139" s="75">
        <f t="shared" si="26"/>
        <v>0</v>
      </c>
      <c r="I139" s="75">
        <f t="shared" si="26"/>
        <v>0</v>
      </c>
    </row>
    <row r="140" spans="2:9" s="13" customFormat="1">
      <c r="B140" s="74"/>
      <c r="C140" s="75"/>
      <c r="D140" s="75"/>
      <c r="E140" s="75"/>
      <c r="F140" s="75"/>
      <c r="G140" s="75"/>
      <c r="H140" s="75"/>
      <c r="I140" s="75"/>
    </row>
    <row r="141" spans="2:9" s="13" customFormat="1">
      <c r="B141" s="78" t="s">
        <v>96</v>
      </c>
      <c r="C141" s="75"/>
      <c r="D141" s="75"/>
      <c r="E141" s="75"/>
      <c r="F141" s="75"/>
      <c r="G141" s="75"/>
      <c r="H141" s="75"/>
      <c r="I141" s="75"/>
    </row>
    <row r="142" spans="2:9" s="13" customFormat="1">
      <c r="B142" s="74"/>
      <c r="C142" s="75">
        <f t="shared" ref="C142:C149" si="27">IF(C79="",1,0)</f>
        <v>1</v>
      </c>
      <c r="D142" s="75"/>
      <c r="E142" s="75"/>
      <c r="F142" s="75"/>
      <c r="G142" s="75"/>
      <c r="H142" s="75"/>
      <c r="I142" s="75"/>
    </row>
    <row r="143" spans="2:9" s="13" customFormat="1">
      <c r="B143" s="74"/>
      <c r="C143" s="75">
        <f t="shared" si="27"/>
        <v>1</v>
      </c>
      <c r="D143" s="75"/>
      <c r="E143" s="75"/>
      <c r="F143" s="75"/>
      <c r="G143" s="75"/>
      <c r="H143" s="75"/>
      <c r="I143" s="75"/>
    </row>
    <row r="144" spans="2:9" s="13" customFormat="1">
      <c r="B144" s="74"/>
      <c r="C144" s="75">
        <f t="shared" si="27"/>
        <v>1</v>
      </c>
      <c r="D144" s="75"/>
      <c r="E144" s="75"/>
      <c r="F144" s="75"/>
      <c r="G144" s="75"/>
      <c r="H144" s="75"/>
      <c r="I144" s="75"/>
    </row>
    <row r="145" spans="2:15" s="13" customFormat="1">
      <c r="B145" s="74"/>
      <c r="C145" s="75">
        <f t="shared" si="27"/>
        <v>1</v>
      </c>
      <c r="D145" s="75"/>
      <c r="E145" s="75"/>
      <c r="F145" s="75"/>
      <c r="G145" s="75"/>
      <c r="H145" s="75"/>
      <c r="I145" s="75"/>
    </row>
    <row r="146" spans="2:15" s="13" customFormat="1">
      <c r="B146" s="74"/>
      <c r="C146" s="75">
        <f t="shared" si="27"/>
        <v>1</v>
      </c>
      <c r="D146" s="75"/>
      <c r="E146" s="75"/>
      <c r="F146" s="75"/>
      <c r="G146" s="75"/>
      <c r="H146" s="75"/>
      <c r="I146" s="75"/>
    </row>
    <row r="147" spans="2:15" s="13" customFormat="1">
      <c r="B147" s="74"/>
      <c r="C147" s="75">
        <f t="shared" si="27"/>
        <v>1</v>
      </c>
      <c r="D147" s="75"/>
      <c r="E147" s="75"/>
      <c r="F147" s="75"/>
      <c r="G147" s="75"/>
      <c r="H147" s="75"/>
      <c r="I147" s="75"/>
    </row>
    <row r="148" spans="2:15" s="13" customFormat="1">
      <c r="B148" s="74"/>
      <c r="C148" s="75">
        <f t="shared" si="27"/>
        <v>1</v>
      </c>
      <c r="D148" s="75"/>
      <c r="E148" s="75"/>
      <c r="F148" s="75"/>
      <c r="G148" s="75"/>
      <c r="H148" s="75"/>
      <c r="I148" s="75"/>
    </row>
    <row r="149" spans="2:15" s="13" customFormat="1">
      <c r="B149" s="74"/>
      <c r="C149" s="75">
        <f t="shared" si="27"/>
        <v>1</v>
      </c>
      <c r="D149" s="75"/>
      <c r="E149" s="75"/>
      <c r="F149" s="75"/>
      <c r="G149" s="75"/>
      <c r="H149" s="75"/>
      <c r="I149" s="75"/>
    </row>
    <row r="150" spans="2:15" s="13" customFormat="1">
      <c r="B150" s="74"/>
      <c r="C150" s="75"/>
      <c r="D150" s="76"/>
      <c r="E150" s="76"/>
      <c r="F150" s="76"/>
      <c r="G150" s="76"/>
      <c r="H150" s="76"/>
      <c r="I150" s="76"/>
    </row>
    <row r="151" spans="2:15" s="13" customFormat="1">
      <c r="B151" s="74"/>
      <c r="C151" s="75"/>
      <c r="D151" s="76"/>
      <c r="E151" s="76"/>
      <c r="F151" s="76"/>
      <c r="G151" s="76"/>
      <c r="H151" s="76"/>
      <c r="I151" s="76"/>
    </row>
    <row r="152" spans="2:15" s="13" customFormat="1">
      <c r="B152" s="74"/>
      <c r="C152" s="75"/>
      <c r="D152" s="76"/>
      <c r="E152" s="76"/>
      <c r="F152" s="76"/>
      <c r="G152" s="76"/>
      <c r="H152" s="76"/>
      <c r="I152" s="76"/>
    </row>
    <row r="153" spans="2:15" s="13" customFormat="1">
      <c r="B153" s="74"/>
      <c r="C153" s="75"/>
      <c r="D153" s="76"/>
      <c r="E153" s="76"/>
      <c r="F153" s="76"/>
      <c r="G153" s="76"/>
      <c r="H153" s="76"/>
      <c r="I153" s="76"/>
    </row>
    <row r="154" spans="2:15" s="13" customFormat="1">
      <c r="B154" s="74"/>
      <c r="C154" s="75"/>
      <c r="D154" s="76"/>
      <c r="E154" s="76"/>
      <c r="F154" s="76"/>
      <c r="G154" s="76"/>
      <c r="H154" s="76"/>
      <c r="I154" s="76"/>
    </row>
    <row r="155" spans="2:15" s="13" customFormat="1">
      <c r="B155" s="74"/>
      <c r="C155" s="75"/>
      <c r="D155" s="76"/>
      <c r="E155" s="76"/>
      <c r="F155" s="76"/>
      <c r="G155" s="76"/>
      <c r="H155" s="76"/>
      <c r="I155" s="76"/>
    </row>
    <row r="156" spans="2:15" s="13" customFormat="1">
      <c r="B156" s="74"/>
      <c r="C156" s="75"/>
      <c r="D156" s="76"/>
      <c r="E156" s="76"/>
      <c r="F156" s="76"/>
      <c r="G156" s="76"/>
      <c r="H156" s="76"/>
      <c r="I156" s="76"/>
    </row>
    <row r="157" spans="2:15" s="13" customFormat="1">
      <c r="B157" s="74"/>
      <c r="C157" s="75"/>
      <c r="D157" s="76"/>
      <c r="E157" s="76"/>
      <c r="F157" s="76"/>
      <c r="G157" s="76"/>
      <c r="H157" s="76"/>
      <c r="I157" s="76"/>
    </row>
    <row r="158" spans="2:15">
      <c r="B158" s="74"/>
      <c r="C158" s="75"/>
      <c r="D158" s="76"/>
      <c r="E158" s="76"/>
      <c r="F158" s="76"/>
      <c r="G158" s="76"/>
      <c r="H158" s="76"/>
      <c r="I158" s="76"/>
      <c r="J158" s="13"/>
      <c r="K158" s="20"/>
      <c r="L158" s="20"/>
      <c r="M158" s="63"/>
      <c r="N158" s="63"/>
      <c r="O158" s="63"/>
    </row>
    <row r="159" spans="2:15">
      <c r="B159" s="79"/>
      <c r="C159" s="75"/>
      <c r="D159" s="76"/>
      <c r="E159" s="76"/>
      <c r="F159" s="76"/>
      <c r="G159" s="59"/>
      <c r="H159" s="59"/>
      <c r="I159" s="59"/>
      <c r="J159" s="20"/>
      <c r="K159" s="20"/>
      <c r="L159" s="20"/>
      <c r="M159" s="63"/>
      <c r="N159" s="63"/>
      <c r="O159" s="63"/>
    </row>
    <row r="160" spans="2:15">
      <c r="B160" s="79"/>
      <c r="C160" s="75"/>
      <c r="D160" s="76"/>
      <c r="E160" s="76"/>
      <c r="F160" s="76"/>
      <c r="G160" s="59"/>
      <c r="H160" s="59"/>
      <c r="I160" s="59"/>
      <c r="J160" s="20"/>
      <c r="K160" s="20"/>
      <c r="L160" s="20"/>
      <c r="M160" s="63"/>
      <c r="N160" s="63"/>
      <c r="O160" s="63"/>
    </row>
    <row r="161" spans="2:15">
      <c r="B161" s="79"/>
      <c r="C161" s="75"/>
      <c r="D161" s="76"/>
      <c r="E161" s="76"/>
      <c r="F161" s="76"/>
      <c r="G161" s="59"/>
      <c r="H161" s="59"/>
      <c r="I161" s="59"/>
      <c r="J161" s="20"/>
      <c r="K161" s="20"/>
      <c r="L161" s="20"/>
      <c r="M161" s="63"/>
      <c r="N161" s="63"/>
      <c r="O161" s="63"/>
    </row>
    <row r="162" spans="2:15">
      <c r="B162" s="79"/>
      <c r="C162" s="75"/>
      <c r="D162" s="76"/>
      <c r="E162" s="76"/>
      <c r="F162" s="76"/>
      <c r="G162" s="59"/>
      <c r="H162" s="59"/>
      <c r="I162" s="59"/>
      <c r="J162" s="20"/>
      <c r="K162" s="20"/>
      <c r="L162" s="20"/>
      <c r="M162" s="63"/>
      <c r="N162" s="63"/>
      <c r="O162" s="63"/>
    </row>
    <row r="163" spans="2:15">
      <c r="B163" s="79"/>
      <c r="C163" s="75"/>
      <c r="D163" s="76"/>
      <c r="E163" s="76"/>
      <c r="F163" s="76"/>
      <c r="G163" s="59"/>
      <c r="H163" s="59"/>
      <c r="I163" s="59"/>
      <c r="J163" s="20"/>
      <c r="K163" s="20"/>
      <c r="L163" s="20"/>
      <c r="M163" s="63"/>
      <c r="N163" s="63"/>
      <c r="O163" s="63"/>
    </row>
    <row r="164" spans="2:15">
      <c r="B164" s="79"/>
      <c r="C164" s="70"/>
      <c r="D164" s="80"/>
      <c r="E164" s="80"/>
      <c r="F164" s="80"/>
      <c r="G164" s="59"/>
      <c r="H164" s="59"/>
      <c r="I164" s="59"/>
      <c r="J164" s="20"/>
      <c r="K164" s="20"/>
      <c r="L164" s="20"/>
      <c r="M164" s="63"/>
      <c r="N164" s="63"/>
      <c r="O164" s="63"/>
    </row>
    <row r="165" spans="2:15">
      <c r="B165" s="79"/>
      <c r="C165" s="70"/>
      <c r="D165" s="80"/>
      <c r="E165" s="80"/>
      <c r="F165" s="80"/>
      <c r="G165" s="59"/>
      <c r="H165" s="59"/>
      <c r="I165" s="59"/>
      <c r="J165" s="20"/>
      <c r="K165" s="20"/>
      <c r="L165" s="20"/>
      <c r="M165" s="63"/>
      <c r="N165" s="63"/>
      <c r="O165" s="63"/>
    </row>
    <row r="166" spans="2:15">
      <c r="B166" s="79"/>
      <c r="C166" s="70"/>
      <c r="D166" s="80"/>
      <c r="E166" s="80"/>
      <c r="F166" s="80"/>
      <c r="G166" s="59"/>
      <c r="H166" s="59"/>
      <c r="I166" s="59"/>
      <c r="J166" s="20"/>
      <c r="K166" s="20"/>
      <c r="L166" s="20"/>
      <c r="M166" s="63"/>
      <c r="N166" s="63"/>
      <c r="O166" s="63"/>
    </row>
    <row r="167" spans="2:15">
      <c r="B167" s="79"/>
      <c r="C167" s="70"/>
      <c r="D167" s="80"/>
      <c r="E167" s="80"/>
      <c r="F167" s="80"/>
      <c r="G167" s="59"/>
      <c r="H167" s="59"/>
      <c r="I167" s="59"/>
      <c r="J167" s="20"/>
      <c r="K167" s="20"/>
      <c r="L167" s="20"/>
      <c r="M167" s="63"/>
      <c r="N167" s="63"/>
      <c r="O167" s="63"/>
    </row>
    <row r="168" spans="2:15">
      <c r="B168" s="79"/>
      <c r="C168" s="70"/>
      <c r="D168" s="80"/>
      <c r="E168" s="80"/>
      <c r="F168" s="80"/>
      <c r="G168" s="59"/>
      <c r="H168" s="59"/>
      <c r="I168" s="59"/>
      <c r="J168" s="20"/>
      <c r="K168" s="20"/>
      <c r="L168" s="20"/>
      <c r="M168" s="63"/>
      <c r="N168" s="63"/>
      <c r="O168" s="63"/>
    </row>
    <row r="169" spans="2:15">
      <c r="B169" s="79"/>
      <c r="C169" s="70"/>
      <c r="D169" s="80"/>
      <c r="E169" s="80"/>
      <c r="F169" s="80"/>
      <c r="G169" s="80"/>
      <c r="H169" s="80"/>
      <c r="I169" s="80"/>
      <c r="J169" s="63"/>
      <c r="K169" s="63"/>
      <c r="L169" s="63"/>
      <c r="M169" s="63"/>
      <c r="N169" s="63"/>
      <c r="O169" s="63"/>
    </row>
    <row r="170" spans="2:15">
      <c r="B170" s="79"/>
      <c r="C170" s="70"/>
      <c r="D170" s="80"/>
      <c r="E170" s="80"/>
      <c r="F170" s="80"/>
      <c r="G170" s="80"/>
      <c r="H170" s="80"/>
      <c r="I170" s="80"/>
      <c r="J170" s="63"/>
      <c r="K170" s="63"/>
      <c r="L170" s="63"/>
      <c r="M170" s="63"/>
      <c r="N170" s="63"/>
      <c r="O170" s="63"/>
    </row>
    <row r="171" spans="2:15">
      <c r="B171" s="79"/>
      <c r="C171" s="70"/>
      <c r="D171" s="80"/>
      <c r="E171" s="80"/>
      <c r="F171" s="80"/>
      <c r="G171" s="80"/>
      <c r="H171" s="80"/>
      <c r="I171" s="80"/>
      <c r="J171" s="63"/>
      <c r="K171" s="63"/>
      <c r="L171" s="63"/>
      <c r="M171" s="63"/>
      <c r="N171" s="63"/>
      <c r="O171" s="63"/>
    </row>
    <row r="172" spans="2:15">
      <c r="B172" s="79"/>
      <c r="C172" s="70"/>
      <c r="D172" s="80"/>
      <c r="E172" s="80"/>
      <c r="F172" s="80"/>
      <c r="G172" s="80"/>
      <c r="H172" s="80"/>
      <c r="I172" s="80"/>
      <c r="J172" s="63"/>
      <c r="K172" s="63"/>
      <c r="L172" s="63"/>
      <c r="M172" s="63"/>
      <c r="N172" s="63"/>
      <c r="O172" s="63"/>
    </row>
    <row r="173" spans="2:15">
      <c r="B173" s="79"/>
      <c r="C173" s="70"/>
      <c r="D173" s="80"/>
      <c r="E173" s="80"/>
      <c r="F173" s="80"/>
      <c r="G173" s="80"/>
      <c r="H173" s="80"/>
      <c r="I173" s="80"/>
      <c r="J173" s="63"/>
      <c r="K173" s="63"/>
      <c r="L173" s="63"/>
      <c r="M173" s="63"/>
      <c r="N173" s="63"/>
      <c r="O173" s="63"/>
    </row>
    <row r="174" spans="2:15">
      <c r="B174" s="79"/>
      <c r="C174" s="70"/>
      <c r="D174" s="80"/>
      <c r="E174" s="80"/>
      <c r="F174" s="80"/>
      <c r="G174" s="80"/>
      <c r="H174" s="80"/>
      <c r="I174" s="80"/>
      <c r="J174" s="63"/>
      <c r="K174" s="63"/>
      <c r="L174" s="63"/>
      <c r="M174" s="63"/>
      <c r="N174" s="63"/>
      <c r="O174" s="63"/>
    </row>
    <row r="175" spans="2:15">
      <c r="B175" s="79"/>
      <c r="C175" s="70"/>
      <c r="D175" s="80"/>
      <c r="E175" s="80"/>
      <c r="F175" s="80"/>
      <c r="G175" s="80"/>
      <c r="H175" s="80"/>
      <c r="I175" s="80"/>
      <c r="J175" s="63"/>
      <c r="K175" s="63"/>
      <c r="L175" s="63"/>
      <c r="M175" s="63"/>
      <c r="N175" s="63"/>
      <c r="O175" s="63"/>
    </row>
    <row r="176" spans="2:15">
      <c r="B176" s="79"/>
      <c r="C176" s="70"/>
      <c r="D176" s="80"/>
      <c r="E176" s="80"/>
      <c r="F176" s="80"/>
      <c r="G176" s="80"/>
      <c r="H176" s="80"/>
      <c r="I176" s="80"/>
      <c r="J176" s="63"/>
      <c r="K176" s="63"/>
      <c r="L176" s="63"/>
      <c r="M176" s="63"/>
      <c r="N176" s="63"/>
      <c r="O176" s="63"/>
    </row>
    <row r="177" spans="2:15">
      <c r="B177" s="79"/>
      <c r="C177" s="70"/>
      <c r="D177" s="80"/>
      <c r="E177" s="80"/>
      <c r="F177" s="80"/>
      <c r="G177" s="80"/>
      <c r="H177" s="80"/>
      <c r="I177" s="80"/>
      <c r="J177" s="63"/>
      <c r="K177" s="63"/>
      <c r="L177" s="63"/>
      <c r="M177" s="63"/>
      <c r="N177" s="63"/>
      <c r="O177" s="63"/>
    </row>
    <row r="178" spans="2:15">
      <c r="B178" s="79"/>
      <c r="C178" s="70"/>
      <c r="D178" s="80"/>
      <c r="E178" s="80"/>
      <c r="F178" s="80"/>
      <c r="G178" s="80"/>
      <c r="H178" s="80"/>
      <c r="I178" s="80"/>
      <c r="J178" s="63"/>
      <c r="K178" s="63"/>
      <c r="L178" s="63"/>
      <c r="M178" s="63"/>
      <c r="N178" s="63"/>
      <c r="O178" s="63"/>
    </row>
    <row r="179" spans="2:15">
      <c r="B179" s="61"/>
      <c r="C179" s="62"/>
      <c r="D179" s="59"/>
      <c r="E179" s="59"/>
      <c r="F179" s="59"/>
      <c r="G179" s="59"/>
      <c r="H179" s="59"/>
      <c r="I179" s="59"/>
    </row>
    <row r="180" spans="2:15">
      <c r="B180" s="61"/>
      <c r="C180" s="62"/>
      <c r="D180" s="59"/>
      <c r="E180" s="59"/>
      <c r="F180" s="59"/>
      <c r="G180" s="59"/>
      <c r="H180" s="59"/>
      <c r="I180" s="59"/>
    </row>
    <row r="181" spans="2:15">
      <c r="B181" s="61"/>
      <c r="C181" s="62"/>
      <c r="D181" s="59"/>
      <c r="E181" s="59"/>
      <c r="F181" s="59"/>
      <c r="G181" s="59"/>
      <c r="H181" s="59"/>
      <c r="I181" s="59"/>
    </row>
    <row r="182" spans="2:15">
      <c r="B182" s="61"/>
      <c r="C182" s="62"/>
      <c r="D182" s="59"/>
      <c r="E182" s="59"/>
      <c r="F182" s="59"/>
      <c r="G182" s="59"/>
      <c r="H182" s="59"/>
      <c r="I182" s="59"/>
    </row>
  </sheetData>
  <mergeCells count="13">
    <mergeCell ref="A91:I91"/>
    <mergeCell ref="C81:F81"/>
    <mergeCell ref="C82:F82"/>
    <mergeCell ref="C83:F83"/>
    <mergeCell ref="C84:F84"/>
    <mergeCell ref="C85:F85"/>
    <mergeCell ref="C86:F86"/>
    <mergeCell ref="C80:F80"/>
    <mergeCell ref="D4:I4"/>
    <mergeCell ref="D5:I5"/>
    <mergeCell ref="C74:F74"/>
    <mergeCell ref="C78:F78"/>
    <mergeCell ref="C79:F79"/>
  </mergeCells>
  <phoneticPr fontId="0" type="noConversion"/>
  <pageMargins left="0.7" right="0.7" top="0.75" bottom="0.75" header="0.3" footer="0.3"/>
  <pageSetup scale="32" orientation="landscape" r:id="rId1"/>
  <headerFooter scaleWithDoc="0">
    <oddFooter>&amp;R&amp;A
&amp;P</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J75"/>
  <sheetViews>
    <sheetView zoomScaleNormal="100" workbookViewId="0">
      <selection activeCell="B13" sqref="B13"/>
    </sheetView>
  </sheetViews>
  <sheetFormatPr defaultRowHeight="15"/>
  <cols>
    <col min="1" max="1" width="4" style="6" bestFit="1" customWidth="1"/>
    <col min="2" max="2" width="168.140625" style="5" customWidth="1"/>
    <col min="3" max="3" width="11.5703125" style="28" customWidth="1"/>
    <col min="4" max="4" width="11" style="28" customWidth="1"/>
    <col min="5" max="5" width="11.140625" style="28" customWidth="1"/>
    <col min="6" max="6" width="10.7109375" style="28" customWidth="1"/>
    <col min="7" max="7" width="10" style="28" customWidth="1"/>
    <col min="8" max="8" width="11.85546875" style="28" customWidth="1"/>
    <col min="9" max="9" width="10.7109375" style="28" customWidth="1"/>
    <col min="10" max="16384" width="9.140625" style="5"/>
  </cols>
  <sheetData>
    <row r="1" spans="1:9" ht="15.75">
      <c r="A1" s="228" t="s">
        <v>231</v>
      </c>
      <c r="B1" s="228"/>
      <c r="C1" s="228"/>
    </row>
    <row r="2" spans="1:9" s="32" customFormat="1" ht="15" customHeight="1">
      <c r="A2" s="81"/>
      <c r="B2" s="30" t="s">
        <v>97</v>
      </c>
      <c r="C2" s="31"/>
      <c r="D2" s="31"/>
      <c r="E2" s="31"/>
      <c r="F2" s="31"/>
      <c r="G2" s="31"/>
      <c r="H2" s="31"/>
      <c r="I2" s="82"/>
    </row>
    <row r="3" spans="1:9" s="32" customFormat="1" ht="15" customHeight="1">
      <c r="A3" s="81"/>
      <c r="B3" s="33" t="s">
        <v>6</v>
      </c>
      <c r="C3" s="83" t="s">
        <v>7</v>
      </c>
      <c r="D3" s="83" t="s">
        <v>8</v>
      </c>
      <c r="E3" s="83" t="s">
        <v>9</v>
      </c>
      <c r="F3" s="83" t="s">
        <v>10</v>
      </c>
      <c r="G3" s="83" t="s">
        <v>11</v>
      </c>
      <c r="H3" s="83" t="s">
        <v>12</v>
      </c>
      <c r="I3" s="84" t="s">
        <v>13</v>
      </c>
    </row>
    <row r="4" spans="1:9">
      <c r="C4" s="85" t="s">
        <v>14</v>
      </c>
      <c r="D4" s="225" t="s">
        <v>14</v>
      </c>
      <c r="E4" s="225"/>
      <c r="F4" s="225"/>
      <c r="G4" s="225"/>
      <c r="H4" s="225"/>
      <c r="I4" s="226"/>
    </row>
    <row r="5" spans="1:9">
      <c r="C5" s="86" t="s">
        <v>15</v>
      </c>
      <c r="D5" s="226" t="s">
        <v>16</v>
      </c>
      <c r="E5" s="226"/>
      <c r="F5" s="226"/>
      <c r="G5" s="226"/>
      <c r="H5" s="226"/>
      <c r="I5" s="226"/>
    </row>
    <row r="6" spans="1:9">
      <c r="C6" s="87" t="s">
        <v>17</v>
      </c>
      <c r="D6" s="88" t="s">
        <v>18</v>
      </c>
      <c r="E6" s="88" t="s">
        <v>19</v>
      </c>
      <c r="F6" s="88" t="s">
        <v>20</v>
      </c>
      <c r="G6" s="88" t="s">
        <v>21</v>
      </c>
      <c r="H6" s="88" t="s">
        <v>22</v>
      </c>
      <c r="I6" s="88" t="s">
        <v>23</v>
      </c>
    </row>
    <row r="7" spans="1:9" ht="15" customHeight="1">
      <c r="B7" s="89" t="s">
        <v>98</v>
      </c>
      <c r="C7" s="90"/>
    </row>
    <row r="8" spans="1:9">
      <c r="A8" s="19">
        <v>1</v>
      </c>
      <c r="B8" s="49" t="s">
        <v>99</v>
      </c>
      <c r="C8" s="42"/>
      <c r="D8" s="42"/>
      <c r="E8" s="42"/>
      <c r="F8" s="42"/>
      <c r="G8" s="42"/>
      <c r="H8" s="42"/>
      <c r="I8" s="42"/>
    </row>
    <row r="9" spans="1:9">
      <c r="A9" s="19">
        <v>2</v>
      </c>
      <c r="B9" s="91" t="s">
        <v>100</v>
      </c>
      <c r="C9" s="42"/>
      <c r="D9" s="42"/>
      <c r="E9" s="42"/>
      <c r="F9" s="42"/>
      <c r="G9" s="42"/>
      <c r="H9" s="42"/>
      <c r="I9" s="42"/>
    </row>
    <row r="10" spans="1:9">
      <c r="A10" s="19">
        <v>3</v>
      </c>
      <c r="B10" s="92" t="s">
        <v>101</v>
      </c>
      <c r="C10" s="44" t="str">
        <f t="shared" ref="C10:I10" si="0">IF(AND(ISNUMBER(C8),ISNUMBER(C9)),MAX(0,C8-C9),"")</f>
        <v/>
      </c>
      <c r="D10" s="44" t="str">
        <f t="shared" si="0"/>
        <v/>
      </c>
      <c r="E10" s="44" t="str">
        <f t="shared" si="0"/>
        <v/>
      </c>
      <c r="F10" s="44" t="str">
        <f t="shared" si="0"/>
        <v/>
      </c>
      <c r="G10" s="44" t="str">
        <f t="shared" si="0"/>
        <v/>
      </c>
      <c r="H10" s="44" t="str">
        <f t="shared" si="0"/>
        <v/>
      </c>
      <c r="I10" s="44" t="str">
        <f t="shared" si="0"/>
        <v/>
      </c>
    </row>
    <row r="11" spans="1:9">
      <c r="A11" s="19">
        <v>4</v>
      </c>
      <c r="B11" s="91" t="s">
        <v>102</v>
      </c>
      <c r="C11" s="44" t="str">
        <f ca="1">IF(ISNUMBER('Capital Composition'!C37),MAX('Capital Composition'!C37,0),"")</f>
        <v/>
      </c>
      <c r="D11" s="44" t="str">
        <f ca="1">IF(ISNUMBER('Capital Composition'!D37),MAX('Capital Composition'!D37,0),"")</f>
        <v/>
      </c>
      <c r="E11" s="44" t="str">
        <f ca="1">IF(ISNUMBER('Capital Composition'!E37),MAX('Capital Composition'!E37,0),"")</f>
        <v/>
      </c>
      <c r="F11" s="44" t="str">
        <f ca="1">IF(ISNUMBER('Capital Composition'!F37),MAX('Capital Composition'!F37,0),"")</f>
        <v/>
      </c>
      <c r="G11" s="44" t="str">
        <f ca="1">IF(ISNUMBER('Capital Composition'!G37),MAX('Capital Composition'!G37,0),"")</f>
        <v/>
      </c>
      <c r="H11" s="44" t="str">
        <f ca="1">IF(ISNUMBER('Capital Composition'!H37),MAX('Capital Composition'!H37,0),"")</f>
        <v/>
      </c>
      <c r="I11" s="44" t="str">
        <f ca="1">IF(ISNUMBER('Capital Composition'!I37),MAX('Capital Composition'!I37,0),"")</f>
        <v/>
      </c>
    </row>
    <row r="12" spans="1:9">
      <c r="A12" s="19">
        <v>5</v>
      </c>
      <c r="B12" s="92" t="s">
        <v>103</v>
      </c>
      <c r="C12" s="44" t="str">
        <f t="shared" ref="C12:I12" si="1">IF(AND(ISNUMBER(C10),ISNUMBER(C11)),MAX(0,C10-0.1*C11),"")</f>
        <v/>
      </c>
      <c r="D12" s="44" t="str">
        <f t="shared" si="1"/>
        <v/>
      </c>
      <c r="E12" s="44" t="str">
        <f t="shared" si="1"/>
        <v/>
      </c>
      <c r="F12" s="44" t="str">
        <f t="shared" si="1"/>
        <v/>
      </c>
      <c r="G12" s="44" t="str">
        <f t="shared" si="1"/>
        <v/>
      </c>
      <c r="H12" s="44" t="str">
        <f t="shared" si="1"/>
        <v/>
      </c>
      <c r="I12" s="44" t="str">
        <f t="shared" si="1"/>
        <v/>
      </c>
    </row>
    <row r="13" spans="1:9">
      <c r="A13" s="19"/>
      <c r="B13" s="51"/>
      <c r="C13" s="93"/>
      <c r="D13" s="93"/>
      <c r="E13" s="93"/>
      <c r="F13" s="93"/>
      <c r="G13" s="93"/>
      <c r="H13" s="93"/>
      <c r="I13" s="93"/>
    </row>
    <row r="14" spans="1:9">
      <c r="A14" s="19"/>
      <c r="B14" s="94" t="s">
        <v>104</v>
      </c>
      <c r="C14" s="95"/>
      <c r="D14" s="95"/>
      <c r="E14" s="95"/>
      <c r="F14" s="95"/>
      <c r="G14" s="95"/>
      <c r="H14" s="95"/>
      <c r="I14" s="95"/>
    </row>
    <row r="15" spans="1:9">
      <c r="A15" s="19">
        <v>6</v>
      </c>
      <c r="B15" s="49" t="s">
        <v>105</v>
      </c>
      <c r="C15" s="42"/>
      <c r="D15" s="42"/>
      <c r="E15" s="42"/>
      <c r="F15" s="42"/>
      <c r="G15" s="42"/>
      <c r="H15" s="42"/>
      <c r="I15" s="42"/>
    </row>
    <row r="16" spans="1:9">
      <c r="A16" s="19">
        <v>7</v>
      </c>
      <c r="B16" s="49" t="s">
        <v>106</v>
      </c>
      <c r="C16" s="42"/>
      <c r="D16" s="42"/>
      <c r="E16" s="42"/>
      <c r="F16" s="42"/>
      <c r="G16" s="42"/>
      <c r="H16" s="42"/>
      <c r="I16" s="42"/>
    </row>
    <row r="17" spans="1:9">
      <c r="A17" s="19">
        <v>8</v>
      </c>
      <c r="B17" s="92" t="s">
        <v>107</v>
      </c>
      <c r="C17" s="44" t="str">
        <f t="shared" ref="C17:I17" si="2">IF(AND(ISNUMBER(C15),ISNUMBER(C16)),C15-C16,"")</f>
        <v/>
      </c>
      <c r="D17" s="44" t="str">
        <f t="shared" si="2"/>
        <v/>
      </c>
      <c r="E17" s="44" t="str">
        <f t="shared" si="2"/>
        <v/>
      </c>
      <c r="F17" s="44" t="str">
        <f t="shared" si="2"/>
        <v/>
      </c>
      <c r="G17" s="44" t="str">
        <f t="shared" si="2"/>
        <v/>
      </c>
      <c r="H17" s="44" t="str">
        <f t="shared" si="2"/>
        <v/>
      </c>
      <c r="I17" s="44" t="str">
        <f t="shared" si="2"/>
        <v/>
      </c>
    </row>
    <row r="18" spans="1:9">
      <c r="A18" s="19">
        <v>9</v>
      </c>
      <c r="B18" s="91" t="s">
        <v>102</v>
      </c>
      <c r="C18" s="44" t="str">
        <f ca="1">IF(ISNUMBER('Capital Composition'!C37),MAX('Capital Composition'!C37,0),"")</f>
        <v/>
      </c>
      <c r="D18" s="44" t="str">
        <f ca="1">IF(ISNUMBER('Capital Composition'!D37),MAX('Capital Composition'!D37,0),"")</f>
        <v/>
      </c>
      <c r="E18" s="44" t="str">
        <f ca="1">IF(ISNUMBER('Capital Composition'!E37),MAX('Capital Composition'!E37,0),"")</f>
        <v/>
      </c>
      <c r="F18" s="44" t="str">
        <f ca="1">IF(ISNUMBER('Capital Composition'!F37),MAX('Capital Composition'!F37,0),"")</f>
        <v/>
      </c>
      <c r="G18" s="44" t="str">
        <f ca="1">IF(ISNUMBER('Capital Composition'!G37),MAX('Capital Composition'!G37,0),"")</f>
        <v/>
      </c>
      <c r="H18" s="44" t="str">
        <f ca="1">IF(ISNUMBER('Capital Composition'!H37),MAX('Capital Composition'!H37,0),"")</f>
        <v/>
      </c>
      <c r="I18" s="44" t="str">
        <f ca="1">IF(ISNUMBER('Capital Composition'!I37),MAX('Capital Composition'!I37,0),"")</f>
        <v/>
      </c>
    </row>
    <row r="19" spans="1:9">
      <c r="A19" s="19">
        <v>10</v>
      </c>
      <c r="B19" s="92" t="s">
        <v>103</v>
      </c>
      <c r="C19" s="44" t="str">
        <f t="shared" ref="C19:I19" si="3">IF(AND(ISNUMBER(C17),ISNUMBER(C18)),MAX(0,C17-0.1*C18),"")</f>
        <v/>
      </c>
      <c r="D19" s="44" t="str">
        <f t="shared" si="3"/>
        <v/>
      </c>
      <c r="E19" s="44" t="str">
        <f t="shared" si="3"/>
        <v/>
      </c>
      <c r="F19" s="44" t="str">
        <f t="shared" si="3"/>
        <v/>
      </c>
      <c r="G19" s="44" t="str">
        <f t="shared" si="3"/>
        <v/>
      </c>
      <c r="H19" s="44" t="str">
        <f t="shared" si="3"/>
        <v/>
      </c>
      <c r="I19" s="44" t="str">
        <f t="shared" si="3"/>
        <v/>
      </c>
    </row>
    <row r="20" spans="1:9">
      <c r="A20" s="19"/>
      <c r="B20" s="51"/>
      <c r="C20" s="93"/>
      <c r="D20" s="93"/>
      <c r="E20" s="93"/>
      <c r="F20" s="93"/>
      <c r="G20" s="93"/>
      <c r="H20" s="93"/>
      <c r="I20" s="93"/>
    </row>
    <row r="21" spans="1:9">
      <c r="A21" s="19"/>
      <c r="B21" s="94" t="s">
        <v>108</v>
      </c>
      <c r="C21" s="95"/>
      <c r="D21" s="95"/>
      <c r="E21" s="95"/>
      <c r="F21" s="95"/>
      <c r="G21" s="95"/>
      <c r="H21" s="95"/>
      <c r="I21" s="95"/>
    </row>
    <row r="22" spans="1:9">
      <c r="A22" s="19">
        <v>11</v>
      </c>
      <c r="B22" s="49" t="s">
        <v>109</v>
      </c>
      <c r="C22" s="42"/>
      <c r="D22" s="42"/>
      <c r="E22" s="42"/>
      <c r="F22" s="42"/>
      <c r="G22" s="42"/>
      <c r="H22" s="42"/>
      <c r="I22" s="42"/>
    </row>
    <row r="23" spans="1:9">
      <c r="A23" s="19">
        <v>12</v>
      </c>
      <c r="B23" s="91" t="s">
        <v>102</v>
      </c>
      <c r="C23" s="44" t="str">
        <f ca="1">IF(ISNUMBER('Capital Composition'!C37),MAX('Capital Composition'!C37,0),"")</f>
        <v/>
      </c>
      <c r="D23" s="44" t="str">
        <f ca="1">IF(ISNUMBER('Capital Composition'!D37),MAX('Capital Composition'!D37,0),"")</f>
        <v/>
      </c>
      <c r="E23" s="44" t="str">
        <f ca="1">IF(ISNUMBER('Capital Composition'!E37),MAX('Capital Composition'!E37,0),"")</f>
        <v/>
      </c>
      <c r="F23" s="44" t="str">
        <f ca="1">IF(ISNUMBER('Capital Composition'!F37),MAX('Capital Composition'!F37,0),"")</f>
        <v/>
      </c>
      <c r="G23" s="44" t="str">
        <f ca="1">IF(ISNUMBER('Capital Composition'!G37),MAX('Capital Composition'!G37,0),"")</f>
        <v/>
      </c>
      <c r="H23" s="44" t="str">
        <f ca="1">IF(ISNUMBER('Capital Composition'!H37),MAX('Capital Composition'!H37,0),"")</f>
        <v/>
      </c>
      <c r="I23" s="44" t="str">
        <f ca="1">IF(ISNUMBER('Capital Composition'!I37),MAX('Capital Composition'!I37,0),"")</f>
        <v/>
      </c>
    </row>
    <row r="24" spans="1:9">
      <c r="A24" s="19">
        <v>13</v>
      </c>
      <c r="B24" s="92" t="s">
        <v>103</v>
      </c>
      <c r="C24" s="44" t="str">
        <f t="shared" ref="C24:I24" si="4">IF(AND(ISNUMBER(C22),ISNUMBER(C23)),MAX(0,C22-0.1*C23),"")</f>
        <v/>
      </c>
      <c r="D24" s="44" t="str">
        <f t="shared" si="4"/>
        <v/>
      </c>
      <c r="E24" s="44" t="str">
        <f t="shared" si="4"/>
        <v/>
      </c>
      <c r="F24" s="44" t="str">
        <f t="shared" si="4"/>
        <v/>
      </c>
      <c r="G24" s="44" t="str">
        <f t="shared" si="4"/>
        <v/>
      </c>
      <c r="H24" s="44" t="str">
        <f t="shared" si="4"/>
        <v/>
      </c>
      <c r="I24" s="44" t="str">
        <f t="shared" si="4"/>
        <v/>
      </c>
    </row>
    <row r="25" spans="1:9">
      <c r="A25" s="19"/>
      <c r="B25" s="51"/>
      <c r="C25" s="93"/>
      <c r="D25" s="93"/>
      <c r="E25" s="93"/>
      <c r="F25" s="93"/>
      <c r="G25" s="93"/>
      <c r="H25" s="93"/>
      <c r="I25" s="93"/>
    </row>
    <row r="26" spans="1:9">
      <c r="A26" s="19"/>
      <c r="B26" s="94" t="s">
        <v>110</v>
      </c>
      <c r="C26" s="95"/>
      <c r="D26" s="95"/>
      <c r="E26" s="95"/>
      <c r="F26" s="95"/>
      <c r="G26" s="95"/>
      <c r="H26" s="95"/>
      <c r="I26" s="95"/>
    </row>
    <row r="27" spans="1:9">
      <c r="A27" s="19">
        <v>14</v>
      </c>
      <c r="B27" s="49" t="s">
        <v>111</v>
      </c>
      <c r="C27" s="44" t="str">
        <f t="shared" ref="C27:I27" si="5">IF(AND(ISNUMBER(C10),ISNUMBER(C12)),C10-C12,"")</f>
        <v/>
      </c>
      <c r="D27" s="44" t="str">
        <f t="shared" si="5"/>
        <v/>
      </c>
      <c r="E27" s="44" t="str">
        <f t="shared" si="5"/>
        <v/>
      </c>
      <c r="F27" s="44" t="str">
        <f t="shared" si="5"/>
        <v/>
      </c>
      <c r="G27" s="44" t="str">
        <f t="shared" si="5"/>
        <v/>
      </c>
      <c r="H27" s="44" t="str">
        <f t="shared" si="5"/>
        <v/>
      </c>
      <c r="I27" s="44" t="str">
        <f t="shared" si="5"/>
        <v/>
      </c>
    </row>
    <row r="28" spans="1:9">
      <c r="A28" s="19">
        <v>15</v>
      </c>
      <c r="B28" s="49" t="s">
        <v>112</v>
      </c>
      <c r="C28" s="44" t="str">
        <f t="shared" ref="C28:I28" si="6">IF(AND(ISNUMBER(C17),ISNUMBER(C19)),C17-C19,"")</f>
        <v/>
      </c>
      <c r="D28" s="44" t="str">
        <f t="shared" si="6"/>
        <v/>
      </c>
      <c r="E28" s="44" t="str">
        <f t="shared" si="6"/>
        <v/>
      </c>
      <c r="F28" s="44" t="str">
        <f t="shared" si="6"/>
        <v/>
      </c>
      <c r="G28" s="44" t="str">
        <f t="shared" si="6"/>
        <v/>
      </c>
      <c r="H28" s="44" t="str">
        <f t="shared" si="6"/>
        <v/>
      </c>
      <c r="I28" s="44" t="str">
        <f t="shared" si="6"/>
        <v/>
      </c>
    </row>
    <row r="29" spans="1:9">
      <c r="A29" s="19">
        <v>16</v>
      </c>
      <c r="B29" s="49" t="s">
        <v>113</v>
      </c>
      <c r="C29" s="44" t="str">
        <f t="shared" ref="C29:I29" si="7">IF(AND(ISNUMBER(C22),ISNUMBER(C24)),C22-C24,"")</f>
        <v/>
      </c>
      <c r="D29" s="44" t="str">
        <f t="shared" si="7"/>
        <v/>
      </c>
      <c r="E29" s="44" t="str">
        <f t="shared" si="7"/>
        <v/>
      </c>
      <c r="F29" s="44" t="str">
        <f t="shared" si="7"/>
        <v/>
      </c>
      <c r="G29" s="44" t="str">
        <f t="shared" si="7"/>
        <v/>
      </c>
      <c r="H29" s="44" t="str">
        <f t="shared" si="7"/>
        <v/>
      </c>
      <c r="I29" s="44" t="str">
        <f t="shared" si="7"/>
        <v/>
      </c>
    </row>
    <row r="30" spans="1:9">
      <c r="A30" s="19">
        <v>17</v>
      </c>
      <c r="B30" s="92" t="s">
        <v>114</v>
      </c>
      <c r="C30" s="44" t="str">
        <f>IF(AND(ISNUMBER(C27),ISNUMBER(C28),ISNUMBER(C29)),SUM(C27:C29),"")</f>
        <v/>
      </c>
      <c r="D30" s="44" t="str">
        <f t="shared" ref="D30:I30" si="8">IF(AND(ISNUMBER(D27),ISNUMBER(D28),ISNUMBER(D29)),SUM(D27:D29),"")</f>
        <v/>
      </c>
      <c r="E30" s="44" t="str">
        <f t="shared" si="8"/>
        <v/>
      </c>
      <c r="F30" s="44" t="str">
        <f t="shared" si="8"/>
        <v/>
      </c>
      <c r="G30" s="44" t="str">
        <f t="shared" si="8"/>
        <v/>
      </c>
      <c r="H30" s="44" t="str">
        <f t="shared" si="8"/>
        <v/>
      </c>
      <c r="I30" s="44" t="str">
        <f t="shared" si="8"/>
        <v/>
      </c>
    </row>
    <row r="31" spans="1:9">
      <c r="A31" s="19"/>
      <c r="B31" s="51"/>
      <c r="C31" s="93"/>
      <c r="D31" s="93"/>
      <c r="E31" s="93"/>
      <c r="F31" s="93"/>
      <c r="G31" s="93"/>
      <c r="H31" s="93"/>
      <c r="I31" s="93"/>
    </row>
    <row r="32" spans="1:9">
      <c r="A32" s="19">
        <v>18</v>
      </c>
      <c r="B32" s="96" t="s">
        <v>115</v>
      </c>
      <c r="C32" s="57" t="str">
        <f ca="1">IF(AND(ISNUMBER('Capital Composition'!C37),ISNUMBER(C10),ISNUMBER(C17),ISNUMBER(C22)),MAX(0,('Capital Composition'!C37-C10-C17-C22)*17.65%),"")</f>
        <v/>
      </c>
      <c r="D32" s="57" t="str">
        <f ca="1">IF(AND(ISNUMBER('Capital Composition'!D37),ISNUMBER(D10),ISNUMBER(D17),ISNUMBER(D22)),MAX(0,('Capital Composition'!D37-D10-D17-D22)*17.65%),"")</f>
        <v/>
      </c>
      <c r="E32" s="57" t="str">
        <f ca="1">IF(AND(ISNUMBER('Capital Composition'!E37),ISNUMBER(E10),ISNUMBER(E17),ISNUMBER(E22)),MAX(0,('Capital Composition'!E37-E10-E17-E22)*17.65%),"")</f>
        <v/>
      </c>
      <c r="F32" s="57" t="str">
        <f ca="1">IF(AND(ISNUMBER('Capital Composition'!F37),ISNUMBER(F10),ISNUMBER(F17),ISNUMBER(F22)),MAX(0,('Capital Composition'!F37-F10-F17-F22)*17.65%),"")</f>
        <v/>
      </c>
      <c r="G32" s="57" t="str">
        <f ca="1">IF(AND(ISNUMBER('Capital Composition'!G37),ISNUMBER(G10),ISNUMBER(G17),ISNUMBER(G22)),MAX(0,('Capital Composition'!G37-G10-G17-G22)*17.65%),"")</f>
        <v/>
      </c>
      <c r="H32" s="57" t="str">
        <f ca="1">IF(AND(ISNUMBER('Capital Composition'!H37),ISNUMBER(H10),ISNUMBER(H17),ISNUMBER(H22)),MAX(0,('Capital Composition'!H37-H10-H17-H22)*17.65%),"")</f>
        <v/>
      </c>
      <c r="I32" s="57" t="str">
        <f ca="1">IF(AND(ISNUMBER('Capital Composition'!I37),ISNUMBER(I10),ISNUMBER(I17),ISNUMBER(I22)),MAX(0,('Capital Composition'!I37-I10-I17-I22)*17.65%),"")</f>
        <v/>
      </c>
    </row>
    <row r="33" spans="1:10">
      <c r="A33" s="19">
        <v>19</v>
      </c>
      <c r="B33" s="96" t="s">
        <v>59</v>
      </c>
      <c r="C33" s="57" t="str">
        <f t="shared" ref="C33:I33" si="9">IF(AND(ISNUMBER(C30),ISNUMBER(C32)),IF(C30&gt;C32,C30-C32,0),"")</f>
        <v/>
      </c>
      <c r="D33" s="57" t="str">
        <f t="shared" si="9"/>
        <v/>
      </c>
      <c r="E33" s="57" t="str">
        <f t="shared" si="9"/>
        <v/>
      </c>
      <c r="F33" s="57" t="str">
        <f t="shared" si="9"/>
        <v/>
      </c>
      <c r="G33" s="57" t="str">
        <f t="shared" si="9"/>
        <v/>
      </c>
      <c r="H33" s="57" t="str">
        <f t="shared" si="9"/>
        <v/>
      </c>
      <c r="I33" s="57" t="str">
        <f t="shared" si="9"/>
        <v/>
      </c>
    </row>
    <row r="34" spans="1:10">
      <c r="A34" s="19"/>
      <c r="B34" s="51"/>
      <c r="C34" s="66"/>
      <c r="D34" s="66"/>
      <c r="E34" s="66"/>
      <c r="F34" s="66"/>
      <c r="G34" s="66"/>
      <c r="H34" s="66"/>
      <c r="I34" s="66"/>
    </row>
    <row r="35" spans="1:10">
      <c r="A35" s="19">
        <v>20</v>
      </c>
      <c r="B35" s="97" t="s">
        <v>116</v>
      </c>
      <c r="C35" s="57" t="str">
        <f t="shared" ref="C35:I35" si="10">IF(AND(ISNUMBER(C30),ISNUMBER(C33),ISNUMBER(C28)),IF(C30=0,0,MAX(0,(C33*(C28/C30)))),"")</f>
        <v/>
      </c>
      <c r="D35" s="57" t="str">
        <f t="shared" si="10"/>
        <v/>
      </c>
      <c r="E35" s="57" t="str">
        <f t="shared" si="10"/>
        <v/>
      </c>
      <c r="F35" s="57" t="str">
        <f t="shared" si="10"/>
        <v/>
      </c>
      <c r="G35" s="57" t="str">
        <f t="shared" si="10"/>
        <v/>
      </c>
      <c r="H35" s="57" t="str">
        <f t="shared" si="10"/>
        <v/>
      </c>
      <c r="I35" s="57" t="str">
        <f t="shared" si="10"/>
        <v/>
      </c>
      <c r="J35" s="98"/>
    </row>
    <row r="36" spans="1:10">
      <c r="A36" s="19">
        <v>21</v>
      </c>
      <c r="B36" s="99" t="s">
        <v>117</v>
      </c>
      <c r="C36" s="42"/>
      <c r="D36" s="42"/>
      <c r="E36" s="42"/>
      <c r="F36" s="42"/>
      <c r="G36" s="42"/>
      <c r="H36" s="42"/>
      <c r="I36" s="42"/>
      <c r="J36" s="98"/>
    </row>
    <row r="37" spans="1:10">
      <c r="A37" s="19">
        <v>22</v>
      </c>
      <c r="B37" s="96" t="s">
        <v>118</v>
      </c>
      <c r="C37" s="57" t="str">
        <f t="shared" ref="C37:I37" si="11">IF(AND(ISNUMBER(C19),ISNUMBER(C35), ISNUMBER(C36)),IF(C35+C19&lt;C36*0.1,MAX(0,0.1*C36-(C35+C19)),0),"")</f>
        <v/>
      </c>
      <c r="D37" s="57" t="str">
        <f t="shared" si="11"/>
        <v/>
      </c>
      <c r="E37" s="57" t="str">
        <f t="shared" si="11"/>
        <v/>
      </c>
      <c r="F37" s="57" t="str">
        <f t="shared" si="11"/>
        <v/>
      </c>
      <c r="G37" s="57" t="str">
        <f t="shared" si="11"/>
        <v/>
      </c>
      <c r="H37" s="57" t="str">
        <f t="shared" si="11"/>
        <v/>
      </c>
      <c r="I37" s="57" t="str">
        <f t="shared" si="11"/>
        <v/>
      </c>
    </row>
    <row r="38" spans="1:10">
      <c r="B38" s="51"/>
      <c r="C38" s="100"/>
      <c r="D38" s="100"/>
      <c r="E38" s="100"/>
      <c r="F38" s="100"/>
      <c r="G38" s="100"/>
      <c r="H38" s="100"/>
      <c r="I38" s="100"/>
    </row>
    <row r="39" spans="1:10">
      <c r="B39" s="73" t="s">
        <v>84</v>
      </c>
      <c r="C39" s="100"/>
      <c r="D39" s="100"/>
      <c r="E39" s="100"/>
      <c r="F39" s="100"/>
      <c r="G39" s="100"/>
      <c r="H39" s="100"/>
      <c r="I39" s="100"/>
    </row>
    <row r="40" spans="1:10">
      <c r="A40" s="6">
        <v>23</v>
      </c>
      <c r="B40" s="101" t="s">
        <v>85</v>
      </c>
      <c r="C40" s="102" t="str">
        <f t="shared" ref="C40:I40" si="12">IF(C44=0,"Yes","No")</f>
        <v>No</v>
      </c>
      <c r="D40" s="102" t="str">
        <f t="shared" si="12"/>
        <v>No</v>
      </c>
      <c r="E40" s="102" t="str">
        <f t="shared" si="12"/>
        <v>No</v>
      </c>
      <c r="F40" s="102" t="str">
        <f t="shared" si="12"/>
        <v>No</v>
      </c>
      <c r="G40" s="102" t="str">
        <f t="shared" si="12"/>
        <v>No</v>
      </c>
      <c r="H40" s="102" t="str">
        <f t="shared" si="12"/>
        <v>No</v>
      </c>
      <c r="I40" s="102" t="str">
        <f t="shared" si="12"/>
        <v>No</v>
      </c>
    </row>
    <row r="42" spans="1:10" s="20" customFormat="1" ht="31.5" customHeight="1">
      <c r="A42" s="227"/>
      <c r="B42" s="227"/>
      <c r="C42" s="227"/>
      <c r="D42" s="227"/>
      <c r="E42" s="227"/>
      <c r="F42" s="227"/>
      <c r="G42" s="227"/>
      <c r="H42" s="227"/>
      <c r="I42" s="227"/>
    </row>
    <row r="43" spans="1:10" s="13" customFormat="1">
      <c r="A43" s="103"/>
      <c r="B43" s="103"/>
      <c r="C43" s="75"/>
      <c r="D43" s="76"/>
      <c r="E43" s="76"/>
      <c r="F43" s="76"/>
      <c r="G43" s="76"/>
      <c r="H43" s="76"/>
      <c r="I43" s="76"/>
    </row>
    <row r="44" spans="1:10" s="13" customFormat="1">
      <c r="A44" s="104"/>
      <c r="C44" s="105">
        <f t="shared" ref="C44:I44" si="13">SUM(C46:C70)</f>
        <v>6</v>
      </c>
      <c r="D44" s="105">
        <f t="shared" si="13"/>
        <v>6</v>
      </c>
      <c r="E44" s="105">
        <f t="shared" si="13"/>
        <v>6</v>
      </c>
      <c r="F44" s="105">
        <f t="shared" si="13"/>
        <v>6</v>
      </c>
      <c r="G44" s="105">
        <f t="shared" si="13"/>
        <v>6</v>
      </c>
      <c r="H44" s="105">
        <f t="shared" si="13"/>
        <v>6</v>
      </c>
      <c r="I44" s="105">
        <f t="shared" si="13"/>
        <v>6</v>
      </c>
    </row>
    <row r="45" spans="1:10" s="13" customFormat="1" ht="17.25" customHeight="1">
      <c r="A45" s="104"/>
      <c r="C45" s="76"/>
      <c r="D45" s="76"/>
      <c r="E45" s="76"/>
      <c r="F45" s="76"/>
      <c r="G45" s="76"/>
      <c r="H45" s="76"/>
      <c r="I45" s="76"/>
    </row>
    <row r="46" spans="1:10" s="13" customFormat="1">
      <c r="A46" s="104"/>
      <c r="B46" s="106"/>
      <c r="C46" s="76">
        <f>IF(ISNUMBER(C8),0,1)</f>
        <v>1</v>
      </c>
      <c r="D46" s="76">
        <f t="shared" ref="D46:I46" si="14">IF(ISNUMBER(D8),0,1)</f>
        <v>1</v>
      </c>
      <c r="E46" s="76">
        <f t="shared" si="14"/>
        <v>1</v>
      </c>
      <c r="F46" s="76">
        <f t="shared" si="14"/>
        <v>1</v>
      </c>
      <c r="G46" s="76">
        <f t="shared" si="14"/>
        <v>1</v>
      </c>
      <c r="H46" s="76">
        <f t="shared" si="14"/>
        <v>1</v>
      </c>
      <c r="I46" s="76">
        <f t="shared" si="14"/>
        <v>1</v>
      </c>
    </row>
    <row r="47" spans="1:10" s="13" customFormat="1">
      <c r="A47" s="104"/>
      <c r="C47" s="76">
        <f t="shared" ref="C47:I47" si="15">IF(ISNUMBER(C9),0,1)</f>
        <v>1</v>
      </c>
      <c r="D47" s="76">
        <f t="shared" si="15"/>
        <v>1</v>
      </c>
      <c r="E47" s="76">
        <f t="shared" si="15"/>
        <v>1</v>
      </c>
      <c r="F47" s="76">
        <f t="shared" si="15"/>
        <v>1</v>
      </c>
      <c r="G47" s="76">
        <f t="shared" si="15"/>
        <v>1</v>
      </c>
      <c r="H47" s="76">
        <f t="shared" si="15"/>
        <v>1</v>
      </c>
      <c r="I47" s="76">
        <f t="shared" si="15"/>
        <v>1</v>
      </c>
    </row>
    <row r="48" spans="1:10" s="13" customFormat="1">
      <c r="A48" s="104"/>
      <c r="C48" s="76"/>
      <c r="D48" s="76"/>
      <c r="E48" s="76"/>
      <c r="F48" s="76"/>
      <c r="G48" s="76"/>
      <c r="H48" s="76"/>
      <c r="I48" s="76"/>
    </row>
    <row r="49" spans="1:9" s="13" customFormat="1">
      <c r="A49" s="104"/>
      <c r="C49" s="76"/>
      <c r="D49" s="76"/>
      <c r="E49" s="76"/>
      <c r="F49" s="76"/>
      <c r="G49" s="76"/>
      <c r="H49" s="76"/>
      <c r="I49" s="76"/>
    </row>
    <row r="50" spans="1:9" s="13" customFormat="1">
      <c r="A50" s="104"/>
      <c r="C50" s="76"/>
      <c r="D50" s="76"/>
      <c r="E50" s="76"/>
      <c r="F50" s="76"/>
      <c r="G50" s="76"/>
      <c r="H50" s="76"/>
      <c r="I50" s="76"/>
    </row>
    <row r="51" spans="1:9" s="13" customFormat="1">
      <c r="A51" s="104"/>
      <c r="C51" s="76"/>
      <c r="D51" s="76"/>
      <c r="E51" s="76"/>
      <c r="F51" s="76"/>
      <c r="G51" s="76"/>
      <c r="H51" s="76"/>
      <c r="I51" s="76"/>
    </row>
    <row r="52" spans="1:9" s="13" customFormat="1">
      <c r="A52" s="104"/>
      <c r="C52" s="76"/>
      <c r="D52" s="76"/>
      <c r="E52" s="76"/>
      <c r="F52" s="76"/>
      <c r="G52" s="76"/>
      <c r="H52" s="76"/>
      <c r="I52" s="76"/>
    </row>
    <row r="53" spans="1:9" s="13" customFormat="1">
      <c r="C53" s="76">
        <f t="shared" ref="C53:I54" si="16">IF(ISNUMBER(C15),0,1)</f>
        <v>1</v>
      </c>
      <c r="D53" s="76">
        <f t="shared" si="16"/>
        <v>1</v>
      </c>
      <c r="E53" s="76">
        <f t="shared" si="16"/>
        <v>1</v>
      </c>
      <c r="F53" s="76">
        <f t="shared" si="16"/>
        <v>1</v>
      </c>
      <c r="G53" s="76">
        <f t="shared" si="16"/>
        <v>1</v>
      </c>
      <c r="H53" s="76">
        <f t="shared" si="16"/>
        <v>1</v>
      </c>
      <c r="I53" s="76">
        <f t="shared" si="16"/>
        <v>1</v>
      </c>
    </row>
    <row r="54" spans="1:9" s="13" customFormat="1">
      <c r="C54" s="76">
        <f t="shared" si="16"/>
        <v>1</v>
      </c>
      <c r="D54" s="76">
        <f t="shared" si="16"/>
        <v>1</v>
      </c>
      <c r="E54" s="76">
        <f t="shared" si="16"/>
        <v>1</v>
      </c>
      <c r="F54" s="76">
        <f t="shared" si="16"/>
        <v>1</v>
      </c>
      <c r="G54" s="76">
        <f t="shared" si="16"/>
        <v>1</v>
      </c>
      <c r="H54" s="76">
        <f t="shared" si="16"/>
        <v>1</v>
      </c>
      <c r="I54" s="76">
        <f t="shared" si="16"/>
        <v>1</v>
      </c>
    </row>
    <row r="55" spans="1:9" s="13" customFormat="1">
      <c r="C55" s="76"/>
      <c r="D55" s="76"/>
      <c r="E55" s="76"/>
      <c r="F55" s="76"/>
      <c r="G55" s="76"/>
      <c r="H55" s="76"/>
      <c r="I55" s="76"/>
    </row>
    <row r="56" spans="1:9" s="13" customFormat="1">
      <c r="C56" s="76"/>
      <c r="D56" s="76"/>
      <c r="E56" s="76"/>
      <c r="F56" s="76"/>
      <c r="G56" s="76"/>
      <c r="H56" s="76"/>
      <c r="I56" s="76"/>
    </row>
    <row r="57" spans="1:9" s="13" customFormat="1">
      <c r="C57" s="76"/>
      <c r="D57" s="76"/>
      <c r="E57" s="76"/>
      <c r="F57" s="76"/>
      <c r="G57" s="76"/>
      <c r="H57" s="76"/>
      <c r="I57" s="76"/>
    </row>
    <row r="58" spans="1:9" s="13" customFormat="1">
      <c r="C58" s="76"/>
      <c r="D58" s="76"/>
      <c r="E58" s="76"/>
      <c r="F58" s="76"/>
      <c r="G58" s="76"/>
      <c r="H58" s="76"/>
      <c r="I58" s="76"/>
    </row>
    <row r="59" spans="1:9" s="13" customFormat="1">
      <c r="C59" s="76"/>
      <c r="D59" s="76"/>
      <c r="E59" s="76"/>
      <c r="F59" s="76"/>
      <c r="G59" s="76"/>
      <c r="H59" s="76"/>
      <c r="I59" s="76"/>
    </row>
    <row r="60" spans="1:9" s="13" customFormat="1">
      <c r="C60" s="76">
        <f t="shared" ref="C60:I60" si="17">IF(ISNUMBER(C22),0,1)</f>
        <v>1</v>
      </c>
      <c r="D60" s="76">
        <f t="shared" si="17"/>
        <v>1</v>
      </c>
      <c r="E60" s="76">
        <f t="shared" si="17"/>
        <v>1</v>
      </c>
      <c r="F60" s="76">
        <f t="shared" si="17"/>
        <v>1</v>
      </c>
      <c r="G60" s="76">
        <f t="shared" si="17"/>
        <v>1</v>
      </c>
      <c r="H60" s="76">
        <f t="shared" si="17"/>
        <v>1</v>
      </c>
      <c r="I60" s="76">
        <f t="shared" si="17"/>
        <v>1</v>
      </c>
    </row>
    <row r="61" spans="1:9" s="13" customFormat="1">
      <c r="C61" s="76"/>
      <c r="D61" s="76"/>
      <c r="E61" s="76"/>
      <c r="F61" s="76"/>
      <c r="G61" s="76"/>
      <c r="H61" s="76"/>
      <c r="I61" s="76"/>
    </row>
    <row r="62" spans="1:9" s="13" customFormat="1">
      <c r="C62" s="76"/>
      <c r="D62" s="76"/>
      <c r="E62" s="76"/>
      <c r="F62" s="76"/>
      <c r="G62" s="76"/>
      <c r="H62" s="76"/>
      <c r="I62" s="76"/>
    </row>
    <row r="63" spans="1:9" s="13" customFormat="1">
      <c r="C63" s="76">
        <f>IF(ISNUMBER(C36),0,1)</f>
        <v>1</v>
      </c>
      <c r="D63" s="76">
        <f t="shared" ref="D63:I63" si="18">IF(ISNUMBER(D36),0,1)</f>
        <v>1</v>
      </c>
      <c r="E63" s="76">
        <f t="shared" si="18"/>
        <v>1</v>
      </c>
      <c r="F63" s="76">
        <f t="shared" si="18"/>
        <v>1</v>
      </c>
      <c r="G63" s="76">
        <f t="shared" si="18"/>
        <v>1</v>
      </c>
      <c r="H63" s="76">
        <f t="shared" si="18"/>
        <v>1</v>
      </c>
      <c r="I63" s="76">
        <f t="shared" si="18"/>
        <v>1</v>
      </c>
    </row>
    <row r="64" spans="1:9" s="13" customFormat="1">
      <c r="C64" s="76"/>
      <c r="D64" s="76"/>
      <c r="E64" s="76"/>
      <c r="F64" s="76"/>
      <c r="G64" s="76"/>
      <c r="H64" s="76"/>
      <c r="I64" s="76"/>
    </row>
    <row r="65" spans="1:9" s="13" customFormat="1">
      <c r="C65" s="76"/>
      <c r="D65" s="76"/>
      <c r="E65" s="76"/>
      <c r="F65" s="76"/>
      <c r="G65" s="76"/>
      <c r="H65" s="76"/>
      <c r="I65" s="76"/>
    </row>
    <row r="66" spans="1:9" s="13" customFormat="1">
      <c r="C66" s="76"/>
      <c r="D66" s="76"/>
      <c r="E66" s="76"/>
      <c r="F66" s="76"/>
      <c r="G66" s="76"/>
      <c r="H66" s="76"/>
      <c r="I66" s="76"/>
    </row>
    <row r="67" spans="1:9" s="13" customFormat="1">
      <c r="C67" s="76"/>
      <c r="D67" s="76"/>
      <c r="E67" s="76"/>
      <c r="F67" s="76"/>
      <c r="G67" s="76"/>
      <c r="H67" s="76"/>
      <c r="I67" s="76"/>
    </row>
    <row r="68" spans="1:9" s="13" customFormat="1">
      <c r="C68" s="76"/>
      <c r="D68" s="76"/>
      <c r="E68" s="76"/>
      <c r="F68" s="76"/>
      <c r="G68" s="76"/>
      <c r="H68" s="76"/>
      <c r="I68" s="76"/>
    </row>
    <row r="69" spans="1:9" s="13" customFormat="1">
      <c r="C69" s="76"/>
      <c r="D69" s="76"/>
      <c r="E69" s="76"/>
      <c r="F69" s="76"/>
      <c r="G69" s="76"/>
      <c r="H69" s="76"/>
      <c r="I69" s="76"/>
    </row>
    <row r="70" spans="1:9" s="13" customFormat="1">
      <c r="C70" s="76"/>
      <c r="D70" s="76"/>
      <c r="E70" s="76"/>
      <c r="F70" s="76"/>
      <c r="G70" s="76"/>
      <c r="H70" s="76"/>
      <c r="I70" s="76"/>
    </row>
    <row r="71" spans="1:9" s="13" customFormat="1">
      <c r="A71" s="104"/>
      <c r="C71" s="76"/>
      <c r="D71" s="76"/>
      <c r="E71" s="76"/>
      <c r="F71" s="76"/>
      <c r="G71" s="76"/>
      <c r="H71" s="76"/>
      <c r="I71" s="76"/>
    </row>
    <row r="72" spans="1:9" s="13" customFormat="1">
      <c r="A72" s="104"/>
      <c r="C72" s="76"/>
      <c r="D72" s="76"/>
      <c r="E72" s="76"/>
      <c r="F72" s="76"/>
      <c r="G72" s="76"/>
      <c r="H72" s="76"/>
      <c r="I72" s="76"/>
    </row>
    <row r="73" spans="1:9" s="13" customFormat="1">
      <c r="A73" s="104"/>
      <c r="C73" s="76"/>
      <c r="D73" s="76"/>
      <c r="E73" s="76"/>
      <c r="F73" s="76"/>
      <c r="G73" s="76"/>
      <c r="H73" s="76"/>
      <c r="I73" s="76"/>
    </row>
    <row r="74" spans="1:9" s="13" customFormat="1">
      <c r="A74" s="104"/>
      <c r="C74" s="76"/>
      <c r="D74" s="76"/>
      <c r="E74" s="76"/>
      <c r="F74" s="76"/>
      <c r="G74" s="76"/>
      <c r="H74" s="76"/>
      <c r="I74" s="76"/>
    </row>
    <row r="75" spans="1:9" s="13" customFormat="1">
      <c r="A75" s="104"/>
      <c r="C75" s="76"/>
      <c r="D75" s="76"/>
      <c r="E75" s="76"/>
      <c r="F75" s="76"/>
      <c r="G75" s="76"/>
      <c r="H75" s="76"/>
      <c r="I75" s="76"/>
    </row>
  </sheetData>
  <mergeCells count="4">
    <mergeCell ref="D4:I4"/>
    <mergeCell ref="D5:I5"/>
    <mergeCell ref="A42:I42"/>
    <mergeCell ref="A1:C1"/>
  </mergeCells>
  <phoneticPr fontId="0" type="noConversion"/>
  <pageMargins left="0.7" right="0.7" top="0.75" bottom="0.75" header="0.3" footer="0.3"/>
  <pageSetup scale="60" orientation="landscape" r:id="rId1"/>
  <headerFooter scaleWithDoc="0">
    <oddFooter>&amp;R&amp;A
&amp;P</oddFooter>
  </headerFooter>
  <colBreaks count="3" manualBreakCount="3">
    <brk id="1" max="39" man="1"/>
    <brk id="3" max="39" man="1"/>
    <brk id="9" max="39" man="1"/>
  </colBreaks>
</worksheet>
</file>

<file path=xl/worksheets/sheet5.xml><?xml version="1.0" encoding="utf-8"?>
<worksheet xmlns="http://schemas.openxmlformats.org/spreadsheetml/2006/main" xmlns:r="http://schemas.openxmlformats.org/officeDocument/2006/relationships">
  <sheetPr>
    <pageSetUpPr fitToPage="1"/>
  </sheetPr>
  <dimension ref="A1:J289"/>
  <sheetViews>
    <sheetView zoomScaleNormal="100" workbookViewId="0">
      <selection activeCell="B13" sqref="B13"/>
    </sheetView>
  </sheetViews>
  <sheetFormatPr defaultRowHeight="15"/>
  <cols>
    <col min="1" max="1" width="4" style="20" customWidth="1"/>
    <col min="2" max="2" width="96" style="13" customWidth="1"/>
    <col min="3" max="9" width="11.5703125" style="76" bestFit="1" customWidth="1"/>
    <col min="10" max="10" width="9.140625" style="13"/>
    <col min="11" max="16384" width="9.140625" style="20"/>
  </cols>
  <sheetData>
    <row r="1" spans="1:10" ht="15.75">
      <c r="A1" s="231" t="s">
        <v>231</v>
      </c>
      <c r="B1" s="215"/>
      <c r="C1" s="59"/>
      <c r="D1" s="59"/>
      <c r="E1" s="59"/>
      <c r="F1" s="59"/>
      <c r="G1" s="59"/>
      <c r="H1" s="59"/>
      <c r="I1" s="59"/>
      <c r="J1" s="20"/>
    </row>
    <row r="2" spans="1:10" s="32" customFormat="1" ht="18">
      <c r="B2" s="30" t="s">
        <v>119</v>
      </c>
      <c r="C2" s="31"/>
      <c r="D2" s="31"/>
      <c r="E2" s="31"/>
      <c r="F2" s="31"/>
      <c r="G2" s="31"/>
      <c r="H2" s="31"/>
      <c r="I2" s="31"/>
    </row>
    <row r="3" spans="1:10" s="32" customFormat="1" ht="15" customHeight="1">
      <c r="B3" s="33" t="s">
        <v>6</v>
      </c>
      <c r="C3" s="84" t="s">
        <v>7</v>
      </c>
      <c r="D3" s="84" t="s">
        <v>8</v>
      </c>
      <c r="E3" s="83" t="s">
        <v>9</v>
      </c>
      <c r="F3" s="83" t="s">
        <v>10</v>
      </c>
      <c r="G3" s="83" t="s">
        <v>11</v>
      </c>
      <c r="H3" s="83" t="s">
        <v>12</v>
      </c>
      <c r="I3" s="83" t="s">
        <v>13</v>
      </c>
    </row>
    <row r="4" spans="1:10" s="81" customFormat="1">
      <c r="C4" s="88" t="s">
        <v>14</v>
      </c>
      <c r="D4" s="225" t="s">
        <v>14</v>
      </c>
      <c r="E4" s="225"/>
      <c r="F4" s="225"/>
      <c r="G4" s="225"/>
      <c r="H4" s="225"/>
      <c r="I4" s="225"/>
    </row>
    <row r="5" spans="1:10" s="81" customFormat="1">
      <c r="C5" s="88" t="s">
        <v>15</v>
      </c>
      <c r="D5" s="232" t="s">
        <v>16</v>
      </c>
      <c r="E5" s="232"/>
      <c r="F5" s="232"/>
      <c r="G5" s="232"/>
      <c r="H5" s="232"/>
      <c r="I5" s="232"/>
    </row>
    <row r="6" spans="1:10" s="81" customFormat="1">
      <c r="C6" s="88" t="s">
        <v>17</v>
      </c>
      <c r="D6" s="88" t="s">
        <v>18</v>
      </c>
      <c r="E6" s="88" t="s">
        <v>19</v>
      </c>
      <c r="F6" s="88" t="s">
        <v>20</v>
      </c>
      <c r="G6" s="88" t="s">
        <v>21</v>
      </c>
      <c r="H6" s="88" t="s">
        <v>22</v>
      </c>
      <c r="I6" s="88" t="s">
        <v>23</v>
      </c>
    </row>
    <row r="7" spans="1:10">
      <c r="B7" s="107" t="s">
        <v>120</v>
      </c>
      <c r="C7" s="59"/>
      <c r="D7" s="108"/>
      <c r="E7" s="108"/>
      <c r="F7" s="108"/>
      <c r="G7" s="108"/>
      <c r="H7" s="108"/>
      <c r="I7" s="108"/>
      <c r="J7" s="20"/>
    </row>
    <row r="8" spans="1:10">
      <c r="A8" s="20">
        <f t="shared" ref="A8:A29" si="0">+A7+1</f>
        <v>1</v>
      </c>
      <c r="B8" s="109" t="s">
        <v>121</v>
      </c>
      <c r="C8" s="44" t="str">
        <f t="shared" ref="C8:I8" si="1">IF(AND(ISNUMBER(C9),ISNUMBER(C10)),SUM(C9,C10)," ")</f>
        <v xml:space="preserve"> </v>
      </c>
      <c r="D8" s="44" t="str">
        <f t="shared" si="1"/>
        <v xml:space="preserve"> </v>
      </c>
      <c r="E8" s="44" t="str">
        <f t="shared" si="1"/>
        <v xml:space="preserve"> </v>
      </c>
      <c r="F8" s="44" t="str">
        <f t="shared" si="1"/>
        <v xml:space="preserve"> </v>
      </c>
      <c r="G8" s="44" t="str">
        <f t="shared" si="1"/>
        <v xml:space="preserve"> </v>
      </c>
      <c r="H8" s="44" t="str">
        <f t="shared" si="1"/>
        <v xml:space="preserve"> </v>
      </c>
      <c r="I8" s="44" t="str">
        <f t="shared" si="1"/>
        <v xml:space="preserve"> </v>
      </c>
      <c r="J8" s="20"/>
    </row>
    <row r="9" spans="1:10">
      <c r="A9" s="20">
        <f t="shared" si="0"/>
        <v>2</v>
      </c>
      <c r="B9" s="48" t="s">
        <v>122</v>
      </c>
      <c r="C9" s="110"/>
      <c r="D9" s="110"/>
      <c r="E9" s="110"/>
      <c r="F9" s="110"/>
      <c r="G9" s="110"/>
      <c r="H9" s="110"/>
      <c r="I9" s="110"/>
      <c r="J9" s="20"/>
    </row>
    <row r="10" spans="1:10">
      <c r="A10" s="20">
        <f t="shared" si="0"/>
        <v>3</v>
      </c>
      <c r="B10" s="48" t="s">
        <v>123</v>
      </c>
      <c r="C10" s="111"/>
      <c r="D10" s="111"/>
      <c r="E10" s="111"/>
      <c r="F10" s="111"/>
      <c r="G10" s="111"/>
      <c r="H10" s="111"/>
      <c r="I10" s="111"/>
      <c r="J10" s="20"/>
    </row>
    <row r="11" spans="1:10">
      <c r="A11" s="20">
        <f t="shared" si="0"/>
        <v>4</v>
      </c>
      <c r="B11" s="109" t="s">
        <v>124</v>
      </c>
      <c r="C11" s="44" t="str">
        <f t="shared" ref="C11:I11" si="2">IF(AND(ISNUMBER(C12),ISNUMBER(C13)),SUM(C12,C13)," ")</f>
        <v xml:space="preserve"> </v>
      </c>
      <c r="D11" s="44" t="str">
        <f t="shared" si="2"/>
        <v xml:space="preserve"> </v>
      </c>
      <c r="E11" s="44" t="str">
        <f t="shared" si="2"/>
        <v xml:space="preserve"> </v>
      </c>
      <c r="F11" s="44" t="str">
        <f t="shared" si="2"/>
        <v xml:space="preserve"> </v>
      </c>
      <c r="G11" s="44" t="str">
        <f t="shared" si="2"/>
        <v xml:space="preserve"> </v>
      </c>
      <c r="H11" s="44" t="str">
        <f t="shared" si="2"/>
        <v xml:space="preserve"> </v>
      </c>
      <c r="I11" s="44" t="str">
        <f t="shared" si="2"/>
        <v xml:space="preserve"> </v>
      </c>
      <c r="J11" s="20"/>
    </row>
    <row r="12" spans="1:10">
      <c r="A12" s="20">
        <f t="shared" si="0"/>
        <v>5</v>
      </c>
      <c r="B12" s="48" t="s">
        <v>122</v>
      </c>
      <c r="C12" s="110"/>
      <c r="D12" s="110"/>
      <c r="E12" s="110"/>
      <c r="F12" s="110"/>
      <c r="G12" s="110"/>
      <c r="H12" s="110"/>
      <c r="I12" s="110"/>
      <c r="J12" s="20"/>
    </row>
    <row r="13" spans="1:10">
      <c r="A13" s="20">
        <f t="shared" si="0"/>
        <v>6</v>
      </c>
      <c r="B13" s="48" t="s">
        <v>123</v>
      </c>
      <c r="C13" s="111"/>
      <c r="D13" s="111"/>
      <c r="E13" s="111"/>
      <c r="F13" s="111"/>
      <c r="G13" s="111"/>
      <c r="H13" s="111"/>
      <c r="I13" s="111"/>
      <c r="J13" s="20"/>
    </row>
    <row r="14" spans="1:10">
      <c r="A14" s="20">
        <f t="shared" si="0"/>
        <v>7</v>
      </c>
      <c r="B14" s="109" t="s">
        <v>125</v>
      </c>
      <c r="C14" s="44" t="str">
        <f t="shared" ref="C14:I14" si="3">IF(AND(ISNUMBER(C15),ISNUMBER(C16)),SUM(C15,C16)," ")</f>
        <v xml:space="preserve"> </v>
      </c>
      <c r="D14" s="44" t="str">
        <f t="shared" si="3"/>
        <v xml:space="preserve"> </v>
      </c>
      <c r="E14" s="44" t="str">
        <f t="shared" si="3"/>
        <v xml:space="preserve"> </v>
      </c>
      <c r="F14" s="44" t="str">
        <f t="shared" si="3"/>
        <v xml:space="preserve"> </v>
      </c>
      <c r="G14" s="44" t="str">
        <f t="shared" si="3"/>
        <v xml:space="preserve"> </v>
      </c>
      <c r="H14" s="44" t="str">
        <f t="shared" si="3"/>
        <v xml:space="preserve"> </v>
      </c>
      <c r="I14" s="44" t="str">
        <f t="shared" si="3"/>
        <v xml:space="preserve"> </v>
      </c>
      <c r="J14" s="20"/>
    </row>
    <row r="15" spans="1:10" ht="15.75" customHeight="1">
      <c r="A15" s="20">
        <f t="shared" si="0"/>
        <v>8</v>
      </c>
      <c r="B15" s="48" t="s">
        <v>122</v>
      </c>
      <c r="C15" s="110"/>
      <c r="D15" s="110"/>
      <c r="E15" s="110"/>
      <c r="F15" s="110"/>
      <c r="G15" s="110"/>
      <c r="H15" s="110"/>
      <c r="I15" s="110"/>
      <c r="J15" s="20"/>
    </row>
    <row r="16" spans="1:10">
      <c r="A16" s="20">
        <f t="shared" si="0"/>
        <v>9</v>
      </c>
      <c r="B16" s="48" t="s">
        <v>123</v>
      </c>
      <c r="C16" s="111"/>
      <c r="D16" s="111"/>
      <c r="E16" s="111"/>
      <c r="F16" s="111"/>
      <c r="G16" s="111"/>
      <c r="H16" s="111"/>
      <c r="I16" s="111"/>
      <c r="J16" s="20"/>
    </row>
    <row r="17" spans="1:10">
      <c r="A17" s="20">
        <f t="shared" si="0"/>
        <v>10</v>
      </c>
      <c r="B17" s="109" t="s">
        <v>126</v>
      </c>
      <c r="C17" s="44" t="str">
        <f t="shared" ref="C17:I17" si="4">IF(AND(ISNUMBER(C18),ISNUMBER(C19)),SUM(C18,C19)," ")</f>
        <v xml:space="preserve"> </v>
      </c>
      <c r="D17" s="44" t="str">
        <f t="shared" si="4"/>
        <v xml:space="preserve"> </v>
      </c>
      <c r="E17" s="44" t="str">
        <f t="shared" si="4"/>
        <v xml:space="preserve"> </v>
      </c>
      <c r="F17" s="44" t="str">
        <f t="shared" si="4"/>
        <v xml:space="preserve"> </v>
      </c>
      <c r="G17" s="44" t="str">
        <f t="shared" si="4"/>
        <v xml:space="preserve"> </v>
      </c>
      <c r="H17" s="44" t="str">
        <f t="shared" si="4"/>
        <v xml:space="preserve"> </v>
      </c>
      <c r="I17" s="44" t="str">
        <f t="shared" si="4"/>
        <v xml:space="preserve"> </v>
      </c>
      <c r="J17" s="20"/>
    </row>
    <row r="18" spans="1:10">
      <c r="A18" s="20">
        <f t="shared" si="0"/>
        <v>11</v>
      </c>
      <c r="B18" s="48" t="s">
        <v>122</v>
      </c>
      <c r="C18" s="110"/>
      <c r="D18" s="110"/>
      <c r="E18" s="110"/>
      <c r="F18" s="110"/>
      <c r="G18" s="110"/>
      <c r="H18" s="110"/>
      <c r="I18" s="110"/>
      <c r="J18" s="20"/>
    </row>
    <row r="19" spans="1:10">
      <c r="A19" s="20">
        <f t="shared" si="0"/>
        <v>12</v>
      </c>
      <c r="B19" s="48" t="s">
        <v>123</v>
      </c>
      <c r="C19" s="112"/>
      <c r="D19" s="112"/>
      <c r="E19" s="112"/>
      <c r="F19" s="112"/>
      <c r="G19" s="112"/>
      <c r="H19" s="112"/>
      <c r="I19" s="112"/>
      <c r="J19" s="20"/>
    </row>
    <row r="20" spans="1:10">
      <c r="A20" s="20">
        <f t="shared" si="0"/>
        <v>13</v>
      </c>
      <c r="B20" s="109" t="s">
        <v>127</v>
      </c>
      <c r="C20" s="112"/>
      <c r="D20" s="112"/>
      <c r="E20" s="112"/>
      <c r="F20" s="112"/>
      <c r="G20" s="112"/>
      <c r="H20" s="112"/>
      <c r="I20" s="112"/>
      <c r="J20" s="20"/>
    </row>
    <row r="21" spans="1:10">
      <c r="A21" s="20">
        <f t="shared" si="0"/>
        <v>14</v>
      </c>
      <c r="B21" s="109" t="s">
        <v>128</v>
      </c>
      <c r="C21" s="112"/>
      <c r="D21" s="112"/>
      <c r="E21" s="112"/>
      <c r="F21" s="112"/>
      <c r="G21" s="112"/>
      <c r="H21" s="112"/>
      <c r="I21" s="112"/>
      <c r="J21" s="20"/>
    </row>
    <row r="22" spans="1:10">
      <c r="A22" s="20">
        <f t="shared" si="0"/>
        <v>15</v>
      </c>
      <c r="B22" s="109" t="s">
        <v>129</v>
      </c>
      <c r="C22" s="111"/>
      <c r="D22" s="111"/>
      <c r="E22" s="111"/>
      <c r="F22" s="111"/>
      <c r="G22" s="111"/>
      <c r="H22" s="111"/>
      <c r="I22" s="111"/>
      <c r="J22" s="20"/>
    </row>
    <row r="23" spans="1:10">
      <c r="A23" s="20">
        <f t="shared" si="0"/>
        <v>16</v>
      </c>
      <c r="B23" s="109" t="s">
        <v>130</v>
      </c>
      <c r="C23" s="44" t="str">
        <f t="shared" ref="C23:I23" si="5">IF(AND(ISNUMBER(C24),ISNUMBER(C27)),SUM(C24,C27)," ")</f>
        <v xml:space="preserve"> </v>
      </c>
      <c r="D23" s="44" t="str">
        <f t="shared" si="5"/>
        <v xml:space="preserve"> </v>
      </c>
      <c r="E23" s="44" t="str">
        <f t="shared" si="5"/>
        <v xml:space="preserve"> </v>
      </c>
      <c r="F23" s="44" t="str">
        <f t="shared" si="5"/>
        <v xml:space="preserve"> </v>
      </c>
      <c r="G23" s="44" t="str">
        <f t="shared" si="5"/>
        <v xml:space="preserve"> </v>
      </c>
      <c r="H23" s="44" t="str">
        <f t="shared" si="5"/>
        <v xml:space="preserve"> </v>
      </c>
      <c r="I23" s="44" t="str">
        <f t="shared" si="5"/>
        <v xml:space="preserve"> </v>
      </c>
      <c r="J23" s="20"/>
    </row>
    <row r="24" spans="1:10">
      <c r="A24" s="20">
        <f t="shared" si="0"/>
        <v>17</v>
      </c>
      <c r="B24" s="48" t="s">
        <v>131</v>
      </c>
      <c r="C24" s="44" t="str">
        <f t="shared" ref="C24:I24" si="6">IF(AND(ISNUMBER(C25),ISNUMBER(C26)),SUM(C25,C26)," ")</f>
        <v xml:space="preserve"> </v>
      </c>
      <c r="D24" s="44" t="str">
        <f t="shared" si="6"/>
        <v xml:space="preserve"> </v>
      </c>
      <c r="E24" s="44" t="str">
        <f t="shared" si="6"/>
        <v xml:space="preserve"> </v>
      </c>
      <c r="F24" s="44" t="str">
        <f t="shared" si="6"/>
        <v xml:space="preserve"> </v>
      </c>
      <c r="G24" s="44" t="str">
        <f t="shared" si="6"/>
        <v xml:space="preserve"> </v>
      </c>
      <c r="H24" s="44" t="str">
        <f t="shared" si="6"/>
        <v xml:space="preserve"> </v>
      </c>
      <c r="I24" s="44" t="str">
        <f t="shared" si="6"/>
        <v xml:space="preserve"> </v>
      </c>
      <c r="J24" s="20"/>
    </row>
    <row r="25" spans="1:10">
      <c r="A25" s="20">
        <f t="shared" si="0"/>
        <v>18</v>
      </c>
      <c r="B25" s="113" t="s">
        <v>132</v>
      </c>
      <c r="C25" s="110"/>
      <c r="D25" s="110"/>
      <c r="E25" s="110"/>
      <c r="F25" s="110"/>
      <c r="G25" s="110"/>
      <c r="H25" s="110"/>
      <c r="I25" s="110"/>
      <c r="J25" s="20"/>
    </row>
    <row r="26" spans="1:10">
      <c r="A26" s="20">
        <f t="shared" si="0"/>
        <v>19</v>
      </c>
      <c r="B26" s="113" t="s">
        <v>133</v>
      </c>
      <c r="C26" s="112"/>
      <c r="D26" s="112"/>
      <c r="E26" s="112"/>
      <c r="F26" s="112"/>
      <c r="G26" s="112"/>
      <c r="H26" s="112"/>
      <c r="I26" s="112"/>
      <c r="J26" s="20"/>
    </row>
    <row r="27" spans="1:10">
      <c r="A27" s="20">
        <f t="shared" si="0"/>
        <v>20</v>
      </c>
      <c r="B27" s="48" t="s">
        <v>134</v>
      </c>
      <c r="C27" s="112"/>
      <c r="D27" s="112"/>
      <c r="E27" s="112"/>
      <c r="F27" s="112"/>
      <c r="G27" s="112"/>
      <c r="H27" s="112"/>
      <c r="I27" s="112"/>
      <c r="J27" s="20"/>
    </row>
    <row r="28" spans="1:10">
      <c r="A28" s="20">
        <f t="shared" si="0"/>
        <v>21</v>
      </c>
      <c r="B28" s="109" t="s">
        <v>135</v>
      </c>
      <c r="C28" s="111"/>
      <c r="D28" s="111"/>
      <c r="E28" s="111"/>
      <c r="F28" s="111"/>
      <c r="G28" s="111"/>
      <c r="H28" s="111"/>
      <c r="I28" s="111"/>
      <c r="J28" s="20"/>
    </row>
    <row r="29" spans="1:10" s="19" customFormat="1">
      <c r="A29" s="20">
        <f t="shared" si="0"/>
        <v>22</v>
      </c>
      <c r="B29" s="114" t="s">
        <v>136</v>
      </c>
      <c r="C29" s="44" t="str">
        <f t="shared" ref="C29:I29" si="7">IF(AND(ISNUMBER(C8),ISNUMBER(C11),ISNUMBER(C14),ISNUMBER(C17),ISNUMBER(C20),ISNUMBER(C21),ISNUMBER(C22),ISNUMBER(C23),ISNUMBER(C28)),SUM(C8,C11,C14,C17,C20,C21,C22,C23,C28),"")</f>
        <v/>
      </c>
      <c r="D29" s="44" t="str">
        <f t="shared" si="7"/>
        <v/>
      </c>
      <c r="E29" s="44" t="str">
        <f t="shared" si="7"/>
        <v/>
      </c>
      <c r="F29" s="44" t="str">
        <f t="shared" si="7"/>
        <v/>
      </c>
      <c r="G29" s="44" t="str">
        <f t="shared" si="7"/>
        <v/>
      </c>
      <c r="H29" s="44" t="str">
        <f t="shared" si="7"/>
        <v/>
      </c>
      <c r="I29" s="44" t="str">
        <f t="shared" si="7"/>
        <v/>
      </c>
    </row>
    <row r="30" spans="1:10" s="19" customFormat="1">
      <c r="A30" s="20"/>
      <c r="B30" s="114"/>
      <c r="C30" s="66"/>
      <c r="D30" s="66"/>
      <c r="E30" s="66"/>
      <c r="F30" s="66"/>
      <c r="G30" s="66"/>
      <c r="H30" s="66"/>
      <c r="I30" s="66"/>
    </row>
    <row r="31" spans="1:10">
      <c r="B31" s="107" t="s">
        <v>137</v>
      </c>
      <c r="C31" s="115"/>
      <c r="D31" s="115"/>
      <c r="E31" s="115"/>
      <c r="F31" s="115"/>
      <c r="G31" s="115"/>
      <c r="H31" s="115"/>
      <c r="I31" s="115"/>
      <c r="J31" s="20"/>
    </row>
    <row r="32" spans="1:10">
      <c r="A32" s="20">
        <f>+A29+1</f>
        <v>23</v>
      </c>
      <c r="B32" s="109" t="s">
        <v>138</v>
      </c>
      <c r="C32" s="112"/>
      <c r="D32" s="112"/>
      <c r="E32" s="112"/>
      <c r="F32" s="112"/>
      <c r="G32" s="112"/>
      <c r="H32" s="112"/>
      <c r="I32" s="112"/>
      <c r="J32" s="20"/>
    </row>
    <row r="33" spans="1:10">
      <c r="A33" s="20">
        <f t="shared" ref="A33:A45" si="8">+A32+1</f>
        <v>24</v>
      </c>
      <c r="B33" s="109" t="s">
        <v>139</v>
      </c>
      <c r="C33" s="112"/>
      <c r="D33" s="112"/>
      <c r="E33" s="112"/>
      <c r="F33" s="112"/>
      <c r="G33" s="112"/>
      <c r="H33" s="112"/>
      <c r="I33" s="112"/>
      <c r="J33" s="20"/>
    </row>
    <row r="34" spans="1:10">
      <c r="A34" s="20">
        <f t="shared" si="8"/>
        <v>25</v>
      </c>
      <c r="B34" s="109" t="s">
        <v>140</v>
      </c>
      <c r="C34" s="112"/>
      <c r="D34" s="112"/>
      <c r="E34" s="112"/>
      <c r="F34" s="112"/>
      <c r="G34" s="112"/>
      <c r="H34" s="112"/>
      <c r="I34" s="112"/>
      <c r="J34" s="20"/>
    </row>
    <row r="35" spans="1:10">
      <c r="A35" s="20">
        <f t="shared" si="8"/>
        <v>26</v>
      </c>
      <c r="B35" s="109" t="s">
        <v>141</v>
      </c>
      <c r="C35" s="111"/>
      <c r="D35" s="111"/>
      <c r="E35" s="111"/>
      <c r="F35" s="111"/>
      <c r="G35" s="111"/>
      <c r="H35" s="111"/>
      <c r="I35" s="111"/>
      <c r="J35" s="20"/>
    </row>
    <row r="36" spans="1:10">
      <c r="A36" s="20">
        <f t="shared" si="8"/>
        <v>27</v>
      </c>
      <c r="B36" s="116" t="s">
        <v>142</v>
      </c>
      <c r="C36" s="44" t="str">
        <f>IF(AND(ISNUMBER(C37),ISNUMBER(C38)),C37+(8%*C38),"")</f>
        <v/>
      </c>
      <c r="D36" s="44" t="str">
        <f t="shared" ref="D36:I36" si="9">IF(AND(ISNUMBER(D37),ISNUMBER(D38)),D37+(8%*D38),"")</f>
        <v/>
      </c>
      <c r="E36" s="44" t="str">
        <f t="shared" si="9"/>
        <v/>
      </c>
      <c r="F36" s="44" t="str">
        <f t="shared" si="9"/>
        <v/>
      </c>
      <c r="G36" s="44" t="str">
        <f t="shared" si="9"/>
        <v/>
      </c>
      <c r="H36" s="44" t="str">
        <f t="shared" si="9"/>
        <v/>
      </c>
      <c r="I36" s="44" t="str">
        <f t="shared" si="9"/>
        <v/>
      </c>
      <c r="J36" s="20"/>
    </row>
    <row r="37" spans="1:10">
      <c r="A37" s="20">
        <f t="shared" si="8"/>
        <v>28</v>
      </c>
      <c r="B37" s="48" t="s">
        <v>143</v>
      </c>
      <c r="C37" s="117"/>
      <c r="D37" s="117"/>
      <c r="E37" s="117"/>
      <c r="F37" s="117"/>
      <c r="G37" s="117"/>
      <c r="H37" s="117"/>
      <c r="I37" s="117"/>
      <c r="J37" s="20"/>
    </row>
    <row r="38" spans="1:10">
      <c r="A38" s="20">
        <f t="shared" si="8"/>
        <v>29</v>
      </c>
      <c r="B38" s="48" t="s">
        <v>276</v>
      </c>
      <c r="C38" s="44" t="str">
        <f t="shared" ref="C38:I38" si="10">IF(AND(ISNUMBER(C39),ISNUMBER(C40)),MAX(C39,C40)," ")</f>
        <v xml:space="preserve"> </v>
      </c>
      <c r="D38" s="44" t="str">
        <f t="shared" si="10"/>
        <v xml:space="preserve"> </v>
      </c>
      <c r="E38" s="44" t="str">
        <f t="shared" si="10"/>
        <v xml:space="preserve"> </v>
      </c>
      <c r="F38" s="44" t="str">
        <f t="shared" si="10"/>
        <v xml:space="preserve"> </v>
      </c>
      <c r="G38" s="44" t="str">
        <f t="shared" si="10"/>
        <v xml:space="preserve"> </v>
      </c>
      <c r="H38" s="44" t="str">
        <f t="shared" si="10"/>
        <v xml:space="preserve"> </v>
      </c>
      <c r="I38" s="44" t="str">
        <f t="shared" si="10"/>
        <v xml:space="preserve"> </v>
      </c>
      <c r="J38" s="20"/>
    </row>
    <row r="39" spans="1:10">
      <c r="A39" s="20">
        <f t="shared" si="8"/>
        <v>30</v>
      </c>
      <c r="B39" s="114" t="s">
        <v>144</v>
      </c>
      <c r="C39" s="110"/>
      <c r="D39" s="110"/>
      <c r="E39" s="110"/>
      <c r="F39" s="110"/>
      <c r="G39" s="110"/>
      <c r="H39" s="110"/>
      <c r="I39" s="110"/>
      <c r="J39" s="20"/>
    </row>
    <row r="40" spans="1:10">
      <c r="A40" s="20">
        <f t="shared" si="8"/>
        <v>31</v>
      </c>
      <c r="B40" s="114" t="s">
        <v>145</v>
      </c>
      <c r="C40" s="111"/>
      <c r="D40" s="111"/>
      <c r="E40" s="111"/>
      <c r="F40" s="111"/>
      <c r="G40" s="111"/>
      <c r="H40" s="111"/>
      <c r="I40" s="111"/>
      <c r="J40" s="20"/>
    </row>
    <row r="41" spans="1:10">
      <c r="A41" s="20">
        <f>+A40+1</f>
        <v>32</v>
      </c>
      <c r="B41" s="116" t="s">
        <v>277</v>
      </c>
      <c r="C41" s="44" t="str">
        <f t="shared" ref="C41:I41" si="11">IF(AND(ISNUMBER(C42),ISNUMBER(C43)),MAX(C42,C43)," ")</f>
        <v xml:space="preserve"> </v>
      </c>
      <c r="D41" s="44" t="str">
        <f t="shared" si="11"/>
        <v xml:space="preserve"> </v>
      </c>
      <c r="E41" s="44" t="str">
        <f t="shared" si="11"/>
        <v xml:space="preserve"> </v>
      </c>
      <c r="F41" s="44" t="str">
        <f t="shared" si="11"/>
        <v xml:space="preserve"> </v>
      </c>
      <c r="G41" s="44" t="str">
        <f t="shared" si="11"/>
        <v xml:space="preserve"> </v>
      </c>
      <c r="H41" s="44" t="str">
        <f t="shared" si="11"/>
        <v xml:space="preserve"> </v>
      </c>
      <c r="I41" s="44" t="str">
        <f t="shared" si="11"/>
        <v xml:space="preserve"> </v>
      </c>
      <c r="J41" s="20"/>
    </row>
    <row r="42" spans="1:10">
      <c r="A42" s="20">
        <f t="shared" si="8"/>
        <v>33</v>
      </c>
      <c r="B42" s="114" t="s">
        <v>146</v>
      </c>
      <c r="C42" s="110"/>
      <c r="D42" s="110"/>
      <c r="E42" s="110"/>
      <c r="F42" s="110"/>
      <c r="G42" s="110"/>
      <c r="H42" s="110"/>
      <c r="I42" s="110"/>
      <c r="J42" s="20"/>
    </row>
    <row r="43" spans="1:10">
      <c r="A43" s="20">
        <f t="shared" si="8"/>
        <v>34</v>
      </c>
      <c r="B43" s="114" t="s">
        <v>147</v>
      </c>
      <c r="C43" s="112"/>
      <c r="D43" s="112"/>
      <c r="E43" s="112"/>
      <c r="F43" s="112"/>
      <c r="G43" s="112"/>
      <c r="H43" s="112"/>
      <c r="I43" s="112"/>
      <c r="J43" s="20"/>
    </row>
    <row r="44" spans="1:10">
      <c r="A44" s="20">
        <f t="shared" si="8"/>
        <v>35</v>
      </c>
      <c r="B44" s="109" t="s">
        <v>148</v>
      </c>
      <c r="C44" s="111"/>
      <c r="D44" s="111"/>
      <c r="E44" s="111"/>
      <c r="F44" s="111"/>
      <c r="G44" s="111"/>
      <c r="H44" s="111"/>
      <c r="I44" s="111"/>
      <c r="J44" s="20"/>
    </row>
    <row r="45" spans="1:10">
      <c r="A45" s="20">
        <f t="shared" si="8"/>
        <v>36</v>
      </c>
      <c r="B45" s="114" t="s">
        <v>149</v>
      </c>
      <c r="C45" s="118" t="str">
        <f t="shared" ref="C45:I45" si="12">IF(AND(ISNUMBER(C32),ISNUMBER(C33),ISNUMBER(C34),ISNUMBER(C35),ISNUMBER(C36),ISNUMBER(C41),ISNUMBER(C44)),SUM(C32, C33,C34,C35,C36,C41,C44),"")</f>
        <v/>
      </c>
      <c r="D45" s="118" t="str">
        <f t="shared" si="12"/>
        <v/>
      </c>
      <c r="E45" s="118" t="str">
        <f t="shared" si="12"/>
        <v/>
      </c>
      <c r="F45" s="118" t="str">
        <f t="shared" si="12"/>
        <v/>
      </c>
      <c r="G45" s="118" t="str">
        <f t="shared" si="12"/>
        <v/>
      </c>
      <c r="H45" s="118" t="str">
        <f t="shared" si="12"/>
        <v/>
      </c>
      <c r="I45" s="118" t="str">
        <f t="shared" si="12"/>
        <v/>
      </c>
      <c r="J45" s="20"/>
    </row>
    <row r="46" spans="1:10">
      <c r="B46" s="114"/>
      <c r="C46" s="66"/>
      <c r="D46" s="66"/>
      <c r="E46" s="66"/>
      <c r="F46" s="66"/>
      <c r="G46" s="66"/>
      <c r="H46" s="66"/>
      <c r="I46" s="66"/>
      <c r="J46" s="20"/>
    </row>
    <row r="47" spans="1:10">
      <c r="B47" s="107" t="s">
        <v>150</v>
      </c>
      <c r="C47" s="66"/>
      <c r="D47" s="66"/>
      <c r="E47" s="66"/>
      <c r="F47" s="66"/>
      <c r="G47" s="66"/>
      <c r="H47" s="66"/>
      <c r="I47" s="66"/>
      <c r="J47" s="20"/>
    </row>
    <row r="48" spans="1:10">
      <c r="A48" s="20">
        <f>+A45+1</f>
        <v>37</v>
      </c>
      <c r="B48" s="109" t="s">
        <v>151</v>
      </c>
      <c r="C48" s="112"/>
      <c r="D48" s="112"/>
      <c r="E48" s="112"/>
      <c r="F48" s="112"/>
      <c r="G48" s="112"/>
      <c r="H48" s="112"/>
      <c r="I48" s="112"/>
      <c r="J48" s="20"/>
    </row>
    <row r="49" spans="1:10">
      <c r="A49" s="20">
        <f>+A48+1</f>
        <v>38</v>
      </c>
      <c r="B49" s="109" t="s">
        <v>152</v>
      </c>
      <c r="C49" s="112"/>
      <c r="D49" s="112"/>
      <c r="E49" s="112"/>
      <c r="F49" s="112"/>
      <c r="G49" s="112"/>
      <c r="H49" s="112"/>
      <c r="I49" s="112"/>
      <c r="J49" s="20"/>
    </row>
    <row r="50" spans="1:10">
      <c r="A50" s="20">
        <f>+A49+1</f>
        <v>39</v>
      </c>
      <c r="B50" s="109" t="s">
        <v>153</v>
      </c>
      <c r="C50" s="112"/>
      <c r="D50" s="112"/>
      <c r="E50" s="112"/>
      <c r="F50" s="112"/>
      <c r="G50" s="112"/>
      <c r="H50" s="112"/>
      <c r="I50" s="112"/>
      <c r="J50" s="20"/>
    </row>
    <row r="51" spans="1:10">
      <c r="B51" s="119"/>
      <c r="C51" s="66"/>
      <c r="D51" s="66"/>
      <c r="E51" s="66"/>
      <c r="F51" s="66"/>
      <c r="G51" s="66"/>
      <c r="H51" s="66"/>
      <c r="I51" s="66"/>
      <c r="J51" s="20"/>
    </row>
    <row r="52" spans="1:10">
      <c r="A52" s="20">
        <f>+A50+1</f>
        <v>40</v>
      </c>
      <c r="B52" s="120" t="s">
        <v>154</v>
      </c>
      <c r="C52" s="44" t="str">
        <f t="shared" ref="C52:I52" si="13">IF(AND(ISNUMBER(C29),ISNUMBER(C45),ISNUMBER(C48),ISNUMBER(C49),ISNUMBER(C50)),SUM(C29,C45,C48,C49,C50),"")</f>
        <v/>
      </c>
      <c r="D52" s="44" t="str">
        <f t="shared" si="13"/>
        <v/>
      </c>
      <c r="E52" s="44" t="str">
        <f t="shared" si="13"/>
        <v/>
      </c>
      <c r="F52" s="44" t="str">
        <f t="shared" si="13"/>
        <v/>
      </c>
      <c r="G52" s="44" t="str">
        <f t="shared" si="13"/>
        <v/>
      </c>
      <c r="H52" s="44" t="str">
        <f t="shared" si="13"/>
        <v/>
      </c>
      <c r="I52" s="44" t="str">
        <f t="shared" si="13"/>
        <v/>
      </c>
      <c r="J52" s="20"/>
    </row>
    <row r="53" spans="1:10">
      <c r="B53" s="20"/>
      <c r="C53" s="62"/>
      <c r="D53" s="62"/>
      <c r="E53" s="62"/>
      <c r="F53" s="62"/>
      <c r="G53" s="62"/>
      <c r="H53" s="62"/>
      <c r="I53" s="62"/>
      <c r="J53" s="20"/>
    </row>
    <row r="54" spans="1:10">
      <c r="A54" s="121"/>
      <c r="B54" s="73" t="s">
        <v>84</v>
      </c>
      <c r="C54" s="122"/>
      <c r="D54" s="122"/>
      <c r="E54" s="122"/>
      <c r="F54" s="122"/>
      <c r="G54" s="122"/>
      <c r="H54" s="122"/>
      <c r="I54" s="59"/>
      <c r="J54" s="20"/>
    </row>
    <row r="55" spans="1:10" ht="30">
      <c r="A55" s="123">
        <v>41</v>
      </c>
      <c r="B55" s="124" t="s">
        <v>85</v>
      </c>
      <c r="C55" s="125" t="str">
        <f t="shared" ref="C55:I55" si="14">IF(C63=0,"Yes","No")</f>
        <v>No</v>
      </c>
      <c r="D55" s="125" t="str">
        <f t="shared" si="14"/>
        <v>No</v>
      </c>
      <c r="E55" s="125" t="str">
        <f t="shared" si="14"/>
        <v>No</v>
      </c>
      <c r="F55" s="125" t="str">
        <f t="shared" si="14"/>
        <v>No</v>
      </c>
      <c r="G55" s="125" t="str">
        <f t="shared" si="14"/>
        <v>No</v>
      </c>
      <c r="H55" s="125" t="str">
        <f t="shared" si="14"/>
        <v>No</v>
      </c>
      <c r="I55" s="125" t="str">
        <f t="shared" si="14"/>
        <v>No</v>
      </c>
      <c r="J55" s="20"/>
    </row>
    <row r="56" spans="1:10">
      <c r="B56" s="20"/>
      <c r="C56" s="233"/>
      <c r="D56" s="233"/>
      <c r="E56" s="233"/>
      <c r="F56" s="233"/>
      <c r="G56" s="233"/>
      <c r="H56" s="233"/>
      <c r="I56" s="233"/>
      <c r="J56" s="20"/>
    </row>
    <row r="57" spans="1:10">
      <c r="A57" s="126" t="s">
        <v>155</v>
      </c>
      <c r="B57" s="20"/>
      <c r="C57" s="62"/>
      <c r="D57" s="59"/>
      <c r="E57" s="59"/>
      <c r="F57" s="59"/>
      <c r="G57" s="59"/>
      <c r="H57" s="59"/>
      <c r="I57" s="59"/>
      <c r="J57" s="20"/>
    </row>
    <row r="58" spans="1:10" ht="17.25">
      <c r="A58" s="229" t="s">
        <v>156</v>
      </c>
      <c r="B58" s="229"/>
      <c r="C58" s="229"/>
      <c r="D58" s="229"/>
      <c r="E58" s="229"/>
      <c r="F58" s="229"/>
      <c r="G58" s="229"/>
      <c r="H58" s="229"/>
      <c r="I58" s="229"/>
      <c r="J58" s="20"/>
    </row>
    <row r="59" spans="1:10" ht="17.25">
      <c r="A59" s="229" t="s">
        <v>157</v>
      </c>
      <c r="B59" s="229"/>
      <c r="C59" s="229"/>
      <c r="D59" s="229"/>
      <c r="E59" s="229"/>
      <c r="F59" s="229"/>
      <c r="G59" s="229"/>
      <c r="H59" s="229"/>
      <c r="I59" s="229"/>
      <c r="J59" s="20"/>
    </row>
    <row r="60" spans="1:10">
      <c r="A60" s="229"/>
      <c r="B60" s="229"/>
      <c r="C60" s="229"/>
      <c r="D60" s="229"/>
      <c r="E60" s="229"/>
      <c r="F60" s="229"/>
      <c r="G60" s="229"/>
      <c r="H60" s="229"/>
      <c r="I60" s="229"/>
      <c r="J60" s="20"/>
    </row>
    <row r="61" spans="1:10" ht="33" customHeight="1">
      <c r="A61" s="230"/>
      <c r="B61" s="230"/>
      <c r="C61" s="230"/>
      <c r="D61" s="230"/>
      <c r="E61" s="230"/>
      <c r="F61" s="230"/>
      <c r="G61" s="230"/>
      <c r="H61" s="230"/>
      <c r="I61" s="230"/>
      <c r="J61" s="20"/>
    </row>
    <row r="62" spans="1:10">
      <c r="B62" s="20"/>
      <c r="C62" s="59"/>
      <c r="D62" s="59"/>
      <c r="E62" s="59"/>
      <c r="F62" s="59"/>
      <c r="G62" s="59"/>
      <c r="H62" s="59"/>
      <c r="I62" s="59"/>
      <c r="J62" s="20"/>
    </row>
    <row r="63" spans="1:10" s="13" customFormat="1">
      <c r="C63" s="105">
        <f t="shared" ref="C63:I63" si="15">SUM(C65:C104)</f>
        <v>25</v>
      </c>
      <c r="D63" s="105">
        <f t="shared" si="15"/>
        <v>25</v>
      </c>
      <c r="E63" s="105">
        <f t="shared" si="15"/>
        <v>25</v>
      </c>
      <c r="F63" s="105">
        <f t="shared" si="15"/>
        <v>25</v>
      </c>
      <c r="G63" s="105">
        <f t="shared" si="15"/>
        <v>25</v>
      </c>
      <c r="H63" s="105">
        <f t="shared" si="15"/>
        <v>25</v>
      </c>
      <c r="I63" s="105">
        <f t="shared" si="15"/>
        <v>25</v>
      </c>
    </row>
    <row r="64" spans="1:10" s="13" customFormat="1">
      <c r="C64" s="76"/>
      <c r="D64" s="76"/>
      <c r="E64" s="76"/>
      <c r="F64" s="76"/>
      <c r="G64" s="76"/>
      <c r="H64" s="76"/>
      <c r="I64" s="76"/>
    </row>
    <row r="65" spans="3:9" s="13" customFormat="1">
      <c r="C65" s="76"/>
      <c r="D65" s="76"/>
      <c r="E65" s="76"/>
      <c r="F65" s="76"/>
      <c r="G65" s="76"/>
      <c r="H65" s="76"/>
      <c r="I65" s="76"/>
    </row>
    <row r="66" spans="3:9" s="13" customFormat="1">
      <c r="C66" s="76">
        <f t="shared" ref="C66:I67" si="16">IF(ISNUMBER(C9),0,1)</f>
        <v>1</v>
      </c>
      <c r="D66" s="76">
        <f t="shared" si="16"/>
        <v>1</v>
      </c>
      <c r="E66" s="76">
        <f t="shared" si="16"/>
        <v>1</v>
      </c>
      <c r="F66" s="76">
        <f t="shared" si="16"/>
        <v>1</v>
      </c>
      <c r="G66" s="76">
        <f t="shared" si="16"/>
        <v>1</v>
      </c>
      <c r="H66" s="76">
        <f t="shared" si="16"/>
        <v>1</v>
      </c>
      <c r="I66" s="76">
        <f t="shared" si="16"/>
        <v>1</v>
      </c>
    </row>
    <row r="67" spans="3:9" s="13" customFormat="1">
      <c r="C67" s="76">
        <f t="shared" si="16"/>
        <v>1</v>
      </c>
      <c r="D67" s="76">
        <f t="shared" si="16"/>
        <v>1</v>
      </c>
      <c r="E67" s="76">
        <f t="shared" si="16"/>
        <v>1</v>
      </c>
      <c r="F67" s="76">
        <f t="shared" si="16"/>
        <v>1</v>
      </c>
      <c r="G67" s="76">
        <f t="shared" si="16"/>
        <v>1</v>
      </c>
      <c r="H67" s="76">
        <f t="shared" si="16"/>
        <v>1</v>
      </c>
      <c r="I67" s="76">
        <f t="shared" si="16"/>
        <v>1</v>
      </c>
    </row>
    <row r="68" spans="3:9" s="13" customFormat="1">
      <c r="C68" s="76"/>
      <c r="D68" s="76"/>
      <c r="E68" s="76"/>
      <c r="F68" s="76"/>
      <c r="G68" s="76"/>
      <c r="H68" s="76"/>
      <c r="I68" s="76"/>
    </row>
    <row r="69" spans="3:9" s="13" customFormat="1">
      <c r="C69" s="76">
        <f t="shared" ref="C69:I70" si="17">IF(ISNUMBER(C12),0,1)</f>
        <v>1</v>
      </c>
      <c r="D69" s="76">
        <f t="shared" si="17"/>
        <v>1</v>
      </c>
      <c r="E69" s="76">
        <f t="shared" si="17"/>
        <v>1</v>
      </c>
      <c r="F69" s="76">
        <f t="shared" si="17"/>
        <v>1</v>
      </c>
      <c r="G69" s="76">
        <f t="shared" si="17"/>
        <v>1</v>
      </c>
      <c r="H69" s="76">
        <f t="shared" si="17"/>
        <v>1</v>
      </c>
      <c r="I69" s="76">
        <f t="shared" si="17"/>
        <v>1</v>
      </c>
    </row>
    <row r="70" spans="3:9" s="13" customFormat="1">
      <c r="C70" s="76">
        <f t="shared" si="17"/>
        <v>1</v>
      </c>
      <c r="D70" s="76">
        <f t="shared" si="17"/>
        <v>1</v>
      </c>
      <c r="E70" s="76">
        <f t="shared" si="17"/>
        <v>1</v>
      </c>
      <c r="F70" s="76">
        <f t="shared" si="17"/>
        <v>1</v>
      </c>
      <c r="G70" s="76">
        <f t="shared" si="17"/>
        <v>1</v>
      </c>
      <c r="H70" s="76">
        <f t="shared" si="17"/>
        <v>1</v>
      </c>
      <c r="I70" s="76">
        <f t="shared" si="17"/>
        <v>1</v>
      </c>
    </row>
    <row r="71" spans="3:9" s="13" customFormat="1">
      <c r="C71" s="76"/>
      <c r="D71" s="76"/>
      <c r="E71" s="76"/>
      <c r="F71" s="76"/>
      <c r="G71" s="76"/>
      <c r="H71" s="76"/>
      <c r="I71" s="76"/>
    </row>
    <row r="72" spans="3:9" s="13" customFormat="1">
      <c r="C72" s="76">
        <f t="shared" ref="C72:I73" si="18">IF(ISNUMBER(C15),0,1)</f>
        <v>1</v>
      </c>
      <c r="D72" s="76">
        <f t="shared" si="18"/>
        <v>1</v>
      </c>
      <c r="E72" s="76">
        <f t="shared" si="18"/>
        <v>1</v>
      </c>
      <c r="F72" s="76">
        <f t="shared" si="18"/>
        <v>1</v>
      </c>
      <c r="G72" s="76">
        <f t="shared" si="18"/>
        <v>1</v>
      </c>
      <c r="H72" s="76">
        <f t="shared" si="18"/>
        <v>1</v>
      </c>
      <c r="I72" s="76">
        <f t="shared" si="18"/>
        <v>1</v>
      </c>
    </row>
    <row r="73" spans="3:9" s="13" customFormat="1">
      <c r="C73" s="76">
        <f t="shared" si="18"/>
        <v>1</v>
      </c>
      <c r="D73" s="76">
        <f t="shared" si="18"/>
        <v>1</v>
      </c>
      <c r="E73" s="76">
        <f t="shared" si="18"/>
        <v>1</v>
      </c>
      <c r="F73" s="76">
        <f t="shared" si="18"/>
        <v>1</v>
      </c>
      <c r="G73" s="76">
        <f t="shared" si="18"/>
        <v>1</v>
      </c>
      <c r="H73" s="76">
        <f t="shared" si="18"/>
        <v>1</v>
      </c>
      <c r="I73" s="76">
        <f t="shared" si="18"/>
        <v>1</v>
      </c>
    </row>
    <row r="74" spans="3:9" s="13" customFormat="1">
      <c r="C74" s="76"/>
      <c r="D74" s="76"/>
      <c r="E74" s="76"/>
      <c r="F74" s="76"/>
      <c r="G74" s="76"/>
      <c r="H74" s="76"/>
      <c r="I74" s="76"/>
    </row>
    <row r="75" spans="3:9" s="13" customFormat="1">
      <c r="C75" s="76">
        <f t="shared" ref="C75:I79" si="19">IF(ISNUMBER(C18),0,1)</f>
        <v>1</v>
      </c>
      <c r="D75" s="76">
        <f t="shared" si="19"/>
        <v>1</v>
      </c>
      <c r="E75" s="76">
        <f t="shared" si="19"/>
        <v>1</v>
      </c>
      <c r="F75" s="76">
        <f t="shared" si="19"/>
        <v>1</v>
      </c>
      <c r="G75" s="76">
        <f t="shared" si="19"/>
        <v>1</v>
      </c>
      <c r="H75" s="76">
        <f t="shared" si="19"/>
        <v>1</v>
      </c>
      <c r="I75" s="76">
        <f t="shared" si="19"/>
        <v>1</v>
      </c>
    </row>
    <row r="76" spans="3:9" s="13" customFormat="1">
      <c r="C76" s="76">
        <f t="shared" si="19"/>
        <v>1</v>
      </c>
      <c r="D76" s="76">
        <f t="shared" si="19"/>
        <v>1</v>
      </c>
      <c r="E76" s="76">
        <f t="shared" si="19"/>
        <v>1</v>
      </c>
      <c r="F76" s="76">
        <f t="shared" si="19"/>
        <v>1</v>
      </c>
      <c r="G76" s="76">
        <f t="shared" si="19"/>
        <v>1</v>
      </c>
      <c r="H76" s="76">
        <f t="shared" si="19"/>
        <v>1</v>
      </c>
      <c r="I76" s="76">
        <f t="shared" si="19"/>
        <v>1</v>
      </c>
    </row>
    <row r="77" spans="3:9" s="13" customFormat="1">
      <c r="C77" s="76">
        <f t="shared" si="19"/>
        <v>1</v>
      </c>
      <c r="D77" s="76">
        <f t="shared" si="19"/>
        <v>1</v>
      </c>
      <c r="E77" s="76">
        <f t="shared" si="19"/>
        <v>1</v>
      </c>
      <c r="F77" s="76">
        <f t="shared" si="19"/>
        <v>1</v>
      </c>
      <c r="G77" s="76">
        <f t="shared" si="19"/>
        <v>1</v>
      </c>
      <c r="H77" s="76">
        <f t="shared" si="19"/>
        <v>1</v>
      </c>
      <c r="I77" s="76">
        <f t="shared" si="19"/>
        <v>1</v>
      </c>
    </row>
    <row r="78" spans="3:9" s="13" customFormat="1">
      <c r="C78" s="76">
        <f t="shared" si="19"/>
        <v>1</v>
      </c>
      <c r="D78" s="76">
        <f t="shared" si="19"/>
        <v>1</v>
      </c>
      <c r="E78" s="76">
        <f t="shared" si="19"/>
        <v>1</v>
      </c>
      <c r="F78" s="76">
        <f t="shared" si="19"/>
        <v>1</v>
      </c>
      <c r="G78" s="76">
        <f t="shared" si="19"/>
        <v>1</v>
      </c>
      <c r="H78" s="76">
        <f t="shared" si="19"/>
        <v>1</v>
      </c>
      <c r="I78" s="76">
        <f t="shared" si="19"/>
        <v>1</v>
      </c>
    </row>
    <row r="79" spans="3:9" s="13" customFormat="1">
      <c r="C79" s="76">
        <f t="shared" si="19"/>
        <v>1</v>
      </c>
      <c r="D79" s="76">
        <f t="shared" si="19"/>
        <v>1</v>
      </c>
      <c r="E79" s="76">
        <f t="shared" si="19"/>
        <v>1</v>
      </c>
      <c r="F79" s="76">
        <f t="shared" si="19"/>
        <v>1</v>
      </c>
      <c r="G79" s="76">
        <f t="shared" si="19"/>
        <v>1</v>
      </c>
      <c r="H79" s="76">
        <f t="shared" si="19"/>
        <v>1</v>
      </c>
      <c r="I79" s="76">
        <f t="shared" si="19"/>
        <v>1</v>
      </c>
    </row>
    <row r="80" spans="3:9" s="13" customFormat="1">
      <c r="C80" s="76"/>
      <c r="D80" s="76"/>
      <c r="E80" s="76"/>
      <c r="F80" s="76"/>
      <c r="G80" s="76"/>
      <c r="H80" s="76"/>
      <c r="I80" s="76"/>
    </row>
    <row r="81" spans="3:9" s="13" customFormat="1">
      <c r="C81" s="76"/>
      <c r="D81" s="76"/>
      <c r="E81" s="76"/>
      <c r="F81" s="76"/>
      <c r="G81" s="76"/>
      <c r="H81" s="76"/>
      <c r="I81" s="76"/>
    </row>
    <row r="82" spans="3:9" s="13" customFormat="1">
      <c r="C82" s="76">
        <f t="shared" ref="C82:I85" si="20">IF(ISNUMBER(C25),0,1)</f>
        <v>1</v>
      </c>
      <c r="D82" s="76">
        <f t="shared" si="20"/>
        <v>1</v>
      </c>
      <c r="E82" s="76">
        <f t="shared" si="20"/>
        <v>1</v>
      </c>
      <c r="F82" s="76">
        <f t="shared" si="20"/>
        <v>1</v>
      </c>
      <c r="G82" s="76">
        <f t="shared" si="20"/>
        <v>1</v>
      </c>
      <c r="H82" s="76">
        <f t="shared" si="20"/>
        <v>1</v>
      </c>
      <c r="I82" s="76">
        <f t="shared" si="20"/>
        <v>1</v>
      </c>
    </row>
    <row r="83" spans="3:9" s="13" customFormat="1">
      <c r="C83" s="76">
        <f t="shared" si="20"/>
        <v>1</v>
      </c>
      <c r="D83" s="76">
        <f t="shared" si="20"/>
        <v>1</v>
      </c>
      <c r="E83" s="76">
        <f t="shared" si="20"/>
        <v>1</v>
      </c>
      <c r="F83" s="76">
        <f t="shared" si="20"/>
        <v>1</v>
      </c>
      <c r="G83" s="76">
        <f t="shared" si="20"/>
        <v>1</v>
      </c>
      <c r="H83" s="76">
        <f t="shared" si="20"/>
        <v>1</v>
      </c>
      <c r="I83" s="76">
        <f t="shared" si="20"/>
        <v>1</v>
      </c>
    </row>
    <row r="84" spans="3:9" s="13" customFormat="1">
      <c r="C84" s="76">
        <f t="shared" si="20"/>
        <v>1</v>
      </c>
      <c r="D84" s="76">
        <f t="shared" si="20"/>
        <v>1</v>
      </c>
      <c r="E84" s="76">
        <f t="shared" si="20"/>
        <v>1</v>
      </c>
      <c r="F84" s="76">
        <f t="shared" si="20"/>
        <v>1</v>
      </c>
      <c r="G84" s="76">
        <f t="shared" si="20"/>
        <v>1</v>
      </c>
      <c r="H84" s="76">
        <f t="shared" si="20"/>
        <v>1</v>
      </c>
      <c r="I84" s="76">
        <f t="shared" si="20"/>
        <v>1</v>
      </c>
    </row>
    <row r="85" spans="3:9" s="13" customFormat="1">
      <c r="C85" s="76">
        <f t="shared" si="20"/>
        <v>1</v>
      </c>
      <c r="D85" s="76">
        <f t="shared" si="20"/>
        <v>1</v>
      </c>
      <c r="E85" s="76">
        <f t="shared" si="20"/>
        <v>1</v>
      </c>
      <c r="F85" s="76">
        <f t="shared" si="20"/>
        <v>1</v>
      </c>
      <c r="G85" s="76">
        <f t="shared" si="20"/>
        <v>1</v>
      </c>
      <c r="H85" s="76">
        <f t="shared" si="20"/>
        <v>1</v>
      </c>
      <c r="I85" s="76">
        <f t="shared" si="20"/>
        <v>1</v>
      </c>
    </row>
    <row r="86" spans="3:9" s="13" customFormat="1">
      <c r="C86" s="76"/>
      <c r="D86" s="76"/>
      <c r="E86" s="76"/>
      <c r="F86" s="76"/>
      <c r="G86" s="76"/>
      <c r="H86" s="76"/>
      <c r="I86" s="76"/>
    </row>
    <row r="87" spans="3:9" s="13" customFormat="1">
      <c r="C87" s="76"/>
      <c r="D87" s="76"/>
      <c r="E87" s="76"/>
      <c r="F87" s="76"/>
      <c r="G87" s="76"/>
      <c r="H87" s="76"/>
      <c r="I87" s="76"/>
    </row>
    <row r="88" spans="3:9" s="13" customFormat="1">
      <c r="C88" s="76"/>
      <c r="D88" s="76"/>
      <c r="E88" s="76"/>
      <c r="F88" s="76"/>
      <c r="G88" s="76"/>
      <c r="H88" s="76"/>
      <c r="I88" s="76"/>
    </row>
    <row r="89" spans="3:9" s="13" customFormat="1">
      <c r="C89" s="76">
        <f t="shared" ref="C89:I92" si="21">IF(ISNUMBER(C32),0,1)</f>
        <v>1</v>
      </c>
      <c r="D89" s="76">
        <f t="shared" si="21"/>
        <v>1</v>
      </c>
      <c r="E89" s="76">
        <f t="shared" si="21"/>
        <v>1</v>
      </c>
      <c r="F89" s="76">
        <f t="shared" si="21"/>
        <v>1</v>
      </c>
      <c r="G89" s="76">
        <f t="shared" si="21"/>
        <v>1</v>
      </c>
      <c r="H89" s="76">
        <f t="shared" si="21"/>
        <v>1</v>
      </c>
      <c r="I89" s="76">
        <f t="shared" si="21"/>
        <v>1</v>
      </c>
    </row>
    <row r="90" spans="3:9" s="13" customFormat="1">
      <c r="C90" s="76">
        <f t="shared" si="21"/>
        <v>1</v>
      </c>
      <c r="D90" s="76">
        <f t="shared" si="21"/>
        <v>1</v>
      </c>
      <c r="E90" s="76">
        <f t="shared" si="21"/>
        <v>1</v>
      </c>
      <c r="F90" s="76">
        <f t="shared" si="21"/>
        <v>1</v>
      </c>
      <c r="G90" s="76">
        <f t="shared" si="21"/>
        <v>1</v>
      </c>
      <c r="H90" s="76">
        <f t="shared" si="21"/>
        <v>1</v>
      </c>
      <c r="I90" s="76">
        <f t="shared" si="21"/>
        <v>1</v>
      </c>
    </row>
    <row r="91" spans="3:9" s="13" customFormat="1">
      <c r="C91" s="76">
        <f t="shared" si="21"/>
        <v>1</v>
      </c>
      <c r="D91" s="76">
        <f t="shared" si="21"/>
        <v>1</v>
      </c>
      <c r="E91" s="76">
        <f t="shared" si="21"/>
        <v>1</v>
      </c>
      <c r="F91" s="76">
        <f t="shared" si="21"/>
        <v>1</v>
      </c>
      <c r="G91" s="76">
        <f t="shared" si="21"/>
        <v>1</v>
      </c>
      <c r="H91" s="76">
        <f t="shared" si="21"/>
        <v>1</v>
      </c>
      <c r="I91" s="76">
        <f t="shared" si="21"/>
        <v>1</v>
      </c>
    </row>
    <row r="92" spans="3:9" s="13" customFormat="1">
      <c r="C92" s="76">
        <f t="shared" si="21"/>
        <v>1</v>
      </c>
      <c r="D92" s="76">
        <f t="shared" si="21"/>
        <v>1</v>
      </c>
      <c r="E92" s="76">
        <f t="shared" si="21"/>
        <v>1</v>
      </c>
      <c r="F92" s="76">
        <f t="shared" si="21"/>
        <v>1</v>
      </c>
      <c r="G92" s="76">
        <f t="shared" si="21"/>
        <v>1</v>
      </c>
      <c r="H92" s="76">
        <f t="shared" si="21"/>
        <v>1</v>
      </c>
      <c r="I92" s="76">
        <f t="shared" si="21"/>
        <v>1</v>
      </c>
    </row>
    <row r="93" spans="3:9" s="13" customFormat="1">
      <c r="C93" s="76"/>
      <c r="D93" s="76"/>
      <c r="E93" s="76"/>
      <c r="F93" s="76"/>
      <c r="G93" s="76"/>
      <c r="H93" s="76"/>
      <c r="I93" s="76"/>
    </row>
    <row r="94" spans="3:9" s="13" customFormat="1">
      <c r="C94" s="76">
        <f t="shared" ref="C94:I94" si="22">IF(ISNUMBER(C37),0,1)</f>
        <v>1</v>
      </c>
      <c r="D94" s="76">
        <f t="shared" si="22"/>
        <v>1</v>
      </c>
      <c r="E94" s="76">
        <f t="shared" si="22"/>
        <v>1</v>
      </c>
      <c r="F94" s="76">
        <f t="shared" si="22"/>
        <v>1</v>
      </c>
      <c r="G94" s="76">
        <f t="shared" si="22"/>
        <v>1</v>
      </c>
      <c r="H94" s="76">
        <f t="shared" si="22"/>
        <v>1</v>
      </c>
      <c r="I94" s="76">
        <f t="shared" si="22"/>
        <v>1</v>
      </c>
    </row>
    <row r="95" spans="3:9" s="13" customFormat="1">
      <c r="C95" s="76"/>
      <c r="D95" s="76"/>
      <c r="E95" s="76"/>
      <c r="F95" s="76"/>
      <c r="G95" s="76"/>
      <c r="H95" s="76"/>
      <c r="I95" s="76"/>
    </row>
    <row r="96" spans="3:9" s="13" customFormat="1">
      <c r="C96" s="76">
        <f t="shared" ref="C96:I97" si="23">IF(ISNUMBER(C39),0,1)</f>
        <v>1</v>
      </c>
      <c r="D96" s="76">
        <f t="shared" si="23"/>
        <v>1</v>
      </c>
      <c r="E96" s="76">
        <f t="shared" si="23"/>
        <v>1</v>
      </c>
      <c r="F96" s="76">
        <f t="shared" si="23"/>
        <v>1</v>
      </c>
      <c r="G96" s="76">
        <f t="shared" si="23"/>
        <v>1</v>
      </c>
      <c r="H96" s="76">
        <f t="shared" si="23"/>
        <v>1</v>
      </c>
      <c r="I96" s="76">
        <f t="shared" si="23"/>
        <v>1</v>
      </c>
    </row>
    <row r="97" spans="3:9" s="13" customFormat="1">
      <c r="C97" s="76">
        <f t="shared" si="23"/>
        <v>1</v>
      </c>
      <c r="D97" s="76">
        <f t="shared" si="23"/>
        <v>1</v>
      </c>
      <c r="E97" s="76">
        <f t="shared" si="23"/>
        <v>1</v>
      </c>
      <c r="F97" s="76">
        <f t="shared" si="23"/>
        <v>1</v>
      </c>
      <c r="G97" s="76">
        <f t="shared" si="23"/>
        <v>1</v>
      </c>
      <c r="H97" s="76">
        <f t="shared" si="23"/>
        <v>1</v>
      </c>
      <c r="I97" s="76">
        <f t="shared" si="23"/>
        <v>1</v>
      </c>
    </row>
    <row r="98" spans="3:9" s="13" customFormat="1">
      <c r="C98" s="76"/>
      <c r="D98" s="76"/>
      <c r="E98" s="76"/>
      <c r="F98" s="76"/>
      <c r="G98" s="76"/>
      <c r="H98" s="76"/>
      <c r="I98" s="76"/>
    </row>
    <row r="99" spans="3:9" s="13" customFormat="1">
      <c r="C99" s="76">
        <f t="shared" ref="C99:I101" si="24">IF(ISNUMBER(C42),0,1)</f>
        <v>1</v>
      </c>
      <c r="D99" s="76">
        <f t="shared" si="24"/>
        <v>1</v>
      </c>
      <c r="E99" s="76">
        <f t="shared" si="24"/>
        <v>1</v>
      </c>
      <c r="F99" s="76">
        <f t="shared" si="24"/>
        <v>1</v>
      </c>
      <c r="G99" s="76">
        <f t="shared" si="24"/>
        <v>1</v>
      </c>
      <c r="H99" s="76">
        <f t="shared" si="24"/>
        <v>1</v>
      </c>
      <c r="I99" s="76">
        <f t="shared" si="24"/>
        <v>1</v>
      </c>
    </row>
    <row r="100" spans="3:9" s="13" customFormat="1">
      <c r="C100" s="76">
        <f t="shared" si="24"/>
        <v>1</v>
      </c>
      <c r="D100" s="76">
        <f t="shared" si="24"/>
        <v>1</v>
      </c>
      <c r="E100" s="76">
        <f t="shared" si="24"/>
        <v>1</v>
      </c>
      <c r="F100" s="76">
        <f t="shared" si="24"/>
        <v>1</v>
      </c>
      <c r="G100" s="76">
        <f t="shared" si="24"/>
        <v>1</v>
      </c>
      <c r="H100" s="76">
        <f t="shared" si="24"/>
        <v>1</v>
      </c>
      <c r="I100" s="76">
        <f t="shared" si="24"/>
        <v>1</v>
      </c>
    </row>
    <row r="101" spans="3:9" s="13" customFormat="1">
      <c r="C101" s="76">
        <f t="shared" si="24"/>
        <v>1</v>
      </c>
      <c r="D101" s="76">
        <f t="shared" si="24"/>
        <v>1</v>
      </c>
      <c r="E101" s="76">
        <f t="shared" si="24"/>
        <v>1</v>
      </c>
      <c r="F101" s="76">
        <f t="shared" si="24"/>
        <v>1</v>
      </c>
      <c r="G101" s="76">
        <f t="shared" si="24"/>
        <v>1</v>
      </c>
      <c r="H101" s="76">
        <f t="shared" si="24"/>
        <v>1</v>
      </c>
      <c r="I101" s="76">
        <f t="shared" si="24"/>
        <v>1</v>
      </c>
    </row>
    <row r="102" spans="3:9" s="13" customFormat="1">
      <c r="C102" s="76"/>
      <c r="D102" s="76"/>
      <c r="E102" s="76"/>
      <c r="F102" s="76"/>
      <c r="G102" s="76"/>
      <c r="H102" s="76"/>
      <c r="I102" s="76"/>
    </row>
    <row r="103" spans="3:9" s="13" customFormat="1">
      <c r="C103" s="76"/>
      <c r="D103" s="76"/>
      <c r="E103" s="76"/>
      <c r="F103" s="76"/>
      <c r="G103" s="76"/>
      <c r="H103" s="76"/>
      <c r="I103" s="76"/>
    </row>
    <row r="104" spans="3:9" s="13" customFormat="1">
      <c r="C104" s="76"/>
      <c r="D104" s="76"/>
      <c r="E104" s="76"/>
      <c r="F104" s="76"/>
      <c r="G104" s="76"/>
      <c r="H104" s="76"/>
      <c r="I104" s="76"/>
    </row>
    <row r="105" spans="3:9" s="13" customFormat="1">
      <c r="C105" s="76">
        <f t="shared" ref="C105:I107" si="25">IF(ISNUMBER(C48),0,1)</f>
        <v>1</v>
      </c>
      <c r="D105" s="76">
        <f t="shared" si="25"/>
        <v>1</v>
      </c>
      <c r="E105" s="76">
        <f t="shared" si="25"/>
        <v>1</v>
      </c>
      <c r="F105" s="76">
        <f t="shared" si="25"/>
        <v>1</v>
      </c>
      <c r="G105" s="76">
        <f t="shared" si="25"/>
        <v>1</v>
      </c>
      <c r="H105" s="76">
        <f t="shared" si="25"/>
        <v>1</v>
      </c>
      <c r="I105" s="76">
        <f t="shared" si="25"/>
        <v>1</v>
      </c>
    </row>
    <row r="106" spans="3:9" s="13" customFormat="1">
      <c r="C106" s="76">
        <f t="shared" si="25"/>
        <v>1</v>
      </c>
      <c r="D106" s="76">
        <f t="shared" si="25"/>
        <v>1</v>
      </c>
      <c r="E106" s="76">
        <f t="shared" si="25"/>
        <v>1</v>
      </c>
      <c r="F106" s="76">
        <f t="shared" si="25"/>
        <v>1</v>
      </c>
      <c r="G106" s="76">
        <f t="shared" si="25"/>
        <v>1</v>
      </c>
      <c r="H106" s="76">
        <f t="shared" si="25"/>
        <v>1</v>
      </c>
      <c r="I106" s="76">
        <f t="shared" si="25"/>
        <v>1</v>
      </c>
    </row>
    <row r="107" spans="3:9" s="13" customFormat="1">
      <c r="C107" s="76">
        <f t="shared" si="25"/>
        <v>1</v>
      </c>
      <c r="D107" s="76">
        <f t="shared" si="25"/>
        <v>1</v>
      </c>
      <c r="E107" s="76">
        <f t="shared" si="25"/>
        <v>1</v>
      </c>
      <c r="F107" s="76">
        <f t="shared" si="25"/>
        <v>1</v>
      </c>
      <c r="G107" s="76">
        <f t="shared" si="25"/>
        <v>1</v>
      </c>
      <c r="H107" s="76">
        <f t="shared" si="25"/>
        <v>1</v>
      </c>
      <c r="I107" s="76">
        <f t="shared" si="25"/>
        <v>1</v>
      </c>
    </row>
    <row r="108" spans="3:9" s="13" customFormat="1">
      <c r="C108" s="76"/>
      <c r="D108" s="76"/>
      <c r="E108" s="76"/>
      <c r="F108" s="76"/>
      <c r="G108" s="76"/>
      <c r="H108" s="76"/>
      <c r="I108" s="76"/>
    </row>
    <row r="109" spans="3:9" s="13" customFormat="1">
      <c r="C109" s="76"/>
      <c r="D109" s="76"/>
      <c r="E109" s="76"/>
      <c r="F109" s="76"/>
      <c r="G109" s="76"/>
      <c r="H109" s="76"/>
      <c r="I109" s="76"/>
    </row>
    <row r="110" spans="3:9" s="13" customFormat="1">
      <c r="C110" s="76"/>
      <c r="D110" s="76"/>
      <c r="E110" s="76"/>
      <c r="F110" s="76"/>
      <c r="G110" s="76"/>
      <c r="H110" s="76"/>
      <c r="I110" s="76"/>
    </row>
    <row r="111" spans="3:9" s="13" customFormat="1">
      <c r="C111" s="76"/>
      <c r="D111" s="76"/>
      <c r="E111" s="76"/>
      <c r="F111" s="76"/>
      <c r="G111" s="76"/>
      <c r="H111" s="76"/>
      <c r="I111" s="76"/>
    </row>
    <row r="112" spans="3:9" s="13" customFormat="1">
      <c r="C112" s="76"/>
      <c r="D112" s="76"/>
      <c r="E112" s="76"/>
      <c r="F112" s="76"/>
      <c r="G112" s="76"/>
      <c r="H112" s="76"/>
      <c r="I112" s="76"/>
    </row>
    <row r="113" spans="3:9" s="13" customFormat="1">
      <c r="C113" s="76"/>
      <c r="D113" s="76"/>
      <c r="E113" s="76"/>
      <c r="F113" s="76"/>
      <c r="G113" s="76"/>
      <c r="H113" s="76"/>
      <c r="I113" s="76"/>
    </row>
    <row r="114" spans="3:9" s="13" customFormat="1">
      <c r="C114" s="76"/>
      <c r="D114" s="76"/>
      <c r="E114" s="76"/>
      <c r="F114" s="76"/>
      <c r="G114" s="76"/>
      <c r="H114" s="76"/>
      <c r="I114" s="76"/>
    </row>
    <row r="115" spans="3:9" s="13" customFormat="1">
      <c r="C115" s="76"/>
      <c r="D115" s="76"/>
      <c r="E115" s="76"/>
      <c r="F115" s="76"/>
      <c r="G115" s="76"/>
      <c r="H115" s="76"/>
      <c r="I115" s="76"/>
    </row>
    <row r="116" spans="3:9" s="13" customFormat="1">
      <c r="C116" s="76"/>
      <c r="D116" s="76"/>
      <c r="E116" s="76"/>
      <c r="F116" s="76"/>
      <c r="G116" s="76"/>
      <c r="H116" s="76"/>
      <c r="I116" s="76"/>
    </row>
    <row r="117" spans="3:9" s="13" customFormat="1">
      <c r="C117" s="76"/>
      <c r="D117" s="76"/>
      <c r="E117" s="76"/>
      <c r="F117" s="76"/>
      <c r="G117" s="76"/>
      <c r="H117" s="76"/>
      <c r="I117" s="76"/>
    </row>
    <row r="118" spans="3:9" s="13" customFormat="1">
      <c r="C118" s="76"/>
      <c r="D118" s="76"/>
      <c r="E118" s="76"/>
      <c r="F118" s="76"/>
      <c r="G118" s="76"/>
      <c r="H118" s="76"/>
      <c r="I118" s="76"/>
    </row>
    <row r="119" spans="3:9" s="13" customFormat="1">
      <c r="C119" s="76"/>
      <c r="D119" s="76"/>
      <c r="E119" s="76"/>
      <c r="F119" s="76"/>
      <c r="G119" s="76"/>
      <c r="H119" s="76"/>
      <c r="I119" s="76"/>
    </row>
    <row r="120" spans="3:9" s="13" customFormat="1">
      <c r="C120" s="76"/>
      <c r="D120" s="76"/>
      <c r="E120" s="76"/>
      <c r="F120" s="76"/>
      <c r="G120" s="76"/>
      <c r="H120" s="76"/>
      <c r="I120" s="76"/>
    </row>
    <row r="121" spans="3:9" s="13" customFormat="1">
      <c r="C121" s="76"/>
      <c r="D121" s="76"/>
      <c r="E121" s="76"/>
      <c r="F121" s="76"/>
      <c r="G121" s="76"/>
      <c r="H121" s="76"/>
      <c r="I121" s="76"/>
    </row>
    <row r="122" spans="3:9" s="13" customFormat="1">
      <c r="C122" s="76"/>
      <c r="D122" s="76"/>
      <c r="E122" s="76"/>
      <c r="F122" s="76"/>
      <c r="G122" s="76"/>
      <c r="H122" s="76"/>
      <c r="I122" s="76"/>
    </row>
    <row r="123" spans="3:9" s="13" customFormat="1">
      <c r="C123" s="76"/>
      <c r="D123" s="76"/>
      <c r="E123" s="76"/>
      <c r="F123" s="76"/>
      <c r="G123" s="76"/>
      <c r="H123" s="76"/>
      <c r="I123" s="76"/>
    </row>
    <row r="124" spans="3:9" s="13" customFormat="1">
      <c r="C124" s="76"/>
      <c r="D124" s="76"/>
      <c r="E124" s="76"/>
      <c r="F124" s="76"/>
      <c r="G124" s="76"/>
      <c r="H124" s="76"/>
      <c r="I124" s="76"/>
    </row>
    <row r="125" spans="3:9" s="13" customFormat="1">
      <c r="C125" s="76"/>
      <c r="D125" s="76"/>
      <c r="E125" s="76"/>
      <c r="F125" s="76"/>
      <c r="G125" s="76"/>
      <c r="H125" s="76"/>
      <c r="I125" s="76"/>
    </row>
    <row r="126" spans="3:9" s="13" customFormat="1">
      <c r="C126" s="76"/>
      <c r="D126" s="76"/>
      <c r="E126" s="76"/>
      <c r="F126" s="76"/>
      <c r="G126" s="76"/>
      <c r="H126" s="76"/>
      <c r="I126" s="76"/>
    </row>
    <row r="127" spans="3:9" s="13" customFormat="1">
      <c r="C127" s="76"/>
      <c r="D127" s="76"/>
      <c r="E127" s="76"/>
      <c r="F127" s="76"/>
      <c r="G127" s="76"/>
      <c r="H127" s="76"/>
      <c r="I127" s="76"/>
    </row>
    <row r="128" spans="3:9" s="13" customFormat="1">
      <c r="C128" s="76"/>
      <c r="D128" s="76"/>
      <c r="E128" s="76"/>
      <c r="F128" s="76"/>
      <c r="G128" s="76"/>
      <c r="H128" s="76"/>
      <c r="I128" s="76"/>
    </row>
    <row r="129" spans="3:9" s="13" customFormat="1">
      <c r="C129" s="76"/>
      <c r="D129" s="76"/>
      <c r="E129" s="76"/>
      <c r="F129" s="76"/>
      <c r="G129" s="76"/>
      <c r="H129" s="76"/>
      <c r="I129" s="76"/>
    </row>
    <row r="130" spans="3:9" s="13" customFormat="1">
      <c r="C130" s="76"/>
      <c r="D130" s="76"/>
      <c r="E130" s="76"/>
      <c r="F130" s="76"/>
      <c r="G130" s="76"/>
      <c r="H130" s="76"/>
      <c r="I130" s="76"/>
    </row>
    <row r="131" spans="3:9" s="13" customFormat="1">
      <c r="C131" s="76"/>
      <c r="D131" s="76"/>
      <c r="E131" s="76"/>
      <c r="F131" s="76"/>
      <c r="G131" s="76"/>
      <c r="H131" s="76"/>
      <c r="I131" s="76"/>
    </row>
    <row r="132" spans="3:9" s="13" customFormat="1">
      <c r="C132" s="76"/>
      <c r="D132" s="76"/>
      <c r="E132" s="76"/>
      <c r="F132" s="76"/>
      <c r="G132" s="76"/>
      <c r="H132" s="76"/>
      <c r="I132" s="76"/>
    </row>
    <row r="133" spans="3:9" s="13" customFormat="1">
      <c r="C133" s="76"/>
      <c r="D133" s="76"/>
      <c r="E133" s="76"/>
      <c r="F133" s="76"/>
      <c r="G133" s="76"/>
      <c r="H133" s="76"/>
      <c r="I133" s="76"/>
    </row>
    <row r="134" spans="3:9" s="13" customFormat="1">
      <c r="C134" s="76"/>
      <c r="D134" s="76"/>
      <c r="E134" s="76"/>
      <c r="F134" s="76"/>
      <c r="G134" s="76"/>
      <c r="H134" s="76"/>
      <c r="I134" s="76"/>
    </row>
    <row r="135" spans="3:9" s="13" customFormat="1">
      <c r="C135" s="76"/>
      <c r="D135" s="76"/>
      <c r="E135" s="76"/>
      <c r="F135" s="76"/>
      <c r="G135" s="76"/>
      <c r="H135" s="76"/>
      <c r="I135" s="76"/>
    </row>
    <row r="136" spans="3:9" s="13" customFormat="1">
      <c r="C136" s="76"/>
      <c r="D136" s="76"/>
      <c r="E136" s="76"/>
      <c r="F136" s="76"/>
      <c r="G136" s="76"/>
      <c r="H136" s="76"/>
      <c r="I136" s="76"/>
    </row>
    <row r="137" spans="3:9" s="13" customFormat="1">
      <c r="C137" s="76"/>
      <c r="D137" s="76"/>
      <c r="E137" s="76"/>
      <c r="F137" s="76"/>
      <c r="G137" s="76"/>
      <c r="H137" s="76"/>
      <c r="I137" s="76"/>
    </row>
    <row r="138" spans="3:9" s="13" customFormat="1">
      <c r="C138" s="76"/>
      <c r="D138" s="76"/>
      <c r="E138" s="76"/>
      <c r="F138" s="76"/>
      <c r="G138" s="76"/>
      <c r="H138" s="76"/>
      <c r="I138" s="76"/>
    </row>
    <row r="139" spans="3:9" s="13" customFormat="1">
      <c r="C139" s="76"/>
      <c r="D139" s="76"/>
      <c r="E139" s="76"/>
      <c r="F139" s="76"/>
      <c r="G139" s="76"/>
      <c r="H139" s="76"/>
      <c r="I139" s="76"/>
    </row>
    <row r="140" spans="3:9" s="13" customFormat="1">
      <c r="C140" s="76"/>
      <c r="D140" s="76"/>
      <c r="E140" s="76"/>
      <c r="F140" s="76"/>
      <c r="G140" s="76"/>
      <c r="H140" s="76"/>
      <c r="I140" s="76"/>
    </row>
    <row r="141" spans="3:9" s="13" customFormat="1">
      <c r="C141" s="76"/>
      <c r="D141" s="76"/>
      <c r="E141" s="76"/>
      <c r="F141" s="76"/>
      <c r="G141" s="76"/>
      <c r="H141" s="76"/>
      <c r="I141" s="76"/>
    </row>
    <row r="142" spans="3:9" s="13" customFormat="1">
      <c r="C142" s="76"/>
      <c r="D142" s="76"/>
      <c r="E142" s="76"/>
      <c r="F142" s="76"/>
      <c r="G142" s="76"/>
      <c r="H142" s="76"/>
      <c r="I142" s="76"/>
    </row>
    <row r="143" spans="3:9" s="13" customFormat="1">
      <c r="C143" s="76"/>
      <c r="D143" s="76"/>
      <c r="E143" s="76"/>
      <c r="F143" s="76"/>
      <c r="G143" s="76"/>
      <c r="H143" s="76"/>
      <c r="I143" s="76"/>
    </row>
    <row r="144" spans="3:9" s="13" customFormat="1">
      <c r="C144" s="76"/>
      <c r="D144" s="76"/>
      <c r="E144" s="76"/>
      <c r="F144" s="76"/>
      <c r="G144" s="76"/>
      <c r="H144" s="76"/>
      <c r="I144" s="76"/>
    </row>
    <row r="145" spans="3:9" s="13" customFormat="1">
      <c r="C145" s="76"/>
      <c r="D145" s="76"/>
      <c r="E145" s="76"/>
      <c r="F145" s="76"/>
      <c r="G145" s="76"/>
      <c r="H145" s="76"/>
      <c r="I145" s="76"/>
    </row>
    <row r="146" spans="3:9" s="13" customFormat="1">
      <c r="C146" s="76"/>
      <c r="D146" s="76"/>
      <c r="E146" s="76"/>
      <c r="F146" s="76"/>
      <c r="G146" s="76"/>
      <c r="H146" s="76"/>
      <c r="I146" s="76"/>
    </row>
    <row r="147" spans="3:9" s="13" customFormat="1">
      <c r="C147" s="76"/>
      <c r="D147" s="76"/>
      <c r="E147" s="76"/>
      <c r="F147" s="76"/>
      <c r="G147" s="76"/>
      <c r="H147" s="76"/>
      <c r="I147" s="76"/>
    </row>
    <row r="148" spans="3:9" s="13" customFormat="1">
      <c r="C148" s="76"/>
      <c r="D148" s="76"/>
      <c r="E148" s="76"/>
      <c r="F148" s="76"/>
      <c r="G148" s="76"/>
      <c r="H148" s="76"/>
      <c r="I148" s="76"/>
    </row>
    <row r="149" spans="3:9" s="13" customFormat="1">
      <c r="C149" s="76"/>
      <c r="D149" s="76"/>
      <c r="E149" s="76"/>
      <c r="F149" s="76"/>
      <c r="G149" s="76"/>
      <c r="H149" s="76"/>
      <c r="I149" s="76"/>
    </row>
    <row r="150" spans="3:9" s="13" customFormat="1">
      <c r="C150" s="76"/>
      <c r="D150" s="76"/>
      <c r="E150" s="76"/>
      <c r="F150" s="76"/>
      <c r="G150" s="76"/>
      <c r="H150" s="76"/>
      <c r="I150" s="76"/>
    </row>
    <row r="151" spans="3:9" s="13" customFormat="1">
      <c r="C151" s="76"/>
      <c r="D151" s="76"/>
      <c r="E151" s="76"/>
      <c r="F151" s="76"/>
      <c r="G151" s="76"/>
      <c r="H151" s="76"/>
      <c r="I151" s="76"/>
    </row>
    <row r="152" spans="3:9" s="13" customFormat="1">
      <c r="C152" s="76"/>
      <c r="D152" s="76"/>
      <c r="E152" s="76"/>
      <c r="F152" s="76"/>
      <c r="G152" s="76"/>
      <c r="H152" s="76"/>
      <c r="I152" s="76"/>
    </row>
    <row r="153" spans="3:9" s="13" customFormat="1">
      <c r="C153" s="76"/>
      <c r="D153" s="76"/>
      <c r="E153" s="76"/>
      <c r="F153" s="76"/>
      <c r="G153" s="76"/>
      <c r="H153" s="76"/>
      <c r="I153" s="76"/>
    </row>
    <row r="154" spans="3:9" s="13" customFormat="1">
      <c r="C154" s="76"/>
      <c r="D154" s="76"/>
      <c r="E154" s="76"/>
      <c r="F154" s="76"/>
      <c r="G154" s="76"/>
      <c r="H154" s="76"/>
      <c r="I154" s="76"/>
    </row>
    <row r="155" spans="3:9" s="13" customFormat="1">
      <c r="C155" s="76"/>
      <c r="D155" s="76"/>
      <c r="E155" s="76"/>
      <c r="F155" s="76"/>
      <c r="G155" s="76"/>
      <c r="H155" s="76"/>
      <c r="I155" s="76"/>
    </row>
    <row r="156" spans="3:9" s="13" customFormat="1">
      <c r="C156" s="76"/>
      <c r="D156" s="76"/>
      <c r="E156" s="76"/>
      <c r="F156" s="76"/>
      <c r="G156" s="76"/>
      <c r="H156" s="76"/>
      <c r="I156" s="76"/>
    </row>
    <row r="157" spans="3:9" s="13" customFormat="1">
      <c r="C157" s="76"/>
      <c r="D157" s="76"/>
      <c r="E157" s="76"/>
      <c r="F157" s="76"/>
      <c r="G157" s="76"/>
      <c r="H157" s="76"/>
      <c r="I157" s="76"/>
    </row>
    <row r="158" spans="3:9" s="13" customFormat="1">
      <c r="C158" s="76"/>
      <c r="D158" s="76"/>
      <c r="E158" s="76"/>
      <c r="F158" s="76"/>
      <c r="G158" s="76"/>
      <c r="H158" s="76"/>
      <c r="I158" s="76"/>
    </row>
    <row r="159" spans="3:9" s="13" customFormat="1">
      <c r="C159" s="76"/>
      <c r="D159" s="76"/>
      <c r="E159" s="76"/>
      <c r="F159" s="76"/>
      <c r="G159" s="76"/>
      <c r="H159" s="76"/>
      <c r="I159" s="76"/>
    </row>
    <row r="160" spans="3:9" s="13" customFormat="1">
      <c r="C160" s="76"/>
      <c r="D160" s="76"/>
      <c r="E160" s="76"/>
      <c r="F160" s="76"/>
      <c r="G160" s="76"/>
      <c r="H160" s="76"/>
      <c r="I160" s="76"/>
    </row>
    <row r="161" spans="3:9" s="13" customFormat="1">
      <c r="C161" s="76"/>
      <c r="D161" s="76"/>
      <c r="E161" s="76"/>
      <c r="F161" s="76"/>
      <c r="G161" s="76"/>
      <c r="H161" s="76"/>
      <c r="I161" s="76"/>
    </row>
    <row r="162" spans="3:9" s="13" customFormat="1">
      <c r="C162" s="76"/>
      <c r="D162" s="76"/>
      <c r="E162" s="76"/>
      <c r="F162" s="76"/>
      <c r="G162" s="76"/>
      <c r="H162" s="76"/>
      <c r="I162" s="76"/>
    </row>
    <row r="163" spans="3:9" s="13" customFormat="1">
      <c r="C163" s="76"/>
      <c r="D163" s="76"/>
      <c r="E163" s="76"/>
      <c r="F163" s="76"/>
      <c r="G163" s="76"/>
      <c r="H163" s="76"/>
      <c r="I163" s="76"/>
    </row>
    <row r="164" spans="3:9" s="13" customFormat="1">
      <c r="C164" s="76"/>
      <c r="D164" s="76"/>
      <c r="E164" s="76"/>
      <c r="F164" s="76"/>
      <c r="G164" s="76"/>
      <c r="H164" s="76"/>
      <c r="I164" s="76"/>
    </row>
    <row r="165" spans="3:9" s="13" customFormat="1">
      <c r="C165" s="76"/>
      <c r="D165" s="76"/>
      <c r="E165" s="76"/>
      <c r="F165" s="76"/>
      <c r="G165" s="76"/>
      <c r="H165" s="76"/>
      <c r="I165" s="76"/>
    </row>
    <row r="166" spans="3:9" s="13" customFormat="1">
      <c r="C166" s="76"/>
      <c r="D166" s="76"/>
      <c r="E166" s="76"/>
      <c r="F166" s="76"/>
      <c r="G166" s="76"/>
      <c r="H166" s="76"/>
      <c r="I166" s="76"/>
    </row>
    <row r="167" spans="3:9" s="13" customFormat="1">
      <c r="C167" s="76"/>
      <c r="D167" s="76"/>
      <c r="E167" s="76"/>
      <c r="F167" s="76"/>
      <c r="G167" s="76"/>
      <c r="H167" s="76"/>
      <c r="I167" s="76"/>
    </row>
    <row r="168" spans="3:9" s="13" customFormat="1">
      <c r="C168" s="76"/>
      <c r="D168" s="76"/>
      <c r="E168" s="76"/>
      <c r="F168" s="76"/>
      <c r="G168" s="76"/>
      <c r="H168" s="76"/>
      <c r="I168" s="76"/>
    </row>
    <row r="169" spans="3:9" s="13" customFormat="1">
      <c r="C169" s="76"/>
      <c r="D169" s="76"/>
      <c r="E169" s="76"/>
      <c r="F169" s="76"/>
      <c r="G169" s="76"/>
      <c r="H169" s="76"/>
      <c r="I169" s="76"/>
    </row>
    <row r="170" spans="3:9" s="13" customFormat="1">
      <c r="C170" s="76"/>
      <c r="D170" s="76"/>
      <c r="E170" s="76"/>
      <c r="F170" s="76"/>
      <c r="G170" s="76"/>
      <c r="H170" s="76"/>
      <c r="I170" s="76"/>
    </row>
    <row r="171" spans="3:9" s="13" customFormat="1">
      <c r="C171" s="76"/>
      <c r="D171" s="76"/>
      <c r="E171" s="76"/>
      <c r="F171" s="76"/>
      <c r="G171" s="76"/>
      <c r="H171" s="76"/>
      <c r="I171" s="76"/>
    </row>
    <row r="172" spans="3:9" s="13" customFormat="1">
      <c r="C172" s="76"/>
      <c r="D172" s="76"/>
      <c r="E172" s="76"/>
      <c r="F172" s="76"/>
      <c r="G172" s="76"/>
      <c r="H172" s="76"/>
      <c r="I172" s="76"/>
    </row>
    <row r="173" spans="3:9" s="13" customFormat="1">
      <c r="C173" s="76"/>
      <c r="D173" s="76"/>
      <c r="E173" s="76"/>
      <c r="F173" s="76"/>
      <c r="G173" s="76"/>
      <c r="H173" s="76"/>
      <c r="I173" s="76"/>
    </row>
    <row r="174" spans="3:9" s="13" customFormat="1">
      <c r="C174" s="76"/>
      <c r="D174" s="76"/>
      <c r="E174" s="76"/>
      <c r="F174" s="76"/>
      <c r="G174" s="76"/>
      <c r="H174" s="76"/>
      <c r="I174" s="76"/>
    </row>
    <row r="175" spans="3:9" s="13" customFormat="1">
      <c r="C175" s="76"/>
      <c r="D175" s="76"/>
      <c r="E175" s="76"/>
      <c r="F175" s="76"/>
      <c r="G175" s="76"/>
      <c r="H175" s="76"/>
      <c r="I175" s="76"/>
    </row>
    <row r="176" spans="3:9" s="13" customFormat="1">
      <c r="C176" s="76"/>
      <c r="D176" s="76"/>
      <c r="E176" s="76"/>
      <c r="F176" s="76"/>
      <c r="G176" s="76"/>
      <c r="H176" s="76"/>
      <c r="I176" s="76"/>
    </row>
    <row r="177" spans="3:9" s="13" customFormat="1">
      <c r="C177" s="76"/>
      <c r="D177" s="76"/>
      <c r="E177" s="76"/>
      <c r="F177" s="76"/>
      <c r="G177" s="76"/>
      <c r="H177" s="76"/>
      <c r="I177" s="76"/>
    </row>
    <row r="178" spans="3:9" s="13" customFormat="1">
      <c r="C178" s="76"/>
      <c r="D178" s="76"/>
      <c r="E178" s="76"/>
      <c r="F178" s="76"/>
      <c r="G178" s="76"/>
      <c r="H178" s="76"/>
      <c r="I178" s="76"/>
    </row>
    <row r="179" spans="3:9" s="13" customFormat="1">
      <c r="C179" s="76"/>
      <c r="D179" s="76"/>
      <c r="E179" s="76"/>
      <c r="F179" s="76"/>
      <c r="G179" s="76"/>
      <c r="H179" s="76"/>
      <c r="I179" s="76"/>
    </row>
    <row r="180" spans="3:9" s="13" customFormat="1">
      <c r="C180" s="76"/>
      <c r="D180" s="76"/>
      <c r="E180" s="76"/>
      <c r="F180" s="76"/>
      <c r="G180" s="76"/>
      <c r="H180" s="76"/>
      <c r="I180" s="76"/>
    </row>
    <row r="181" spans="3:9" s="13" customFormat="1">
      <c r="C181" s="76"/>
      <c r="D181" s="76"/>
      <c r="E181" s="76"/>
      <c r="F181" s="76"/>
      <c r="G181" s="76"/>
      <c r="H181" s="76"/>
      <c r="I181" s="76"/>
    </row>
    <row r="182" spans="3:9" s="13" customFormat="1">
      <c r="C182" s="76"/>
      <c r="D182" s="76"/>
      <c r="E182" s="76"/>
      <c r="F182" s="76"/>
      <c r="G182" s="76"/>
      <c r="H182" s="76"/>
      <c r="I182" s="76"/>
    </row>
    <row r="183" spans="3:9" s="13" customFormat="1">
      <c r="C183" s="76"/>
      <c r="D183" s="76"/>
      <c r="E183" s="76"/>
      <c r="F183" s="76"/>
      <c r="G183" s="76"/>
      <c r="H183" s="76"/>
      <c r="I183" s="76"/>
    </row>
    <row r="184" spans="3:9" s="13" customFormat="1">
      <c r="C184" s="76"/>
      <c r="D184" s="76"/>
      <c r="E184" s="76"/>
      <c r="F184" s="76"/>
      <c r="G184" s="76"/>
      <c r="H184" s="76"/>
      <c r="I184" s="76"/>
    </row>
    <row r="185" spans="3:9" s="13" customFormat="1">
      <c r="C185" s="76"/>
      <c r="D185" s="76"/>
      <c r="E185" s="76"/>
      <c r="F185" s="76"/>
      <c r="G185" s="76"/>
      <c r="H185" s="76"/>
      <c r="I185" s="76"/>
    </row>
    <row r="186" spans="3:9" s="13" customFormat="1">
      <c r="C186" s="76"/>
      <c r="D186" s="76"/>
      <c r="E186" s="76"/>
      <c r="F186" s="76"/>
      <c r="G186" s="76"/>
      <c r="H186" s="76"/>
      <c r="I186" s="76"/>
    </row>
    <row r="187" spans="3:9" s="13" customFormat="1">
      <c r="C187" s="76"/>
      <c r="D187" s="76"/>
      <c r="E187" s="76"/>
      <c r="F187" s="76"/>
      <c r="G187" s="76"/>
      <c r="H187" s="76"/>
      <c r="I187" s="76"/>
    </row>
    <row r="188" spans="3:9" s="13" customFormat="1">
      <c r="C188" s="76"/>
      <c r="D188" s="76"/>
      <c r="E188" s="76"/>
      <c r="F188" s="76"/>
      <c r="G188" s="76"/>
      <c r="H188" s="76"/>
      <c r="I188" s="76"/>
    </row>
    <row r="189" spans="3:9" s="13" customFormat="1">
      <c r="C189" s="76"/>
      <c r="D189" s="76"/>
      <c r="E189" s="76"/>
      <c r="F189" s="76"/>
      <c r="G189" s="76"/>
      <c r="H189" s="76"/>
      <c r="I189" s="76"/>
    </row>
    <row r="190" spans="3:9" s="13" customFormat="1">
      <c r="C190" s="76"/>
      <c r="D190" s="76"/>
      <c r="E190" s="76"/>
      <c r="F190" s="76"/>
      <c r="G190" s="76"/>
      <c r="H190" s="76"/>
      <c r="I190" s="76"/>
    </row>
    <row r="191" spans="3:9" s="13" customFormat="1">
      <c r="C191" s="76"/>
      <c r="D191" s="76"/>
      <c r="E191" s="76"/>
      <c r="F191" s="76"/>
      <c r="G191" s="76"/>
      <c r="H191" s="76"/>
      <c r="I191" s="76"/>
    </row>
    <row r="192" spans="3:9" s="13" customFormat="1">
      <c r="C192" s="76"/>
      <c r="D192" s="76"/>
      <c r="E192" s="76"/>
      <c r="F192" s="76"/>
      <c r="G192" s="76"/>
      <c r="H192" s="76"/>
      <c r="I192" s="76"/>
    </row>
    <row r="193" spans="3:9" s="13" customFormat="1">
      <c r="C193" s="76"/>
      <c r="D193" s="76"/>
      <c r="E193" s="76"/>
      <c r="F193" s="76"/>
      <c r="G193" s="76"/>
      <c r="H193" s="76"/>
      <c r="I193" s="76"/>
    </row>
    <row r="194" spans="3:9" s="13" customFormat="1">
      <c r="C194" s="76"/>
      <c r="D194" s="76"/>
      <c r="E194" s="76"/>
      <c r="F194" s="76"/>
      <c r="G194" s="76"/>
      <c r="H194" s="76"/>
      <c r="I194" s="76"/>
    </row>
    <row r="195" spans="3:9" s="13" customFormat="1">
      <c r="C195" s="76"/>
      <c r="D195" s="76"/>
      <c r="E195" s="76"/>
      <c r="F195" s="76"/>
      <c r="G195" s="76"/>
      <c r="H195" s="76"/>
      <c r="I195" s="76"/>
    </row>
    <row r="196" spans="3:9" s="13" customFormat="1">
      <c r="C196" s="76"/>
      <c r="D196" s="76"/>
      <c r="E196" s="76"/>
      <c r="F196" s="76"/>
      <c r="G196" s="76"/>
      <c r="H196" s="76"/>
      <c r="I196" s="76"/>
    </row>
    <row r="197" spans="3:9" s="13" customFormat="1">
      <c r="C197" s="76"/>
      <c r="D197" s="76"/>
      <c r="E197" s="76"/>
      <c r="F197" s="76"/>
      <c r="G197" s="76"/>
      <c r="H197" s="76"/>
      <c r="I197" s="76"/>
    </row>
    <row r="198" spans="3:9" s="13" customFormat="1">
      <c r="C198" s="76"/>
      <c r="D198" s="76"/>
      <c r="E198" s="76"/>
      <c r="F198" s="76"/>
      <c r="G198" s="76"/>
      <c r="H198" s="76"/>
      <c r="I198" s="76"/>
    </row>
    <row r="199" spans="3:9" s="13" customFormat="1">
      <c r="C199" s="76"/>
      <c r="D199" s="76"/>
      <c r="E199" s="76"/>
      <c r="F199" s="76"/>
      <c r="G199" s="76"/>
      <c r="H199" s="76"/>
      <c r="I199" s="76"/>
    </row>
    <row r="200" spans="3:9" s="13" customFormat="1">
      <c r="C200" s="76"/>
      <c r="D200" s="76"/>
      <c r="E200" s="76"/>
      <c r="F200" s="76"/>
      <c r="G200" s="76"/>
      <c r="H200" s="76"/>
      <c r="I200" s="76"/>
    </row>
    <row r="201" spans="3:9" s="13" customFormat="1">
      <c r="C201" s="76"/>
      <c r="D201" s="76"/>
      <c r="E201" s="76"/>
      <c r="F201" s="76"/>
      <c r="G201" s="76"/>
      <c r="H201" s="76"/>
      <c r="I201" s="76"/>
    </row>
    <row r="202" spans="3:9" s="13" customFormat="1">
      <c r="C202" s="76"/>
      <c r="D202" s="76"/>
      <c r="E202" s="76"/>
      <c r="F202" s="76"/>
      <c r="G202" s="76"/>
      <c r="H202" s="76"/>
      <c r="I202" s="76"/>
    </row>
    <row r="203" spans="3:9" s="13" customFormat="1">
      <c r="C203" s="76"/>
      <c r="D203" s="76"/>
      <c r="E203" s="76"/>
      <c r="F203" s="76"/>
      <c r="G203" s="76"/>
      <c r="H203" s="76"/>
      <c r="I203" s="76"/>
    </row>
    <row r="204" spans="3:9" s="13" customFormat="1">
      <c r="C204" s="76"/>
      <c r="D204" s="76"/>
      <c r="E204" s="76"/>
      <c r="F204" s="76"/>
      <c r="G204" s="76"/>
      <c r="H204" s="76"/>
      <c r="I204" s="76"/>
    </row>
    <row r="205" spans="3:9" s="13" customFormat="1">
      <c r="C205" s="76"/>
      <c r="D205" s="76"/>
      <c r="E205" s="76"/>
      <c r="F205" s="76"/>
      <c r="G205" s="76"/>
      <c r="H205" s="76"/>
      <c r="I205" s="76"/>
    </row>
    <row r="206" spans="3:9" s="13" customFormat="1">
      <c r="C206" s="76"/>
      <c r="D206" s="76"/>
      <c r="E206" s="76"/>
      <c r="F206" s="76"/>
      <c r="G206" s="76"/>
      <c r="H206" s="76"/>
      <c r="I206" s="76"/>
    </row>
    <row r="207" spans="3:9" s="13" customFormat="1">
      <c r="C207" s="76"/>
      <c r="D207" s="76"/>
      <c r="E207" s="76"/>
      <c r="F207" s="76"/>
      <c r="G207" s="76"/>
      <c r="H207" s="76"/>
      <c r="I207" s="76"/>
    </row>
    <row r="208" spans="3:9" s="13" customFormat="1">
      <c r="C208" s="76"/>
      <c r="D208" s="76"/>
      <c r="E208" s="76"/>
      <c r="F208" s="76"/>
      <c r="G208" s="76"/>
      <c r="H208" s="76"/>
      <c r="I208" s="76"/>
    </row>
    <row r="209" spans="2:10" s="13" customFormat="1">
      <c r="C209" s="76"/>
      <c r="D209" s="76"/>
      <c r="E209" s="76"/>
      <c r="F209" s="76"/>
      <c r="G209" s="76"/>
      <c r="H209" s="76"/>
      <c r="I209" s="76"/>
    </row>
    <row r="210" spans="2:10" s="13" customFormat="1">
      <c r="C210" s="76"/>
      <c r="D210" s="76"/>
      <c r="E210" s="76"/>
      <c r="F210" s="76"/>
      <c r="G210" s="76"/>
      <c r="H210" s="76"/>
      <c r="I210" s="76"/>
    </row>
    <row r="211" spans="2:10" s="13" customFormat="1">
      <c r="C211" s="76"/>
      <c r="D211" s="76"/>
      <c r="E211" s="76"/>
      <c r="F211" s="76"/>
      <c r="G211" s="76"/>
      <c r="H211" s="76"/>
      <c r="I211" s="76"/>
    </row>
    <row r="212" spans="2:10" s="13" customFormat="1">
      <c r="C212" s="76"/>
      <c r="D212" s="76"/>
      <c r="E212" s="76"/>
      <c r="F212" s="76"/>
      <c r="G212" s="76"/>
      <c r="H212" s="76"/>
      <c r="I212" s="76"/>
    </row>
    <row r="213" spans="2:10" s="13" customFormat="1">
      <c r="C213" s="76"/>
      <c r="D213" s="76"/>
      <c r="E213" s="76"/>
      <c r="F213" s="76"/>
      <c r="G213" s="76"/>
      <c r="H213" s="76"/>
      <c r="I213" s="76"/>
    </row>
    <row r="214" spans="2:10" s="13" customFormat="1">
      <c r="C214" s="76"/>
      <c r="D214" s="76"/>
      <c r="E214" s="76"/>
      <c r="F214" s="76"/>
      <c r="G214" s="76"/>
      <c r="H214" s="76"/>
      <c r="I214" s="76"/>
    </row>
    <row r="215" spans="2:10" s="13" customFormat="1">
      <c r="C215" s="76"/>
      <c r="D215" s="76"/>
      <c r="E215" s="76"/>
      <c r="F215" s="76"/>
      <c r="G215" s="76"/>
      <c r="H215" s="76"/>
      <c r="I215" s="76"/>
    </row>
    <row r="216" spans="2:10" s="13" customFormat="1">
      <c r="C216" s="76"/>
      <c r="D216" s="76"/>
      <c r="E216" s="76"/>
      <c r="F216" s="76"/>
      <c r="G216" s="76"/>
      <c r="H216" s="76"/>
      <c r="I216" s="76"/>
    </row>
    <row r="217" spans="2:10" s="13" customFormat="1">
      <c r="C217" s="76"/>
      <c r="D217" s="76"/>
      <c r="E217" s="76"/>
      <c r="F217" s="76"/>
      <c r="G217" s="76"/>
      <c r="H217" s="76"/>
      <c r="I217" s="76"/>
    </row>
    <row r="218" spans="2:10" s="13" customFormat="1">
      <c r="C218" s="76"/>
      <c r="D218" s="76"/>
      <c r="E218" s="76"/>
      <c r="F218" s="76"/>
      <c r="G218" s="76"/>
      <c r="H218" s="76"/>
      <c r="I218" s="76"/>
    </row>
    <row r="219" spans="2:10" s="13" customFormat="1">
      <c r="C219" s="76"/>
      <c r="D219" s="76"/>
      <c r="E219" s="76"/>
      <c r="F219" s="76"/>
      <c r="G219" s="76"/>
      <c r="H219" s="76"/>
      <c r="I219" s="76"/>
    </row>
    <row r="220" spans="2:10" s="13" customFormat="1">
      <c r="C220" s="76"/>
      <c r="D220" s="76"/>
      <c r="E220" s="76"/>
      <c r="F220" s="76"/>
      <c r="G220" s="76"/>
      <c r="H220" s="76"/>
      <c r="I220" s="76"/>
    </row>
    <row r="221" spans="2:10" s="13" customFormat="1">
      <c r="C221" s="76"/>
      <c r="D221" s="76"/>
      <c r="E221" s="76"/>
      <c r="F221" s="76"/>
      <c r="G221" s="76"/>
      <c r="H221" s="76"/>
      <c r="I221" s="76"/>
    </row>
    <row r="222" spans="2:10">
      <c r="B222" s="20"/>
      <c r="C222" s="59"/>
      <c r="D222" s="59"/>
      <c r="E222" s="59"/>
      <c r="F222" s="59"/>
      <c r="G222" s="59"/>
      <c r="H222" s="59"/>
      <c r="I222" s="59"/>
      <c r="J222" s="20"/>
    </row>
    <row r="223" spans="2:10">
      <c r="B223" s="20"/>
      <c r="C223" s="59"/>
      <c r="D223" s="59"/>
      <c r="E223" s="59"/>
      <c r="F223" s="59"/>
      <c r="G223" s="59"/>
      <c r="H223" s="59"/>
      <c r="I223" s="59"/>
      <c r="J223" s="20"/>
    </row>
    <row r="224" spans="2:10">
      <c r="B224" s="20"/>
      <c r="C224" s="59"/>
      <c r="D224" s="59"/>
      <c r="E224" s="59"/>
      <c r="F224" s="59"/>
      <c r="G224" s="59"/>
      <c r="H224" s="59"/>
      <c r="I224" s="59"/>
      <c r="J224" s="20"/>
    </row>
    <row r="225" spans="2:10">
      <c r="B225" s="20"/>
      <c r="C225" s="59"/>
      <c r="D225" s="59"/>
      <c r="E225" s="59"/>
      <c r="F225" s="59"/>
      <c r="G225" s="59"/>
      <c r="H225" s="59"/>
      <c r="I225" s="59"/>
      <c r="J225" s="20"/>
    </row>
    <row r="226" spans="2:10">
      <c r="B226" s="20"/>
      <c r="C226" s="59"/>
      <c r="D226" s="59"/>
      <c r="E226" s="59"/>
      <c r="F226" s="59"/>
      <c r="G226" s="59"/>
      <c r="H226" s="59"/>
      <c r="I226" s="59"/>
      <c r="J226" s="20"/>
    </row>
    <row r="227" spans="2:10">
      <c r="B227" s="20"/>
      <c r="C227" s="59"/>
      <c r="D227" s="59"/>
      <c r="E227" s="59"/>
      <c r="F227" s="59"/>
      <c r="G227" s="59"/>
      <c r="H227" s="59"/>
      <c r="I227" s="59"/>
      <c r="J227" s="20"/>
    </row>
    <row r="228" spans="2:10">
      <c r="B228" s="20"/>
      <c r="C228" s="59"/>
      <c r="D228" s="59"/>
      <c r="E228" s="59"/>
      <c r="F228" s="59"/>
      <c r="G228" s="59"/>
      <c r="H228" s="59"/>
      <c r="I228" s="59"/>
      <c r="J228" s="20"/>
    </row>
    <row r="229" spans="2:10">
      <c r="B229" s="20"/>
      <c r="C229" s="59"/>
      <c r="D229" s="59"/>
      <c r="E229" s="59"/>
      <c r="F229" s="59"/>
      <c r="G229" s="59"/>
      <c r="H229" s="59"/>
      <c r="I229" s="59"/>
      <c r="J229" s="20"/>
    </row>
    <row r="230" spans="2:10">
      <c r="B230" s="20"/>
      <c r="C230" s="59"/>
      <c r="D230" s="59"/>
      <c r="E230" s="59"/>
      <c r="F230" s="59"/>
      <c r="G230" s="59"/>
      <c r="H230" s="59"/>
      <c r="I230" s="59"/>
      <c r="J230" s="20"/>
    </row>
    <row r="231" spans="2:10">
      <c r="B231" s="20"/>
      <c r="C231" s="59"/>
      <c r="D231" s="59"/>
      <c r="E231" s="59"/>
      <c r="F231" s="59"/>
      <c r="G231" s="59"/>
      <c r="H231" s="59"/>
      <c r="I231" s="59"/>
      <c r="J231" s="20"/>
    </row>
    <row r="232" spans="2:10">
      <c r="B232" s="20"/>
      <c r="C232" s="59"/>
      <c r="D232" s="59"/>
      <c r="E232" s="59"/>
      <c r="F232" s="59"/>
      <c r="G232" s="59"/>
      <c r="H232" s="59"/>
      <c r="I232" s="59"/>
      <c r="J232" s="20"/>
    </row>
    <row r="233" spans="2:10">
      <c r="B233" s="20"/>
      <c r="C233" s="59"/>
      <c r="D233" s="59"/>
      <c r="E233" s="59"/>
      <c r="F233" s="59"/>
      <c r="G233" s="59"/>
      <c r="H233" s="59"/>
      <c r="I233" s="59"/>
      <c r="J233" s="20"/>
    </row>
    <row r="234" spans="2:10">
      <c r="B234" s="20"/>
      <c r="C234" s="59"/>
      <c r="D234" s="59"/>
      <c r="E234" s="59"/>
      <c r="F234" s="59"/>
      <c r="G234" s="59"/>
      <c r="H234" s="59"/>
      <c r="I234" s="59"/>
      <c r="J234" s="20"/>
    </row>
    <row r="235" spans="2:10">
      <c r="B235" s="20"/>
      <c r="C235" s="59"/>
      <c r="D235" s="59"/>
      <c r="E235" s="59"/>
      <c r="F235" s="59"/>
      <c r="G235" s="59"/>
      <c r="H235" s="59"/>
      <c r="I235" s="59"/>
      <c r="J235" s="20"/>
    </row>
    <row r="236" spans="2:10">
      <c r="B236" s="20"/>
      <c r="C236" s="59"/>
      <c r="D236" s="59"/>
      <c r="E236" s="59"/>
      <c r="F236" s="59"/>
      <c r="G236" s="59"/>
      <c r="H236" s="59"/>
      <c r="I236" s="59"/>
      <c r="J236" s="20"/>
    </row>
    <row r="237" spans="2:10">
      <c r="B237" s="20"/>
      <c r="C237" s="59"/>
      <c r="D237" s="59"/>
      <c r="E237" s="59"/>
      <c r="F237" s="59"/>
      <c r="G237" s="59"/>
      <c r="H237" s="59"/>
      <c r="I237" s="59"/>
      <c r="J237" s="20"/>
    </row>
    <row r="238" spans="2:10">
      <c r="B238" s="20"/>
      <c r="C238" s="59"/>
      <c r="D238" s="59"/>
      <c r="E238" s="59"/>
      <c r="F238" s="59"/>
      <c r="G238" s="59"/>
      <c r="H238" s="59"/>
      <c r="I238" s="59"/>
      <c r="J238" s="20"/>
    </row>
    <row r="239" spans="2:10">
      <c r="B239" s="20"/>
      <c r="C239" s="59"/>
      <c r="D239" s="59"/>
      <c r="E239" s="59"/>
      <c r="F239" s="59"/>
      <c r="G239" s="59"/>
      <c r="H239" s="59"/>
      <c r="I239" s="59"/>
      <c r="J239" s="20"/>
    </row>
    <row r="240" spans="2:10">
      <c r="B240" s="20"/>
      <c r="C240" s="59"/>
      <c r="D240" s="59"/>
      <c r="E240" s="59"/>
      <c r="F240" s="59"/>
      <c r="G240" s="59"/>
      <c r="H240" s="59"/>
      <c r="I240" s="59"/>
      <c r="J240" s="20"/>
    </row>
    <row r="241" spans="2:10">
      <c r="B241" s="20"/>
      <c r="C241" s="59"/>
      <c r="D241" s="59"/>
      <c r="E241" s="59"/>
      <c r="F241" s="59"/>
      <c r="G241" s="59"/>
      <c r="H241" s="59"/>
      <c r="I241" s="59"/>
      <c r="J241" s="20"/>
    </row>
    <row r="242" spans="2:10">
      <c r="B242" s="20"/>
      <c r="C242" s="59"/>
      <c r="D242" s="59"/>
      <c r="E242" s="59"/>
      <c r="F242" s="59"/>
      <c r="G242" s="59"/>
      <c r="H242" s="59"/>
      <c r="I242" s="59"/>
      <c r="J242" s="20"/>
    </row>
    <row r="243" spans="2:10">
      <c r="B243" s="20"/>
      <c r="C243" s="59"/>
      <c r="D243" s="59"/>
      <c r="E243" s="59"/>
      <c r="F243" s="59"/>
      <c r="G243" s="59"/>
      <c r="H243" s="59"/>
      <c r="I243" s="59"/>
      <c r="J243" s="20"/>
    </row>
    <row r="244" spans="2:10">
      <c r="B244" s="20"/>
      <c r="C244" s="59"/>
      <c r="D244" s="59"/>
      <c r="E244" s="59"/>
      <c r="F244" s="59"/>
      <c r="G244" s="59"/>
      <c r="H244" s="59"/>
      <c r="I244" s="59"/>
      <c r="J244" s="20"/>
    </row>
    <row r="245" spans="2:10">
      <c r="B245" s="20"/>
      <c r="C245" s="59"/>
      <c r="D245" s="59"/>
      <c r="E245" s="59"/>
      <c r="F245" s="59"/>
      <c r="G245" s="59"/>
      <c r="H245" s="59"/>
      <c r="I245" s="59"/>
      <c r="J245" s="20"/>
    </row>
    <row r="246" spans="2:10">
      <c r="B246" s="20"/>
      <c r="C246" s="59"/>
      <c r="D246" s="59"/>
      <c r="E246" s="59"/>
      <c r="F246" s="59"/>
      <c r="G246" s="59"/>
      <c r="H246" s="59"/>
      <c r="I246" s="59"/>
      <c r="J246" s="20"/>
    </row>
    <row r="247" spans="2:10">
      <c r="B247" s="20"/>
      <c r="C247" s="59"/>
      <c r="D247" s="59"/>
      <c r="E247" s="59"/>
      <c r="F247" s="59"/>
      <c r="G247" s="59"/>
      <c r="H247" s="59"/>
      <c r="I247" s="59"/>
      <c r="J247" s="20"/>
    </row>
    <row r="248" spans="2:10">
      <c r="B248" s="20"/>
      <c r="C248" s="59"/>
      <c r="D248" s="59"/>
      <c r="E248" s="59"/>
      <c r="F248" s="59"/>
      <c r="G248" s="59"/>
      <c r="H248" s="59"/>
      <c r="I248" s="59"/>
      <c r="J248" s="20"/>
    </row>
    <row r="249" spans="2:10">
      <c r="B249" s="20"/>
      <c r="C249" s="59"/>
      <c r="D249" s="59"/>
      <c r="E249" s="59"/>
      <c r="F249" s="59"/>
      <c r="G249" s="59"/>
      <c r="H249" s="59"/>
      <c r="I249" s="59"/>
      <c r="J249" s="20"/>
    </row>
    <row r="250" spans="2:10">
      <c r="B250" s="20"/>
      <c r="C250" s="59"/>
      <c r="D250" s="59"/>
      <c r="E250" s="59"/>
      <c r="F250" s="59"/>
      <c r="G250" s="59"/>
      <c r="H250" s="59"/>
      <c r="I250" s="59"/>
      <c r="J250" s="20"/>
    </row>
    <row r="251" spans="2:10">
      <c r="B251" s="20"/>
      <c r="C251" s="59"/>
      <c r="D251" s="59"/>
      <c r="E251" s="59"/>
      <c r="F251" s="59"/>
      <c r="G251" s="59"/>
      <c r="H251" s="59"/>
      <c r="I251" s="59"/>
      <c r="J251" s="20"/>
    </row>
    <row r="252" spans="2:10">
      <c r="J252" s="20"/>
    </row>
    <row r="253" spans="2:10">
      <c r="J253" s="20"/>
    </row>
    <row r="254" spans="2:10">
      <c r="J254" s="20"/>
    </row>
    <row r="255" spans="2:10">
      <c r="J255" s="20"/>
    </row>
    <row r="256" spans="2:10">
      <c r="J256" s="20"/>
    </row>
    <row r="257" spans="2:10">
      <c r="J257" s="20"/>
    </row>
    <row r="258" spans="2:10">
      <c r="J258" s="20"/>
    </row>
    <row r="259" spans="2:10">
      <c r="J259" s="20"/>
    </row>
    <row r="260" spans="2:10">
      <c r="J260" s="20"/>
    </row>
    <row r="261" spans="2:10">
      <c r="B261" s="20"/>
      <c r="C261" s="59"/>
      <c r="D261" s="59"/>
      <c r="E261" s="59"/>
      <c r="F261" s="59"/>
      <c r="G261" s="59"/>
      <c r="H261" s="59"/>
      <c r="I261" s="59"/>
      <c r="J261" s="20"/>
    </row>
    <row r="262" spans="2:10">
      <c r="B262" s="20"/>
      <c r="C262" s="59"/>
      <c r="D262" s="59"/>
      <c r="E262" s="59"/>
      <c r="F262" s="59"/>
      <c r="G262" s="59"/>
      <c r="H262" s="59"/>
      <c r="I262" s="59"/>
      <c r="J262" s="20"/>
    </row>
    <row r="263" spans="2:10">
      <c r="B263" s="20"/>
      <c r="C263" s="59"/>
      <c r="D263" s="59"/>
      <c r="E263" s="59"/>
      <c r="F263" s="59"/>
      <c r="G263" s="59"/>
      <c r="H263" s="59"/>
      <c r="I263" s="59"/>
      <c r="J263" s="20"/>
    </row>
    <row r="264" spans="2:10">
      <c r="B264" s="20"/>
      <c r="C264" s="59"/>
      <c r="D264" s="59"/>
      <c r="E264" s="59"/>
      <c r="F264" s="59"/>
      <c r="G264" s="59"/>
      <c r="H264" s="59"/>
      <c r="I264" s="59"/>
      <c r="J264" s="20"/>
    </row>
    <row r="265" spans="2:10">
      <c r="B265" s="20"/>
      <c r="C265" s="59"/>
      <c r="D265" s="59"/>
      <c r="E265" s="59"/>
      <c r="F265" s="59"/>
      <c r="G265" s="59"/>
      <c r="H265" s="59"/>
      <c r="I265" s="59"/>
      <c r="J265" s="20"/>
    </row>
    <row r="266" spans="2:10">
      <c r="B266" s="20"/>
      <c r="C266" s="59"/>
      <c r="D266" s="59"/>
      <c r="E266" s="59"/>
      <c r="F266" s="59"/>
      <c r="G266" s="59"/>
      <c r="H266" s="59"/>
      <c r="I266" s="59"/>
      <c r="J266" s="20"/>
    </row>
    <row r="267" spans="2:10">
      <c r="B267" s="20"/>
      <c r="C267" s="59"/>
      <c r="D267" s="59"/>
      <c r="E267" s="59"/>
      <c r="F267" s="59"/>
      <c r="G267" s="59"/>
      <c r="H267" s="59"/>
      <c r="I267" s="59"/>
      <c r="J267" s="20"/>
    </row>
    <row r="268" spans="2:10">
      <c r="B268" s="20"/>
      <c r="C268" s="59"/>
      <c r="D268" s="59"/>
      <c r="E268" s="59"/>
      <c r="F268" s="59"/>
      <c r="G268" s="59"/>
      <c r="H268" s="59"/>
      <c r="I268" s="59"/>
      <c r="J268" s="20"/>
    </row>
    <row r="269" spans="2:10">
      <c r="B269" s="20"/>
      <c r="C269" s="59"/>
      <c r="D269" s="59"/>
      <c r="E269" s="59"/>
      <c r="F269" s="59"/>
      <c r="G269" s="59"/>
      <c r="H269" s="59"/>
      <c r="I269" s="59"/>
      <c r="J269" s="20"/>
    </row>
    <row r="270" spans="2:10">
      <c r="B270" s="20"/>
      <c r="C270" s="59"/>
      <c r="D270" s="59"/>
      <c r="E270" s="59"/>
      <c r="F270" s="59"/>
      <c r="G270" s="59"/>
      <c r="H270" s="59"/>
      <c r="I270" s="59"/>
      <c r="J270" s="20"/>
    </row>
    <row r="271" spans="2:10">
      <c r="B271" s="20"/>
      <c r="C271" s="59"/>
      <c r="D271" s="59"/>
      <c r="E271" s="59"/>
      <c r="F271" s="59"/>
      <c r="G271" s="59"/>
      <c r="H271" s="59"/>
      <c r="I271" s="59"/>
      <c r="J271" s="20"/>
    </row>
    <row r="272" spans="2:10">
      <c r="B272" s="20"/>
      <c r="C272" s="59"/>
      <c r="D272" s="59"/>
      <c r="E272" s="59"/>
      <c r="F272" s="59"/>
      <c r="G272" s="59"/>
      <c r="H272" s="59"/>
      <c r="I272" s="59"/>
      <c r="J272" s="20"/>
    </row>
    <row r="273" spans="2:10">
      <c r="B273" s="20"/>
      <c r="C273" s="59"/>
      <c r="D273" s="59"/>
      <c r="E273" s="59"/>
      <c r="F273" s="59"/>
      <c r="G273" s="59"/>
      <c r="H273" s="59"/>
      <c r="I273" s="59"/>
      <c r="J273" s="20"/>
    </row>
    <row r="274" spans="2:10">
      <c r="B274" s="20"/>
      <c r="C274" s="59"/>
      <c r="D274" s="59"/>
      <c r="E274" s="59"/>
      <c r="F274" s="59"/>
      <c r="G274" s="59"/>
      <c r="H274" s="59"/>
      <c r="I274" s="59"/>
      <c r="J274" s="20"/>
    </row>
    <row r="275" spans="2:10">
      <c r="B275" s="20"/>
      <c r="C275" s="59"/>
      <c r="D275" s="59"/>
      <c r="E275" s="59"/>
      <c r="F275" s="59"/>
      <c r="G275" s="59"/>
      <c r="H275" s="59"/>
      <c r="I275" s="59"/>
      <c r="J275" s="20"/>
    </row>
    <row r="276" spans="2:10">
      <c r="B276" s="20"/>
      <c r="C276" s="59"/>
      <c r="D276" s="59"/>
      <c r="E276" s="59"/>
      <c r="F276" s="59"/>
      <c r="G276" s="59"/>
      <c r="H276" s="59"/>
      <c r="I276" s="59"/>
      <c r="J276" s="20"/>
    </row>
    <row r="277" spans="2:10">
      <c r="B277" s="20"/>
      <c r="C277" s="59"/>
      <c r="D277" s="59"/>
      <c r="E277" s="59"/>
      <c r="F277" s="59"/>
      <c r="G277" s="59"/>
      <c r="H277" s="59"/>
      <c r="I277" s="59"/>
      <c r="J277" s="20"/>
    </row>
    <row r="278" spans="2:10">
      <c r="B278" s="20"/>
      <c r="C278" s="59"/>
      <c r="D278" s="59"/>
      <c r="E278" s="59"/>
      <c r="F278" s="59"/>
      <c r="G278" s="59"/>
      <c r="H278" s="59"/>
      <c r="I278" s="59"/>
      <c r="J278" s="20"/>
    </row>
    <row r="279" spans="2:10">
      <c r="B279" s="20"/>
      <c r="C279" s="59"/>
      <c r="D279" s="59"/>
      <c r="E279" s="59"/>
      <c r="F279" s="59"/>
      <c r="G279" s="59"/>
      <c r="H279" s="59"/>
      <c r="I279" s="59"/>
      <c r="J279" s="20"/>
    </row>
    <row r="280" spans="2:10">
      <c r="B280" s="20"/>
      <c r="C280" s="59"/>
      <c r="D280" s="59"/>
      <c r="E280" s="59"/>
      <c r="F280" s="59"/>
      <c r="G280" s="59"/>
      <c r="H280" s="59"/>
      <c r="I280" s="59"/>
      <c r="J280" s="20"/>
    </row>
    <row r="281" spans="2:10">
      <c r="B281" s="20"/>
      <c r="C281" s="59"/>
      <c r="D281" s="59"/>
      <c r="E281" s="59"/>
      <c r="F281" s="59"/>
      <c r="G281" s="59"/>
      <c r="H281" s="59"/>
      <c r="I281" s="59"/>
      <c r="J281" s="20"/>
    </row>
    <row r="282" spans="2:10">
      <c r="B282" s="20"/>
      <c r="C282" s="59"/>
      <c r="D282" s="59"/>
      <c r="E282" s="59"/>
      <c r="F282" s="59"/>
      <c r="G282" s="59"/>
      <c r="H282" s="59"/>
      <c r="I282" s="59"/>
      <c r="J282" s="20"/>
    </row>
    <row r="283" spans="2:10">
      <c r="B283" s="20"/>
      <c r="C283" s="59"/>
      <c r="D283" s="59"/>
      <c r="E283" s="59"/>
      <c r="F283" s="59"/>
      <c r="G283" s="59"/>
      <c r="H283" s="59"/>
      <c r="I283" s="59"/>
      <c r="J283" s="20"/>
    </row>
    <row r="284" spans="2:10">
      <c r="B284" s="20"/>
      <c r="C284" s="59"/>
      <c r="D284" s="59"/>
      <c r="E284" s="59"/>
      <c r="F284" s="59"/>
      <c r="G284" s="59"/>
      <c r="H284" s="59"/>
      <c r="I284" s="59"/>
      <c r="J284" s="20"/>
    </row>
    <row r="285" spans="2:10">
      <c r="B285" s="20"/>
      <c r="C285" s="59"/>
      <c r="D285" s="59"/>
      <c r="E285" s="59"/>
      <c r="F285" s="59"/>
      <c r="G285" s="59"/>
      <c r="H285" s="59"/>
      <c r="I285" s="59"/>
      <c r="J285" s="20"/>
    </row>
    <row r="286" spans="2:10">
      <c r="B286" s="20"/>
      <c r="C286" s="59"/>
      <c r="D286" s="59"/>
      <c r="E286" s="59"/>
      <c r="F286" s="59"/>
      <c r="G286" s="59"/>
      <c r="H286" s="59"/>
      <c r="I286" s="59"/>
      <c r="J286" s="20"/>
    </row>
    <row r="287" spans="2:10">
      <c r="B287" s="20"/>
      <c r="C287" s="59"/>
      <c r="D287" s="59"/>
      <c r="E287" s="59"/>
      <c r="F287" s="59"/>
      <c r="G287" s="59"/>
      <c r="H287" s="59"/>
      <c r="I287" s="59"/>
      <c r="J287" s="20"/>
    </row>
    <row r="288" spans="2:10">
      <c r="B288" s="20"/>
      <c r="C288" s="59"/>
      <c r="D288" s="59"/>
      <c r="E288" s="59"/>
      <c r="F288" s="59"/>
      <c r="G288" s="59"/>
      <c r="H288" s="59"/>
      <c r="I288" s="59"/>
      <c r="J288" s="20"/>
    </row>
    <row r="289" spans="2:10">
      <c r="B289" s="20"/>
      <c r="C289" s="59"/>
      <c r="D289" s="59"/>
      <c r="E289" s="59"/>
      <c r="F289" s="59"/>
      <c r="G289" s="59"/>
      <c r="H289" s="59"/>
      <c r="I289" s="59"/>
      <c r="J289" s="20"/>
    </row>
  </sheetData>
  <mergeCells count="8">
    <mergeCell ref="A60:I60"/>
    <mergeCell ref="A61:I61"/>
    <mergeCell ref="A1:B1"/>
    <mergeCell ref="D4:I4"/>
    <mergeCell ref="D5:I5"/>
    <mergeCell ref="C56:I56"/>
    <mergeCell ref="A58:I58"/>
    <mergeCell ref="A59:I59"/>
  </mergeCells>
  <phoneticPr fontId="0" type="noConversion"/>
  <pageMargins left="0.7" right="0.7" top="0.75" bottom="0.75" header="0.3" footer="0.3"/>
  <pageSetup scale="57" orientation="landscape" r:id="rId1"/>
  <headerFooter scaleWithDoc="0">
    <oddFooter>&amp;R&amp;A
&amp;P</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J269"/>
  <sheetViews>
    <sheetView zoomScaleNormal="100" workbookViewId="0">
      <selection activeCell="B13" sqref="B13"/>
    </sheetView>
  </sheetViews>
  <sheetFormatPr defaultRowHeight="15"/>
  <cols>
    <col min="1" max="1" width="4" style="20" customWidth="1"/>
    <col min="2" max="2" width="88.140625" style="13" bestFit="1" customWidth="1"/>
    <col min="3" max="9" width="11.5703125" style="76" bestFit="1" customWidth="1"/>
    <col min="10" max="10" width="9.140625" style="13"/>
    <col min="11" max="16384" width="9.140625" style="20"/>
  </cols>
  <sheetData>
    <row r="1" spans="1:10" ht="15.75">
      <c r="A1" s="231" t="s">
        <v>231</v>
      </c>
      <c r="B1" s="215"/>
      <c r="C1" s="234"/>
      <c r="D1" s="234"/>
      <c r="E1" s="234"/>
      <c r="F1" s="234"/>
      <c r="G1" s="234"/>
      <c r="H1" s="234"/>
      <c r="I1" s="234"/>
      <c r="J1" s="20"/>
    </row>
    <row r="2" spans="1:10" s="32" customFormat="1" ht="18">
      <c r="B2" s="30" t="s">
        <v>119</v>
      </c>
      <c r="C2" s="31"/>
      <c r="D2" s="31"/>
      <c r="E2" s="31"/>
      <c r="F2" s="31"/>
      <c r="G2" s="31"/>
      <c r="H2" s="31"/>
      <c r="I2" s="31"/>
    </row>
    <row r="3" spans="1:10" s="32" customFormat="1" ht="15" customHeight="1">
      <c r="B3" s="33" t="s">
        <v>6</v>
      </c>
      <c r="C3" s="84" t="s">
        <v>7</v>
      </c>
      <c r="D3" s="84" t="s">
        <v>8</v>
      </c>
      <c r="E3" s="83" t="s">
        <v>9</v>
      </c>
      <c r="F3" s="83" t="s">
        <v>10</v>
      </c>
      <c r="G3" s="83" t="s">
        <v>11</v>
      </c>
      <c r="H3" s="83" t="s">
        <v>12</v>
      </c>
      <c r="I3" s="83" t="s">
        <v>13</v>
      </c>
    </row>
    <row r="4" spans="1:10" s="81" customFormat="1">
      <c r="C4" s="88" t="s">
        <v>14</v>
      </c>
      <c r="D4" s="225" t="s">
        <v>14</v>
      </c>
      <c r="E4" s="225"/>
      <c r="F4" s="225"/>
      <c r="G4" s="225"/>
      <c r="H4" s="225"/>
      <c r="I4" s="225"/>
    </row>
    <row r="5" spans="1:10" s="81" customFormat="1">
      <c r="C5" s="88" t="s">
        <v>15</v>
      </c>
      <c r="D5" s="232" t="s">
        <v>16</v>
      </c>
      <c r="E5" s="232"/>
      <c r="F5" s="232"/>
      <c r="G5" s="232"/>
      <c r="H5" s="232"/>
      <c r="I5" s="232"/>
    </row>
    <row r="6" spans="1:10" s="81" customFormat="1">
      <c r="C6" s="88" t="s">
        <v>17</v>
      </c>
      <c r="D6" s="88" t="s">
        <v>18</v>
      </c>
      <c r="E6" s="88" t="s">
        <v>19</v>
      </c>
      <c r="F6" s="88" t="s">
        <v>20</v>
      </c>
      <c r="G6" s="88" t="s">
        <v>21</v>
      </c>
      <c r="H6" s="88" t="s">
        <v>22</v>
      </c>
      <c r="I6" s="88" t="s">
        <v>23</v>
      </c>
    </row>
    <row r="7" spans="1:10">
      <c r="B7" s="107" t="s">
        <v>272</v>
      </c>
      <c r="C7" s="59"/>
      <c r="D7" s="108"/>
      <c r="E7" s="108"/>
      <c r="F7" s="108"/>
      <c r="G7" s="108"/>
      <c r="H7" s="108"/>
      <c r="I7" s="108"/>
      <c r="J7" s="20"/>
    </row>
    <row r="8" spans="1:10">
      <c r="A8" s="20">
        <f>+A7+1</f>
        <v>1</v>
      </c>
      <c r="B8" s="109" t="s">
        <v>158</v>
      </c>
      <c r="C8" s="42"/>
      <c r="D8" s="42"/>
      <c r="E8" s="42"/>
      <c r="F8" s="42"/>
      <c r="G8" s="42"/>
      <c r="H8" s="42"/>
      <c r="I8" s="42"/>
      <c r="J8" s="20"/>
    </row>
    <row r="9" spans="1:10">
      <c r="A9" s="20">
        <f>+A8+1</f>
        <v>2</v>
      </c>
      <c r="B9" s="109" t="s">
        <v>159</v>
      </c>
      <c r="C9" s="42"/>
      <c r="D9" s="42"/>
      <c r="E9" s="42"/>
      <c r="F9" s="42"/>
      <c r="G9" s="42"/>
      <c r="H9" s="42"/>
      <c r="I9" s="42"/>
      <c r="J9" s="20"/>
    </row>
    <row r="10" spans="1:10" s="19" customFormat="1">
      <c r="A10" s="20">
        <f>+A9+1</f>
        <v>3</v>
      </c>
      <c r="B10" s="114" t="s">
        <v>136</v>
      </c>
      <c r="C10" s="44" t="str">
        <f t="shared" ref="C10:I10" si="0">IF(AND(ISNUMBER(C8),ISNUMBER(C9)),SUM(C8,C9),"")</f>
        <v/>
      </c>
      <c r="D10" s="44" t="str">
        <f t="shared" si="0"/>
        <v/>
      </c>
      <c r="E10" s="44" t="str">
        <f t="shared" si="0"/>
        <v/>
      </c>
      <c r="F10" s="44" t="str">
        <f t="shared" si="0"/>
        <v/>
      </c>
      <c r="G10" s="44" t="str">
        <f t="shared" si="0"/>
        <v/>
      </c>
      <c r="H10" s="44" t="str">
        <f t="shared" si="0"/>
        <v/>
      </c>
      <c r="I10" s="44" t="str">
        <f t="shared" si="0"/>
        <v/>
      </c>
    </row>
    <row r="11" spans="1:10" s="19" customFormat="1">
      <c r="A11" s="20"/>
      <c r="B11" s="114"/>
      <c r="C11" s="66"/>
      <c r="D11" s="66"/>
      <c r="E11" s="66"/>
      <c r="F11" s="66"/>
      <c r="G11" s="66"/>
      <c r="H11" s="66"/>
      <c r="I11" s="66"/>
    </row>
    <row r="12" spans="1:10">
      <c r="B12" s="107" t="s">
        <v>137</v>
      </c>
      <c r="C12" s="115"/>
      <c r="D12" s="115"/>
      <c r="E12" s="115"/>
      <c r="F12" s="115"/>
      <c r="G12" s="115"/>
      <c r="H12" s="115"/>
      <c r="I12" s="115"/>
      <c r="J12" s="20"/>
    </row>
    <row r="13" spans="1:10">
      <c r="A13" s="20">
        <f>+A10+1</f>
        <v>4</v>
      </c>
      <c r="B13" s="109" t="s">
        <v>138</v>
      </c>
      <c r="C13" s="42"/>
      <c r="D13" s="42"/>
      <c r="E13" s="42"/>
      <c r="F13" s="42"/>
      <c r="G13" s="42"/>
      <c r="H13" s="42"/>
      <c r="I13" s="42"/>
      <c r="J13" s="20"/>
    </row>
    <row r="14" spans="1:10">
      <c r="A14" s="20">
        <f t="shared" ref="A14:A26" si="1">+A13+1</f>
        <v>5</v>
      </c>
      <c r="B14" s="109" t="s">
        <v>139</v>
      </c>
      <c r="C14" s="42"/>
      <c r="D14" s="42"/>
      <c r="E14" s="42"/>
      <c r="F14" s="42"/>
      <c r="G14" s="42"/>
      <c r="H14" s="42"/>
      <c r="I14" s="42"/>
      <c r="J14" s="20"/>
    </row>
    <row r="15" spans="1:10">
      <c r="A15" s="20">
        <f t="shared" si="1"/>
        <v>6</v>
      </c>
      <c r="B15" s="109" t="s">
        <v>140</v>
      </c>
      <c r="C15" s="42"/>
      <c r="D15" s="42"/>
      <c r="E15" s="42"/>
      <c r="F15" s="42"/>
      <c r="G15" s="42"/>
      <c r="H15" s="42"/>
      <c r="I15" s="42"/>
      <c r="J15" s="20"/>
    </row>
    <row r="16" spans="1:10">
      <c r="A16" s="20">
        <f t="shared" si="1"/>
        <v>7</v>
      </c>
      <c r="B16" s="109" t="s">
        <v>141</v>
      </c>
      <c r="C16" s="42"/>
      <c r="D16" s="42"/>
      <c r="E16" s="42"/>
      <c r="F16" s="42"/>
      <c r="G16" s="42"/>
      <c r="H16" s="42"/>
      <c r="I16" s="42"/>
      <c r="J16" s="20"/>
    </row>
    <row r="17" spans="1:10">
      <c r="A17" s="20">
        <f t="shared" si="1"/>
        <v>8</v>
      </c>
      <c r="B17" s="116" t="s">
        <v>142</v>
      </c>
      <c r="C17" s="44" t="str">
        <f>IF(AND(ISNUMBER(C18),ISNUMBER(C19)),C18+(8%*C19),"")</f>
        <v/>
      </c>
      <c r="D17" s="44" t="str">
        <f t="shared" ref="D17:I17" si="2">IF(AND(ISNUMBER(D18),ISNUMBER(D19)),D18+(8%*D19),"")</f>
        <v/>
      </c>
      <c r="E17" s="44" t="str">
        <f t="shared" si="2"/>
        <v/>
      </c>
      <c r="F17" s="44" t="str">
        <f t="shared" si="2"/>
        <v/>
      </c>
      <c r="G17" s="44" t="str">
        <f t="shared" si="2"/>
        <v/>
      </c>
      <c r="H17" s="44" t="str">
        <f t="shared" si="2"/>
        <v/>
      </c>
      <c r="I17" s="44" t="str">
        <f t="shared" si="2"/>
        <v/>
      </c>
      <c r="J17" s="20"/>
    </row>
    <row r="18" spans="1:10">
      <c r="A18" s="20">
        <f t="shared" si="1"/>
        <v>9</v>
      </c>
      <c r="B18" s="48" t="s">
        <v>143</v>
      </c>
      <c r="C18" s="42"/>
      <c r="D18" s="42"/>
      <c r="E18" s="42"/>
      <c r="F18" s="42"/>
      <c r="G18" s="42"/>
      <c r="H18" s="42"/>
      <c r="I18" s="42"/>
      <c r="J18" s="20"/>
    </row>
    <row r="19" spans="1:10">
      <c r="A19" s="20">
        <f t="shared" si="1"/>
        <v>10</v>
      </c>
      <c r="B19" s="48" t="s">
        <v>276</v>
      </c>
      <c r="C19" s="44" t="str">
        <f t="shared" ref="C19:I19" si="3">IF(AND(ISNUMBER(C20),ISNUMBER(C21)),MAX(C20,C21)," ")</f>
        <v xml:space="preserve"> </v>
      </c>
      <c r="D19" s="44" t="str">
        <f t="shared" si="3"/>
        <v xml:space="preserve"> </v>
      </c>
      <c r="E19" s="44" t="str">
        <f t="shared" si="3"/>
        <v xml:space="preserve"> </v>
      </c>
      <c r="F19" s="44" t="str">
        <f t="shared" si="3"/>
        <v xml:space="preserve"> </v>
      </c>
      <c r="G19" s="44" t="str">
        <f t="shared" si="3"/>
        <v xml:space="preserve"> </v>
      </c>
      <c r="H19" s="44" t="str">
        <f t="shared" si="3"/>
        <v xml:space="preserve"> </v>
      </c>
      <c r="I19" s="44" t="str">
        <f t="shared" si="3"/>
        <v xml:space="preserve"> </v>
      </c>
      <c r="J19" s="20"/>
    </row>
    <row r="20" spans="1:10">
      <c r="A20" s="20">
        <f t="shared" si="1"/>
        <v>11</v>
      </c>
      <c r="B20" s="114" t="s">
        <v>144</v>
      </c>
      <c r="C20" s="42"/>
      <c r="D20" s="42"/>
      <c r="E20" s="42"/>
      <c r="F20" s="42"/>
      <c r="G20" s="42"/>
      <c r="H20" s="42"/>
      <c r="I20" s="42"/>
      <c r="J20" s="20"/>
    </row>
    <row r="21" spans="1:10">
      <c r="A21" s="20">
        <f t="shared" si="1"/>
        <v>12</v>
      </c>
      <c r="B21" s="114" t="s">
        <v>145</v>
      </c>
      <c r="C21" s="42"/>
      <c r="D21" s="42"/>
      <c r="E21" s="42"/>
      <c r="F21" s="42"/>
      <c r="G21" s="42"/>
      <c r="H21" s="42"/>
      <c r="I21" s="42"/>
      <c r="J21" s="20"/>
    </row>
    <row r="22" spans="1:10">
      <c r="A22" s="20">
        <f>+A21+1</f>
        <v>13</v>
      </c>
      <c r="B22" s="116" t="s">
        <v>277</v>
      </c>
      <c r="C22" s="44" t="str">
        <f t="shared" ref="C22:I22" si="4">IF(AND(ISNUMBER(C23),ISNUMBER(C24)),MAX(C23,C24)," ")</f>
        <v xml:space="preserve"> </v>
      </c>
      <c r="D22" s="44" t="str">
        <f t="shared" si="4"/>
        <v xml:space="preserve"> </v>
      </c>
      <c r="E22" s="44" t="str">
        <f t="shared" si="4"/>
        <v xml:space="preserve"> </v>
      </c>
      <c r="F22" s="44" t="str">
        <f t="shared" si="4"/>
        <v xml:space="preserve"> </v>
      </c>
      <c r="G22" s="44" t="str">
        <f t="shared" si="4"/>
        <v xml:space="preserve"> </v>
      </c>
      <c r="H22" s="44" t="str">
        <f t="shared" si="4"/>
        <v xml:space="preserve"> </v>
      </c>
      <c r="I22" s="44" t="str">
        <f t="shared" si="4"/>
        <v xml:space="preserve"> </v>
      </c>
      <c r="J22" s="20"/>
    </row>
    <row r="23" spans="1:10">
      <c r="A23" s="20">
        <f t="shared" si="1"/>
        <v>14</v>
      </c>
      <c r="B23" s="114" t="s">
        <v>146</v>
      </c>
      <c r="C23" s="42"/>
      <c r="D23" s="42"/>
      <c r="E23" s="42"/>
      <c r="F23" s="42"/>
      <c r="G23" s="42"/>
      <c r="H23" s="42"/>
      <c r="I23" s="42"/>
      <c r="J23" s="20"/>
    </row>
    <row r="24" spans="1:10">
      <c r="A24" s="20">
        <f t="shared" si="1"/>
        <v>15</v>
      </c>
      <c r="B24" s="114" t="s">
        <v>147</v>
      </c>
      <c r="C24" s="42"/>
      <c r="D24" s="42"/>
      <c r="E24" s="42"/>
      <c r="F24" s="42"/>
      <c r="G24" s="42"/>
      <c r="H24" s="42"/>
      <c r="I24" s="42"/>
      <c r="J24" s="20"/>
    </row>
    <row r="25" spans="1:10">
      <c r="A25" s="20">
        <f t="shared" si="1"/>
        <v>16</v>
      </c>
      <c r="B25" s="109" t="s">
        <v>148</v>
      </c>
      <c r="C25" s="42"/>
      <c r="D25" s="42"/>
      <c r="E25" s="42"/>
      <c r="F25" s="42"/>
      <c r="G25" s="42"/>
      <c r="H25" s="42"/>
      <c r="I25" s="42"/>
      <c r="J25" s="20"/>
    </row>
    <row r="26" spans="1:10">
      <c r="A26" s="20">
        <f t="shared" si="1"/>
        <v>17</v>
      </c>
      <c r="B26" s="114" t="s">
        <v>149</v>
      </c>
      <c r="C26" s="118" t="str">
        <f t="shared" ref="C26:I26" si="5">IF(AND(ISNUMBER(C13),ISNUMBER(C14),ISNUMBER(C15),ISNUMBER(C16),ISNUMBER(C17),ISNUMBER(C22),ISNUMBER(C25)),SUM(C13, C14,C15,C16,C17,C22,C25),"")</f>
        <v/>
      </c>
      <c r="D26" s="118" t="str">
        <f t="shared" si="5"/>
        <v/>
      </c>
      <c r="E26" s="118" t="str">
        <f t="shared" si="5"/>
        <v/>
      </c>
      <c r="F26" s="118" t="str">
        <f t="shared" si="5"/>
        <v/>
      </c>
      <c r="G26" s="118" t="str">
        <f t="shared" si="5"/>
        <v/>
      </c>
      <c r="H26" s="118" t="str">
        <f t="shared" si="5"/>
        <v/>
      </c>
      <c r="I26" s="118" t="str">
        <f t="shared" si="5"/>
        <v/>
      </c>
      <c r="J26" s="20"/>
    </row>
    <row r="27" spans="1:10">
      <c r="B27" s="114"/>
      <c r="C27" s="66"/>
      <c r="D27" s="66"/>
      <c r="E27" s="66"/>
      <c r="F27" s="66"/>
      <c r="G27" s="66"/>
      <c r="H27" s="66"/>
      <c r="I27" s="66"/>
      <c r="J27" s="20"/>
    </row>
    <row r="28" spans="1:10">
      <c r="B28" s="107" t="s">
        <v>150</v>
      </c>
      <c r="C28" s="66"/>
      <c r="D28" s="66"/>
      <c r="E28" s="66"/>
      <c r="F28" s="66"/>
      <c r="G28" s="66"/>
      <c r="H28" s="66"/>
      <c r="I28" s="66"/>
      <c r="J28" s="20"/>
    </row>
    <row r="29" spans="1:10">
      <c r="A29" s="20">
        <f>+A26+1</f>
        <v>18</v>
      </c>
      <c r="B29" s="109" t="s">
        <v>151</v>
      </c>
      <c r="C29" s="42"/>
      <c r="D29" s="42"/>
      <c r="E29" s="42"/>
      <c r="F29" s="42"/>
      <c r="G29" s="42"/>
      <c r="H29" s="42"/>
      <c r="I29" s="42"/>
      <c r="J29" s="20"/>
    </row>
    <row r="30" spans="1:10">
      <c r="A30" s="20">
        <f>+A29+1</f>
        <v>19</v>
      </c>
      <c r="B30" s="109" t="s">
        <v>153</v>
      </c>
      <c r="C30" s="42"/>
      <c r="D30" s="42"/>
      <c r="E30" s="42"/>
      <c r="F30" s="42"/>
      <c r="G30" s="42"/>
      <c r="H30" s="42"/>
      <c r="I30" s="42"/>
      <c r="J30" s="20"/>
    </row>
    <row r="31" spans="1:10">
      <c r="B31" s="119"/>
      <c r="C31" s="66"/>
      <c r="D31" s="66"/>
      <c r="E31" s="66"/>
      <c r="F31" s="66"/>
      <c r="G31" s="66"/>
      <c r="H31" s="66"/>
      <c r="I31" s="66"/>
      <c r="J31" s="20"/>
    </row>
    <row r="32" spans="1:10">
      <c r="A32" s="20">
        <f>+A30+1</f>
        <v>20</v>
      </c>
      <c r="B32" s="120" t="s">
        <v>154</v>
      </c>
      <c r="C32" s="44" t="str">
        <f t="shared" ref="C32:I32" si="6">IF(AND(ISNUMBER(C10),ISNUMBER(C26),ISNUMBER(C29),ISNUMBER(C30)),SUM(C10,C26,C29,C30),"")</f>
        <v/>
      </c>
      <c r="D32" s="44" t="str">
        <f t="shared" si="6"/>
        <v/>
      </c>
      <c r="E32" s="44" t="str">
        <f t="shared" si="6"/>
        <v/>
      </c>
      <c r="F32" s="44" t="str">
        <f t="shared" si="6"/>
        <v/>
      </c>
      <c r="G32" s="44" t="str">
        <f t="shared" si="6"/>
        <v/>
      </c>
      <c r="H32" s="44" t="str">
        <f t="shared" si="6"/>
        <v/>
      </c>
      <c r="I32" s="44" t="str">
        <f t="shared" si="6"/>
        <v/>
      </c>
      <c r="J32" s="20"/>
    </row>
    <row r="33" spans="1:10">
      <c r="B33" s="20"/>
      <c r="C33" s="62"/>
      <c r="D33" s="62"/>
      <c r="E33" s="62"/>
      <c r="F33" s="62"/>
      <c r="G33" s="62"/>
      <c r="H33" s="62"/>
      <c r="I33" s="62"/>
      <c r="J33" s="20"/>
    </row>
    <row r="34" spans="1:10">
      <c r="A34" s="121"/>
      <c r="B34" s="73" t="s">
        <v>84</v>
      </c>
      <c r="C34" s="122"/>
      <c r="D34" s="122"/>
      <c r="E34" s="122"/>
      <c r="F34" s="122"/>
      <c r="G34" s="122"/>
      <c r="H34" s="122"/>
      <c r="I34" s="59"/>
      <c r="J34" s="20"/>
    </row>
    <row r="35" spans="1:10" ht="30">
      <c r="A35" s="20">
        <f>+A32+1</f>
        <v>21</v>
      </c>
      <c r="B35" s="124" t="s">
        <v>85</v>
      </c>
      <c r="C35" s="125" t="str">
        <f t="shared" ref="C35:I35" si="7">IF(C43=0,"Yes","No")</f>
        <v>No</v>
      </c>
      <c r="D35" s="125" t="str">
        <f t="shared" si="7"/>
        <v>No</v>
      </c>
      <c r="E35" s="125" t="str">
        <f t="shared" si="7"/>
        <v>No</v>
      </c>
      <c r="F35" s="125" t="str">
        <f t="shared" si="7"/>
        <v>No</v>
      </c>
      <c r="G35" s="125" t="str">
        <f t="shared" si="7"/>
        <v>No</v>
      </c>
      <c r="H35" s="125" t="str">
        <f t="shared" si="7"/>
        <v>No</v>
      </c>
      <c r="I35" s="125" t="str">
        <f t="shared" si="7"/>
        <v>No</v>
      </c>
      <c r="J35" s="20"/>
    </row>
    <row r="36" spans="1:10">
      <c r="B36" s="20"/>
      <c r="C36" s="233"/>
      <c r="D36" s="233"/>
      <c r="E36" s="233"/>
      <c r="F36" s="233"/>
      <c r="G36" s="233"/>
      <c r="H36" s="233"/>
      <c r="I36" s="233"/>
      <c r="J36" s="20"/>
    </row>
    <row r="37" spans="1:10">
      <c r="A37" s="126" t="s">
        <v>155</v>
      </c>
      <c r="B37" s="20"/>
      <c r="C37" s="62"/>
      <c r="D37" s="59"/>
      <c r="E37" s="59"/>
      <c r="F37" s="59"/>
      <c r="G37" s="59"/>
      <c r="H37" s="59"/>
      <c r="I37" s="59"/>
      <c r="J37" s="20"/>
    </row>
    <row r="38" spans="1:10" ht="17.25">
      <c r="A38" s="229" t="s">
        <v>156</v>
      </c>
      <c r="B38" s="229"/>
      <c r="C38" s="229"/>
      <c r="D38" s="229"/>
      <c r="E38" s="229"/>
      <c r="F38" s="229"/>
      <c r="G38" s="229"/>
      <c r="H38" s="229"/>
      <c r="I38" s="229"/>
      <c r="J38" s="20"/>
    </row>
    <row r="39" spans="1:10" ht="17.25">
      <c r="A39" s="229" t="s">
        <v>157</v>
      </c>
      <c r="B39" s="229"/>
      <c r="C39" s="229"/>
      <c r="D39" s="229"/>
      <c r="E39" s="229"/>
      <c r="F39" s="229"/>
      <c r="G39" s="229"/>
      <c r="H39" s="229"/>
      <c r="I39" s="229"/>
      <c r="J39" s="20"/>
    </row>
    <row r="40" spans="1:10">
      <c r="A40" s="229"/>
      <c r="B40" s="229"/>
      <c r="C40" s="229"/>
      <c r="D40" s="229"/>
      <c r="E40" s="229"/>
      <c r="F40" s="229"/>
      <c r="G40" s="229"/>
      <c r="H40" s="229"/>
      <c r="I40" s="229"/>
      <c r="J40" s="20"/>
    </row>
    <row r="41" spans="1:10" ht="33" customHeight="1">
      <c r="A41" s="230"/>
      <c r="B41" s="230"/>
      <c r="C41" s="230"/>
      <c r="D41" s="230"/>
      <c r="E41" s="230"/>
      <c r="F41" s="230"/>
      <c r="G41" s="230"/>
      <c r="H41" s="230"/>
      <c r="I41" s="230"/>
      <c r="J41" s="20"/>
    </row>
    <row r="42" spans="1:10">
      <c r="B42" s="20"/>
      <c r="C42" s="59"/>
      <c r="D42" s="59"/>
      <c r="E42" s="59"/>
      <c r="F42" s="59"/>
      <c r="G42" s="59"/>
      <c r="H42" s="59"/>
      <c r="I42" s="59"/>
      <c r="J42" s="20"/>
    </row>
    <row r="43" spans="1:10" s="13" customFormat="1">
      <c r="A43" s="63"/>
      <c r="B43" s="63"/>
      <c r="C43" s="105">
        <f t="shared" ref="C43:I43" si="8">SUM(C45:C84)</f>
        <v>14</v>
      </c>
      <c r="D43" s="105">
        <f t="shared" si="8"/>
        <v>14</v>
      </c>
      <c r="E43" s="105">
        <f t="shared" si="8"/>
        <v>14</v>
      </c>
      <c r="F43" s="105">
        <f t="shared" si="8"/>
        <v>14</v>
      </c>
      <c r="G43" s="105">
        <f t="shared" si="8"/>
        <v>14</v>
      </c>
      <c r="H43" s="105">
        <f t="shared" si="8"/>
        <v>14</v>
      </c>
      <c r="I43" s="105">
        <f t="shared" si="8"/>
        <v>14</v>
      </c>
      <c r="J43" s="20"/>
    </row>
    <row r="44" spans="1:10" s="13" customFormat="1">
      <c r="A44" s="63"/>
      <c r="B44" s="63"/>
      <c r="C44" s="76"/>
      <c r="D44" s="76"/>
      <c r="E44" s="76"/>
      <c r="F44" s="76"/>
      <c r="G44" s="76"/>
      <c r="H44" s="76"/>
      <c r="I44" s="76"/>
      <c r="J44" s="20"/>
    </row>
    <row r="45" spans="1:10" s="13" customFormat="1">
      <c r="A45" s="63"/>
      <c r="B45" s="63"/>
      <c r="C45" s="76">
        <f t="shared" ref="C45:I46" si="9">IF(ISNUMBER(C8),0,1)</f>
        <v>1</v>
      </c>
      <c r="D45" s="76">
        <f t="shared" si="9"/>
        <v>1</v>
      </c>
      <c r="E45" s="76">
        <f t="shared" si="9"/>
        <v>1</v>
      </c>
      <c r="F45" s="76">
        <f t="shared" si="9"/>
        <v>1</v>
      </c>
      <c r="G45" s="76">
        <f t="shared" si="9"/>
        <v>1</v>
      </c>
      <c r="H45" s="76">
        <f t="shared" si="9"/>
        <v>1</v>
      </c>
      <c r="I45" s="76">
        <f t="shared" si="9"/>
        <v>1</v>
      </c>
      <c r="J45" s="20"/>
    </row>
    <row r="46" spans="1:10" s="13" customFormat="1">
      <c r="A46" s="63"/>
      <c r="B46" s="63"/>
      <c r="C46" s="76">
        <f t="shared" si="9"/>
        <v>1</v>
      </c>
      <c r="D46" s="76">
        <f t="shared" si="9"/>
        <v>1</v>
      </c>
      <c r="E46" s="76">
        <f t="shared" si="9"/>
        <v>1</v>
      </c>
      <c r="F46" s="76">
        <f t="shared" si="9"/>
        <v>1</v>
      </c>
      <c r="G46" s="76">
        <f t="shared" si="9"/>
        <v>1</v>
      </c>
      <c r="H46" s="76">
        <f t="shared" si="9"/>
        <v>1</v>
      </c>
      <c r="I46" s="76">
        <f t="shared" si="9"/>
        <v>1</v>
      </c>
      <c r="J46" s="20"/>
    </row>
    <row r="47" spans="1:10" s="13" customFormat="1">
      <c r="A47" s="63"/>
      <c r="B47" s="63"/>
      <c r="C47" s="76"/>
      <c r="D47" s="76"/>
      <c r="E47" s="76"/>
      <c r="F47" s="76"/>
      <c r="G47" s="76"/>
      <c r="H47" s="76"/>
      <c r="I47" s="76"/>
      <c r="J47" s="20"/>
    </row>
    <row r="48" spans="1:10" s="13" customFormat="1">
      <c r="A48" s="63"/>
      <c r="B48" s="63"/>
      <c r="C48" s="76"/>
      <c r="D48" s="76"/>
      <c r="E48" s="76"/>
      <c r="F48" s="76"/>
      <c r="G48" s="76"/>
      <c r="H48" s="76"/>
      <c r="I48" s="76"/>
      <c r="J48" s="20"/>
    </row>
    <row r="49" spans="1:10" s="13" customFormat="1">
      <c r="A49" s="63"/>
      <c r="B49" s="63"/>
      <c r="C49" s="76"/>
      <c r="D49" s="76"/>
      <c r="E49" s="76"/>
      <c r="F49" s="76"/>
      <c r="G49" s="76"/>
      <c r="H49" s="76"/>
      <c r="I49" s="76"/>
      <c r="J49" s="20"/>
    </row>
    <row r="50" spans="1:10" s="13" customFormat="1">
      <c r="A50" s="63"/>
      <c r="B50" s="63"/>
      <c r="C50" s="76">
        <f t="shared" ref="C50:I53" si="10">IF(ISNUMBER(C13),0,1)</f>
        <v>1</v>
      </c>
      <c r="D50" s="76">
        <f t="shared" si="10"/>
        <v>1</v>
      </c>
      <c r="E50" s="76">
        <f t="shared" si="10"/>
        <v>1</v>
      </c>
      <c r="F50" s="76">
        <f t="shared" si="10"/>
        <v>1</v>
      </c>
      <c r="G50" s="76">
        <f t="shared" si="10"/>
        <v>1</v>
      </c>
      <c r="H50" s="76">
        <f t="shared" si="10"/>
        <v>1</v>
      </c>
      <c r="I50" s="76">
        <f t="shared" si="10"/>
        <v>1</v>
      </c>
      <c r="J50" s="20"/>
    </row>
    <row r="51" spans="1:10" s="13" customFormat="1">
      <c r="A51" s="63"/>
      <c r="B51" s="63"/>
      <c r="C51" s="76">
        <f t="shared" si="10"/>
        <v>1</v>
      </c>
      <c r="D51" s="76">
        <f t="shared" si="10"/>
        <v>1</v>
      </c>
      <c r="E51" s="76">
        <f t="shared" si="10"/>
        <v>1</v>
      </c>
      <c r="F51" s="76">
        <f t="shared" si="10"/>
        <v>1</v>
      </c>
      <c r="G51" s="76">
        <f t="shared" si="10"/>
        <v>1</v>
      </c>
      <c r="H51" s="76">
        <f t="shared" si="10"/>
        <v>1</v>
      </c>
      <c r="I51" s="76">
        <f t="shared" si="10"/>
        <v>1</v>
      </c>
      <c r="J51" s="20"/>
    </row>
    <row r="52" spans="1:10" s="13" customFormat="1">
      <c r="A52" s="63"/>
      <c r="B52" s="63"/>
      <c r="C52" s="76">
        <f t="shared" si="10"/>
        <v>1</v>
      </c>
      <c r="D52" s="76">
        <f t="shared" si="10"/>
        <v>1</v>
      </c>
      <c r="E52" s="76">
        <f t="shared" si="10"/>
        <v>1</v>
      </c>
      <c r="F52" s="76">
        <f t="shared" si="10"/>
        <v>1</v>
      </c>
      <c r="G52" s="76">
        <f t="shared" si="10"/>
        <v>1</v>
      </c>
      <c r="H52" s="76">
        <f t="shared" si="10"/>
        <v>1</v>
      </c>
      <c r="I52" s="76">
        <f t="shared" si="10"/>
        <v>1</v>
      </c>
      <c r="J52" s="20"/>
    </row>
    <row r="53" spans="1:10" s="13" customFormat="1">
      <c r="A53" s="63"/>
      <c r="B53" s="63"/>
      <c r="C53" s="76">
        <f t="shared" si="10"/>
        <v>1</v>
      </c>
      <c r="D53" s="76">
        <f t="shared" si="10"/>
        <v>1</v>
      </c>
      <c r="E53" s="76">
        <f t="shared" si="10"/>
        <v>1</v>
      </c>
      <c r="F53" s="76">
        <f t="shared" si="10"/>
        <v>1</v>
      </c>
      <c r="G53" s="76">
        <f t="shared" si="10"/>
        <v>1</v>
      </c>
      <c r="H53" s="76">
        <f t="shared" si="10"/>
        <v>1</v>
      </c>
      <c r="I53" s="76">
        <f t="shared" si="10"/>
        <v>1</v>
      </c>
      <c r="J53" s="20"/>
    </row>
    <row r="54" spans="1:10" s="13" customFormat="1">
      <c r="A54" s="63"/>
      <c r="B54" s="63"/>
      <c r="C54" s="76"/>
      <c r="D54" s="76"/>
      <c r="E54" s="76"/>
      <c r="F54" s="76"/>
      <c r="G54" s="76"/>
      <c r="H54" s="76"/>
      <c r="I54" s="76"/>
      <c r="J54" s="20"/>
    </row>
    <row r="55" spans="1:10" s="13" customFormat="1">
      <c r="A55" s="63"/>
      <c r="B55" s="63"/>
      <c r="C55" s="76">
        <f t="shared" ref="C55:I55" si="11">IF(ISNUMBER(C18),0,1)</f>
        <v>1</v>
      </c>
      <c r="D55" s="76">
        <f t="shared" si="11"/>
        <v>1</v>
      </c>
      <c r="E55" s="76">
        <f t="shared" si="11"/>
        <v>1</v>
      </c>
      <c r="F55" s="76">
        <f t="shared" si="11"/>
        <v>1</v>
      </c>
      <c r="G55" s="76">
        <f t="shared" si="11"/>
        <v>1</v>
      </c>
      <c r="H55" s="76">
        <f t="shared" si="11"/>
        <v>1</v>
      </c>
      <c r="I55" s="76">
        <f t="shared" si="11"/>
        <v>1</v>
      </c>
      <c r="J55" s="20"/>
    </row>
    <row r="56" spans="1:10" s="13" customFormat="1">
      <c r="A56" s="63"/>
      <c r="B56" s="63"/>
      <c r="C56" s="76"/>
      <c r="D56" s="76"/>
      <c r="E56" s="76"/>
      <c r="F56" s="76"/>
      <c r="G56" s="76"/>
      <c r="H56" s="76"/>
      <c r="I56" s="76"/>
      <c r="J56" s="20"/>
    </row>
    <row r="57" spans="1:10" s="13" customFormat="1">
      <c r="A57" s="63"/>
      <c r="B57" s="63"/>
      <c r="C57" s="76">
        <f t="shared" ref="C57:I58" si="12">IF(ISNUMBER(C20),0,1)</f>
        <v>1</v>
      </c>
      <c r="D57" s="76">
        <f t="shared" si="12"/>
        <v>1</v>
      </c>
      <c r="E57" s="76">
        <f t="shared" si="12"/>
        <v>1</v>
      </c>
      <c r="F57" s="76">
        <f t="shared" si="12"/>
        <v>1</v>
      </c>
      <c r="G57" s="76">
        <f t="shared" si="12"/>
        <v>1</v>
      </c>
      <c r="H57" s="76">
        <f t="shared" si="12"/>
        <v>1</v>
      </c>
      <c r="I57" s="76">
        <f t="shared" si="12"/>
        <v>1</v>
      </c>
      <c r="J57" s="20"/>
    </row>
    <row r="58" spans="1:10" s="13" customFormat="1">
      <c r="A58" s="63"/>
      <c r="B58" s="63"/>
      <c r="C58" s="76">
        <f t="shared" si="12"/>
        <v>1</v>
      </c>
      <c r="D58" s="76">
        <f t="shared" si="12"/>
        <v>1</v>
      </c>
      <c r="E58" s="76">
        <f t="shared" si="12"/>
        <v>1</v>
      </c>
      <c r="F58" s="76">
        <f t="shared" si="12"/>
        <v>1</v>
      </c>
      <c r="G58" s="76">
        <f t="shared" si="12"/>
        <v>1</v>
      </c>
      <c r="H58" s="76">
        <f t="shared" si="12"/>
        <v>1</v>
      </c>
      <c r="I58" s="76">
        <f t="shared" si="12"/>
        <v>1</v>
      </c>
      <c r="J58" s="20"/>
    </row>
    <row r="59" spans="1:10" s="13" customFormat="1">
      <c r="A59" s="63"/>
      <c r="B59" s="63"/>
      <c r="C59" s="76"/>
      <c r="D59" s="76"/>
      <c r="E59" s="76"/>
      <c r="F59" s="76"/>
      <c r="G59" s="76"/>
      <c r="H59" s="76"/>
      <c r="I59" s="76"/>
      <c r="J59" s="20"/>
    </row>
    <row r="60" spans="1:10" s="13" customFormat="1">
      <c r="A60" s="63"/>
      <c r="B60" s="63"/>
      <c r="C60" s="76">
        <f t="shared" ref="C60:I62" si="13">IF(ISNUMBER(C23),0,1)</f>
        <v>1</v>
      </c>
      <c r="D60" s="76">
        <f t="shared" si="13"/>
        <v>1</v>
      </c>
      <c r="E60" s="76">
        <f t="shared" si="13"/>
        <v>1</v>
      </c>
      <c r="F60" s="76">
        <f t="shared" si="13"/>
        <v>1</v>
      </c>
      <c r="G60" s="76">
        <f t="shared" si="13"/>
        <v>1</v>
      </c>
      <c r="H60" s="76">
        <f t="shared" si="13"/>
        <v>1</v>
      </c>
      <c r="I60" s="76">
        <f t="shared" si="13"/>
        <v>1</v>
      </c>
      <c r="J60" s="20"/>
    </row>
    <row r="61" spans="1:10" s="13" customFormat="1">
      <c r="A61" s="63"/>
      <c r="B61" s="63"/>
      <c r="C61" s="76">
        <f t="shared" si="13"/>
        <v>1</v>
      </c>
      <c r="D61" s="76">
        <f t="shared" si="13"/>
        <v>1</v>
      </c>
      <c r="E61" s="76">
        <f t="shared" si="13"/>
        <v>1</v>
      </c>
      <c r="F61" s="76">
        <f t="shared" si="13"/>
        <v>1</v>
      </c>
      <c r="G61" s="76">
        <f t="shared" si="13"/>
        <v>1</v>
      </c>
      <c r="H61" s="76">
        <f t="shared" si="13"/>
        <v>1</v>
      </c>
      <c r="I61" s="76">
        <f t="shared" si="13"/>
        <v>1</v>
      </c>
      <c r="J61" s="20"/>
    </row>
    <row r="62" spans="1:10" s="13" customFormat="1">
      <c r="A62" s="63"/>
      <c r="B62" s="63"/>
      <c r="C62" s="76">
        <f t="shared" si="13"/>
        <v>1</v>
      </c>
      <c r="D62" s="76">
        <f t="shared" si="13"/>
        <v>1</v>
      </c>
      <c r="E62" s="76">
        <f t="shared" si="13"/>
        <v>1</v>
      </c>
      <c r="F62" s="76">
        <f t="shared" si="13"/>
        <v>1</v>
      </c>
      <c r="G62" s="76">
        <f t="shared" si="13"/>
        <v>1</v>
      </c>
      <c r="H62" s="76">
        <f t="shared" si="13"/>
        <v>1</v>
      </c>
      <c r="I62" s="76">
        <f t="shared" si="13"/>
        <v>1</v>
      </c>
      <c r="J62" s="20"/>
    </row>
    <row r="63" spans="1:10" s="13" customFormat="1">
      <c r="A63" s="63"/>
      <c r="B63" s="63"/>
      <c r="C63" s="76"/>
      <c r="D63" s="76"/>
      <c r="E63" s="76"/>
      <c r="F63" s="76"/>
      <c r="G63" s="76"/>
      <c r="H63" s="76"/>
      <c r="I63" s="76"/>
      <c r="J63" s="20"/>
    </row>
    <row r="64" spans="1:10" s="13" customFormat="1">
      <c r="A64" s="63"/>
      <c r="B64" s="63"/>
      <c r="C64" s="76"/>
      <c r="D64" s="76"/>
      <c r="E64" s="76"/>
      <c r="F64" s="76"/>
      <c r="G64" s="76"/>
      <c r="H64" s="76"/>
      <c r="I64" s="76"/>
      <c r="J64" s="20"/>
    </row>
    <row r="65" spans="1:10" s="13" customFormat="1">
      <c r="A65" s="63"/>
      <c r="B65" s="63"/>
      <c r="C65" s="76"/>
      <c r="D65" s="76"/>
      <c r="E65" s="76"/>
      <c r="F65" s="76"/>
      <c r="G65" s="76"/>
      <c r="H65" s="76"/>
      <c r="I65" s="76"/>
      <c r="J65" s="20"/>
    </row>
    <row r="66" spans="1:10" s="13" customFormat="1">
      <c r="A66" s="63"/>
      <c r="B66" s="63"/>
      <c r="C66" s="76">
        <f t="shared" ref="C66:I67" si="14">IF(ISNUMBER(C29),0,1)</f>
        <v>1</v>
      </c>
      <c r="D66" s="76">
        <f t="shared" si="14"/>
        <v>1</v>
      </c>
      <c r="E66" s="76">
        <f t="shared" si="14"/>
        <v>1</v>
      </c>
      <c r="F66" s="76">
        <f t="shared" si="14"/>
        <v>1</v>
      </c>
      <c r="G66" s="76">
        <f t="shared" si="14"/>
        <v>1</v>
      </c>
      <c r="H66" s="76">
        <f t="shared" si="14"/>
        <v>1</v>
      </c>
      <c r="I66" s="76">
        <f t="shared" si="14"/>
        <v>1</v>
      </c>
      <c r="J66" s="20"/>
    </row>
    <row r="67" spans="1:10" s="13" customFormat="1">
      <c r="A67" s="63"/>
      <c r="B67" s="63"/>
      <c r="C67" s="76">
        <f t="shared" si="14"/>
        <v>1</v>
      </c>
      <c r="D67" s="76">
        <f t="shared" si="14"/>
        <v>1</v>
      </c>
      <c r="E67" s="76">
        <f t="shared" si="14"/>
        <v>1</v>
      </c>
      <c r="F67" s="76">
        <f t="shared" si="14"/>
        <v>1</v>
      </c>
      <c r="G67" s="76">
        <f t="shared" si="14"/>
        <v>1</v>
      </c>
      <c r="H67" s="76">
        <f t="shared" si="14"/>
        <v>1</v>
      </c>
      <c r="I67" s="76">
        <f t="shared" si="14"/>
        <v>1</v>
      </c>
      <c r="J67" s="20"/>
    </row>
    <row r="68" spans="1:10" s="13" customFormat="1">
      <c r="A68" s="63"/>
      <c r="B68" s="63"/>
      <c r="C68" s="59"/>
      <c r="D68" s="59"/>
      <c r="E68" s="59"/>
      <c r="F68" s="59"/>
      <c r="G68" s="59"/>
      <c r="H68" s="59"/>
      <c r="I68" s="59"/>
      <c r="J68" s="20"/>
    </row>
    <row r="69" spans="1:10" s="13" customFormat="1">
      <c r="A69" s="63"/>
      <c r="B69" s="63"/>
      <c r="C69" s="59"/>
      <c r="D69" s="59"/>
      <c r="E69" s="59"/>
      <c r="F69" s="59"/>
      <c r="G69" s="59"/>
      <c r="H69" s="59"/>
      <c r="I69" s="59"/>
      <c r="J69" s="20"/>
    </row>
    <row r="70" spans="1:10" s="13" customFormat="1">
      <c r="A70" s="63"/>
      <c r="B70" s="63"/>
      <c r="C70" s="59"/>
      <c r="D70" s="59"/>
      <c r="E70" s="59"/>
      <c r="F70" s="59"/>
      <c r="G70" s="59"/>
      <c r="H70" s="59"/>
      <c r="I70" s="59"/>
      <c r="J70" s="20"/>
    </row>
    <row r="71" spans="1:10" s="13" customFormat="1">
      <c r="A71" s="63"/>
      <c r="B71" s="63"/>
      <c r="C71" s="59"/>
      <c r="D71" s="59"/>
      <c r="E71" s="59"/>
      <c r="F71" s="59"/>
      <c r="G71" s="59"/>
      <c r="H71" s="59"/>
      <c r="I71" s="59"/>
      <c r="J71" s="20"/>
    </row>
    <row r="72" spans="1:10" s="13" customFormat="1">
      <c r="A72" s="63"/>
      <c r="B72" s="63"/>
      <c r="C72" s="59"/>
      <c r="D72" s="59"/>
      <c r="E72" s="59"/>
      <c r="F72" s="59"/>
      <c r="G72" s="59"/>
      <c r="H72" s="59"/>
      <c r="I72" s="59"/>
      <c r="J72" s="20"/>
    </row>
    <row r="73" spans="1:10" s="13" customFormat="1">
      <c r="A73" s="63"/>
      <c r="B73" s="63"/>
      <c r="C73" s="59"/>
      <c r="D73" s="59"/>
      <c r="E73" s="59"/>
      <c r="F73" s="59"/>
      <c r="G73" s="59"/>
      <c r="H73" s="59"/>
      <c r="I73" s="59"/>
      <c r="J73" s="20"/>
    </row>
    <row r="74" spans="1:10" s="13" customFormat="1">
      <c r="A74" s="63"/>
      <c r="B74" s="63"/>
      <c r="C74" s="59"/>
      <c r="D74" s="59"/>
      <c r="E74" s="59"/>
      <c r="F74" s="59"/>
      <c r="G74" s="59"/>
      <c r="H74" s="59"/>
      <c r="I74" s="59"/>
      <c r="J74" s="20"/>
    </row>
    <row r="75" spans="1:10" s="13" customFormat="1">
      <c r="A75" s="63"/>
      <c r="B75" s="63"/>
      <c r="C75" s="59"/>
      <c r="D75" s="59"/>
      <c r="E75" s="59"/>
      <c r="F75" s="59"/>
      <c r="G75" s="59"/>
      <c r="H75" s="59"/>
      <c r="I75" s="59"/>
      <c r="J75" s="20"/>
    </row>
    <row r="76" spans="1:10" s="13" customFormat="1">
      <c r="A76" s="63"/>
      <c r="B76" s="63"/>
      <c r="C76" s="59"/>
      <c r="D76" s="59"/>
      <c r="E76" s="59"/>
      <c r="F76" s="59"/>
      <c r="G76" s="59"/>
      <c r="H76" s="59"/>
      <c r="I76" s="59"/>
      <c r="J76" s="20"/>
    </row>
    <row r="77" spans="1:10" s="13" customFormat="1">
      <c r="A77" s="63"/>
      <c r="B77" s="63"/>
      <c r="C77" s="59"/>
      <c r="D77" s="59"/>
      <c r="E77" s="59"/>
      <c r="F77" s="59"/>
      <c r="G77" s="59"/>
      <c r="H77" s="59"/>
      <c r="I77" s="59"/>
      <c r="J77" s="20"/>
    </row>
    <row r="78" spans="1:10" s="13" customFormat="1">
      <c r="A78" s="63"/>
      <c r="B78" s="63"/>
      <c r="C78" s="59"/>
      <c r="D78" s="59"/>
      <c r="E78" s="59"/>
      <c r="F78" s="59"/>
      <c r="G78" s="59"/>
      <c r="H78" s="59"/>
      <c r="I78" s="59"/>
      <c r="J78" s="20"/>
    </row>
    <row r="79" spans="1:10" s="13" customFormat="1">
      <c r="A79" s="63"/>
      <c r="B79" s="63"/>
      <c r="C79" s="59"/>
      <c r="D79" s="59"/>
      <c r="E79" s="59"/>
      <c r="F79" s="59"/>
      <c r="G79" s="59"/>
      <c r="H79" s="59"/>
      <c r="I79" s="59"/>
      <c r="J79" s="20"/>
    </row>
    <row r="80" spans="1:10" s="13" customFormat="1">
      <c r="A80" s="63"/>
      <c r="B80" s="63"/>
      <c r="C80" s="59"/>
      <c r="D80" s="59"/>
      <c r="E80" s="59"/>
      <c r="F80" s="59"/>
      <c r="G80" s="59"/>
      <c r="H80" s="59"/>
      <c r="I80" s="59"/>
      <c r="J80" s="20"/>
    </row>
    <row r="81" spans="1:10" s="13" customFormat="1">
      <c r="A81" s="63"/>
      <c r="B81" s="63"/>
      <c r="C81" s="59"/>
      <c r="D81" s="59"/>
      <c r="E81" s="59"/>
      <c r="F81" s="59"/>
      <c r="G81" s="59"/>
      <c r="H81" s="59"/>
      <c r="I81" s="59"/>
      <c r="J81" s="20"/>
    </row>
    <row r="82" spans="1:10" s="13" customFormat="1">
      <c r="A82" s="63"/>
      <c r="B82" s="63"/>
      <c r="C82" s="59"/>
      <c r="D82" s="59"/>
      <c r="E82" s="59"/>
      <c r="F82" s="59"/>
      <c r="G82" s="59"/>
      <c r="H82" s="59"/>
      <c r="I82" s="59"/>
      <c r="J82" s="20"/>
    </row>
    <row r="83" spans="1:10" s="13" customFormat="1">
      <c r="A83" s="63"/>
      <c r="B83" s="63"/>
      <c r="C83" s="59"/>
      <c r="D83" s="59"/>
      <c r="E83" s="59"/>
      <c r="F83" s="59"/>
      <c r="G83" s="59"/>
      <c r="H83" s="59"/>
      <c r="I83" s="59"/>
      <c r="J83" s="20"/>
    </row>
    <row r="84" spans="1:10" s="13" customFormat="1">
      <c r="A84" s="63"/>
      <c r="B84" s="63"/>
      <c r="C84" s="59"/>
      <c r="D84" s="59"/>
      <c r="E84" s="59"/>
      <c r="F84" s="59"/>
      <c r="G84" s="59"/>
      <c r="H84" s="59"/>
      <c r="I84" s="59"/>
      <c r="J84" s="20"/>
    </row>
    <row r="85" spans="1:10" s="13" customFormat="1">
      <c r="A85" s="63"/>
      <c r="B85" s="63"/>
      <c r="C85" s="59"/>
      <c r="D85" s="59"/>
      <c r="E85" s="59"/>
      <c r="F85" s="59"/>
      <c r="G85" s="59"/>
      <c r="H85" s="59"/>
      <c r="I85" s="59"/>
      <c r="J85" s="20"/>
    </row>
    <row r="86" spans="1:10" s="13" customFormat="1">
      <c r="A86" s="63"/>
      <c r="B86" s="63"/>
      <c r="C86" s="59"/>
      <c r="D86" s="59"/>
      <c r="E86" s="59"/>
      <c r="F86" s="59"/>
      <c r="G86" s="59"/>
      <c r="H86" s="59"/>
      <c r="I86" s="59"/>
      <c r="J86" s="20"/>
    </row>
    <row r="87" spans="1:10" s="13" customFormat="1">
      <c r="A87" s="63"/>
      <c r="B87" s="63"/>
      <c r="C87" s="59"/>
      <c r="D87" s="59"/>
      <c r="E87" s="59"/>
      <c r="F87" s="59"/>
      <c r="G87" s="59"/>
      <c r="H87" s="59"/>
      <c r="I87" s="59"/>
      <c r="J87" s="20"/>
    </row>
    <row r="88" spans="1:10" s="13" customFormat="1">
      <c r="A88" s="63"/>
      <c r="B88" s="63"/>
      <c r="C88" s="59"/>
      <c r="D88" s="59"/>
      <c r="E88" s="59"/>
      <c r="F88" s="59"/>
      <c r="G88" s="59"/>
      <c r="H88" s="59"/>
      <c r="I88" s="59"/>
      <c r="J88" s="20"/>
    </row>
    <row r="89" spans="1:10" s="13" customFormat="1">
      <c r="A89" s="63"/>
      <c r="B89" s="63"/>
      <c r="C89" s="59"/>
      <c r="D89" s="59"/>
      <c r="E89" s="59"/>
      <c r="F89" s="59"/>
      <c r="G89" s="59"/>
      <c r="H89" s="59"/>
      <c r="I89" s="59"/>
      <c r="J89" s="20"/>
    </row>
    <row r="90" spans="1:10" s="13" customFormat="1">
      <c r="A90" s="63"/>
      <c r="B90" s="63"/>
      <c r="C90" s="59"/>
      <c r="D90" s="59"/>
      <c r="E90" s="59"/>
      <c r="F90" s="59"/>
      <c r="G90" s="59"/>
      <c r="H90" s="59"/>
      <c r="I90" s="59"/>
      <c r="J90" s="20"/>
    </row>
    <row r="91" spans="1:10" s="13" customFormat="1">
      <c r="A91" s="63"/>
      <c r="B91" s="63"/>
      <c r="C91" s="59"/>
      <c r="D91" s="59"/>
      <c r="E91" s="59"/>
      <c r="F91" s="59"/>
      <c r="G91" s="59"/>
      <c r="H91" s="59"/>
      <c r="I91" s="59"/>
      <c r="J91" s="20"/>
    </row>
    <row r="92" spans="1:10" s="13" customFormat="1">
      <c r="A92" s="63"/>
      <c r="B92" s="63"/>
      <c r="C92" s="59"/>
      <c r="D92" s="59"/>
      <c r="E92" s="59"/>
      <c r="F92" s="59"/>
      <c r="G92" s="59"/>
      <c r="H92" s="59"/>
      <c r="I92" s="59"/>
      <c r="J92" s="20"/>
    </row>
    <row r="93" spans="1:10" s="13" customFormat="1">
      <c r="A93" s="63"/>
      <c r="B93" s="63"/>
      <c r="C93" s="59"/>
      <c r="D93" s="59"/>
      <c r="E93" s="59"/>
      <c r="F93" s="59"/>
      <c r="G93" s="59"/>
      <c r="H93" s="59"/>
      <c r="I93" s="59"/>
      <c r="J93" s="20"/>
    </row>
    <row r="94" spans="1:10" s="13" customFormat="1">
      <c r="A94" s="63"/>
      <c r="B94" s="63"/>
      <c r="C94" s="59"/>
      <c r="D94" s="59"/>
      <c r="E94" s="59"/>
      <c r="F94" s="59"/>
      <c r="G94" s="59"/>
      <c r="H94" s="59"/>
      <c r="I94" s="59"/>
      <c r="J94" s="20"/>
    </row>
    <row r="95" spans="1:10" s="13" customFormat="1">
      <c r="A95" s="63"/>
      <c r="B95" s="63"/>
      <c r="C95" s="59"/>
      <c r="D95" s="59"/>
      <c r="E95" s="59"/>
      <c r="F95" s="59"/>
      <c r="G95" s="59"/>
      <c r="H95" s="59"/>
      <c r="I95" s="59"/>
      <c r="J95" s="20"/>
    </row>
    <row r="96" spans="1:10" s="13" customFormat="1">
      <c r="A96" s="63"/>
      <c r="B96" s="63"/>
      <c r="C96" s="59"/>
      <c r="D96" s="59"/>
      <c r="E96" s="59"/>
      <c r="F96" s="59"/>
      <c r="G96" s="59"/>
      <c r="H96" s="59"/>
      <c r="I96" s="59"/>
      <c r="J96" s="20"/>
    </row>
    <row r="97" spans="1:10" s="13" customFormat="1">
      <c r="A97" s="63"/>
      <c r="B97" s="63"/>
      <c r="C97" s="59"/>
      <c r="D97" s="59"/>
      <c r="E97" s="59"/>
      <c r="F97" s="59"/>
      <c r="G97" s="59"/>
      <c r="H97" s="59"/>
      <c r="I97" s="59"/>
      <c r="J97" s="20"/>
    </row>
    <row r="98" spans="1:10" s="13" customFormat="1">
      <c r="A98" s="63"/>
      <c r="B98" s="63"/>
      <c r="C98" s="59"/>
      <c r="D98" s="59"/>
      <c r="E98" s="59"/>
      <c r="F98" s="59"/>
      <c r="G98" s="59"/>
      <c r="H98" s="59"/>
      <c r="I98" s="59"/>
      <c r="J98" s="20"/>
    </row>
    <row r="99" spans="1:10" s="13" customFormat="1">
      <c r="A99" s="63"/>
      <c r="B99" s="63"/>
      <c r="C99" s="59"/>
      <c r="D99" s="59"/>
      <c r="E99" s="59"/>
      <c r="F99" s="59"/>
      <c r="G99" s="59"/>
      <c r="H99" s="59"/>
      <c r="I99" s="59"/>
      <c r="J99" s="20"/>
    </row>
    <row r="100" spans="1:10" s="13" customFormat="1">
      <c r="A100" s="63"/>
      <c r="B100" s="63"/>
      <c r="C100" s="59"/>
      <c r="D100" s="59"/>
      <c r="E100" s="59"/>
      <c r="F100" s="59"/>
      <c r="G100" s="59"/>
      <c r="H100" s="59"/>
      <c r="I100" s="59"/>
      <c r="J100" s="20"/>
    </row>
    <row r="101" spans="1:10" s="13" customFormat="1">
      <c r="A101" s="63"/>
      <c r="B101" s="63"/>
      <c r="C101" s="59"/>
      <c r="D101" s="59"/>
      <c r="E101" s="59"/>
      <c r="F101" s="59"/>
      <c r="G101" s="59"/>
      <c r="H101" s="59"/>
      <c r="I101" s="59"/>
      <c r="J101" s="20"/>
    </row>
    <row r="102" spans="1:10" s="13" customFormat="1">
      <c r="A102" s="63"/>
      <c r="B102" s="63"/>
      <c r="C102" s="59"/>
      <c r="D102" s="59"/>
      <c r="E102" s="59"/>
      <c r="F102" s="59"/>
      <c r="G102" s="59"/>
      <c r="H102" s="59"/>
      <c r="I102" s="59"/>
      <c r="J102" s="20"/>
    </row>
    <row r="103" spans="1:10" s="13" customFormat="1">
      <c r="A103" s="63"/>
      <c r="B103" s="63"/>
      <c r="C103" s="59"/>
      <c r="D103" s="59"/>
      <c r="E103" s="59"/>
      <c r="F103" s="59"/>
      <c r="G103" s="59"/>
      <c r="H103" s="59"/>
      <c r="I103" s="59"/>
      <c r="J103" s="20"/>
    </row>
    <row r="104" spans="1:10" s="13" customFormat="1">
      <c r="A104" s="63"/>
      <c r="B104" s="63"/>
      <c r="C104" s="59"/>
      <c r="D104" s="59"/>
      <c r="E104" s="59"/>
      <c r="F104" s="59"/>
      <c r="G104" s="59"/>
      <c r="H104" s="59"/>
      <c r="I104" s="59"/>
      <c r="J104" s="20"/>
    </row>
    <row r="105" spans="1:10" s="13" customFormat="1">
      <c r="A105" s="63"/>
      <c r="B105" s="63"/>
      <c r="C105" s="59"/>
      <c r="D105" s="59"/>
      <c r="E105" s="59"/>
      <c r="F105" s="59"/>
      <c r="G105" s="59"/>
      <c r="H105" s="59"/>
      <c r="I105" s="59"/>
      <c r="J105" s="20"/>
    </row>
    <row r="106" spans="1:10" s="13" customFormat="1">
      <c r="A106" s="63"/>
      <c r="B106" s="63"/>
      <c r="C106" s="59"/>
      <c r="D106" s="59"/>
      <c r="E106" s="59"/>
      <c r="F106" s="59"/>
      <c r="G106" s="59"/>
      <c r="H106" s="59"/>
      <c r="I106" s="59"/>
      <c r="J106" s="20"/>
    </row>
    <row r="107" spans="1:10" s="13" customFormat="1">
      <c r="A107" s="63"/>
      <c r="B107" s="63"/>
      <c r="C107" s="59"/>
      <c r="D107" s="59"/>
      <c r="E107" s="59"/>
      <c r="F107" s="59"/>
      <c r="G107" s="59"/>
      <c r="H107" s="59"/>
      <c r="I107" s="59"/>
      <c r="J107" s="20"/>
    </row>
    <row r="108" spans="1:10" s="13" customFormat="1">
      <c r="A108" s="63"/>
      <c r="B108" s="63"/>
      <c r="C108" s="59"/>
      <c r="D108" s="59"/>
      <c r="E108" s="59"/>
      <c r="F108" s="59"/>
      <c r="G108" s="59"/>
      <c r="H108" s="59"/>
      <c r="I108" s="59"/>
      <c r="J108" s="20"/>
    </row>
    <row r="109" spans="1:10" s="13" customFormat="1">
      <c r="A109" s="63"/>
      <c r="B109" s="63"/>
      <c r="C109" s="59"/>
      <c r="D109" s="59"/>
      <c r="E109" s="59"/>
      <c r="F109" s="59"/>
      <c r="G109" s="59"/>
      <c r="H109" s="59"/>
      <c r="I109" s="59"/>
      <c r="J109" s="20"/>
    </row>
    <row r="110" spans="1:10" s="13" customFormat="1">
      <c r="A110" s="63"/>
      <c r="B110" s="63"/>
      <c r="C110" s="59"/>
      <c r="D110" s="59"/>
      <c r="E110" s="59"/>
      <c r="F110" s="59"/>
      <c r="G110" s="59"/>
      <c r="H110" s="59"/>
      <c r="I110" s="59"/>
      <c r="J110" s="20"/>
    </row>
    <row r="111" spans="1:10" s="13" customFormat="1">
      <c r="A111" s="63"/>
      <c r="B111" s="63"/>
      <c r="C111" s="59"/>
      <c r="D111" s="59"/>
      <c r="E111" s="59"/>
      <c r="F111" s="59"/>
      <c r="G111" s="59"/>
      <c r="H111" s="59"/>
      <c r="I111" s="59"/>
      <c r="J111" s="20"/>
    </row>
    <row r="112" spans="1:10" s="13" customFormat="1">
      <c r="A112" s="63"/>
      <c r="B112" s="63"/>
      <c r="C112" s="59"/>
      <c r="D112" s="59"/>
      <c r="E112" s="59"/>
      <c r="F112" s="59"/>
      <c r="G112" s="59"/>
      <c r="H112" s="59"/>
      <c r="I112" s="59"/>
      <c r="J112" s="20"/>
    </row>
    <row r="113" spans="1:10" s="13" customFormat="1">
      <c r="A113" s="63"/>
      <c r="B113" s="63"/>
      <c r="C113" s="59"/>
      <c r="D113" s="59"/>
      <c r="E113" s="59"/>
      <c r="F113" s="59"/>
      <c r="G113" s="59"/>
      <c r="H113" s="59"/>
      <c r="I113" s="59"/>
      <c r="J113" s="20"/>
    </row>
    <row r="114" spans="1:10" s="13" customFormat="1">
      <c r="A114" s="63"/>
      <c r="B114" s="63"/>
      <c r="C114" s="59"/>
      <c r="D114" s="59"/>
      <c r="E114" s="59"/>
      <c r="F114" s="59"/>
      <c r="G114" s="59"/>
      <c r="H114" s="59"/>
      <c r="I114" s="59"/>
      <c r="J114" s="20"/>
    </row>
    <row r="115" spans="1:10" s="13" customFormat="1">
      <c r="A115" s="63"/>
      <c r="B115" s="63"/>
      <c r="C115" s="59"/>
      <c r="D115" s="59"/>
      <c r="E115" s="59"/>
      <c r="F115" s="59"/>
      <c r="G115" s="59"/>
      <c r="H115" s="59"/>
      <c r="I115" s="59"/>
      <c r="J115" s="20"/>
    </row>
    <row r="116" spans="1:10" s="13" customFormat="1">
      <c r="A116" s="63"/>
      <c r="B116" s="63"/>
      <c r="C116" s="59"/>
      <c r="D116" s="59"/>
      <c r="E116" s="59"/>
      <c r="F116" s="59"/>
      <c r="G116" s="59"/>
      <c r="H116" s="59"/>
      <c r="I116" s="59"/>
      <c r="J116" s="20"/>
    </row>
    <row r="117" spans="1:10" s="13" customFormat="1">
      <c r="A117" s="63"/>
      <c r="B117" s="63"/>
      <c r="C117" s="59"/>
      <c r="D117" s="59"/>
      <c r="E117" s="59"/>
      <c r="F117" s="59"/>
      <c r="G117" s="59"/>
      <c r="H117" s="59"/>
      <c r="I117" s="59"/>
      <c r="J117" s="20"/>
    </row>
    <row r="118" spans="1:10" s="13" customFormat="1">
      <c r="A118" s="63"/>
      <c r="B118" s="63"/>
      <c r="C118" s="59"/>
      <c r="D118" s="59"/>
      <c r="E118" s="59"/>
      <c r="F118" s="59"/>
      <c r="G118" s="59"/>
      <c r="H118" s="59"/>
      <c r="I118" s="59"/>
      <c r="J118" s="20"/>
    </row>
    <row r="119" spans="1:10" s="13" customFormat="1">
      <c r="A119" s="63"/>
      <c r="B119" s="63"/>
      <c r="C119" s="59"/>
      <c r="D119" s="59"/>
      <c r="E119" s="59"/>
      <c r="F119" s="59"/>
      <c r="G119" s="59"/>
      <c r="H119" s="59"/>
      <c r="I119" s="59"/>
      <c r="J119" s="20"/>
    </row>
    <row r="120" spans="1:10" s="13" customFormat="1">
      <c r="A120" s="63"/>
      <c r="B120" s="63"/>
      <c r="C120" s="59"/>
      <c r="D120" s="59"/>
      <c r="E120" s="59"/>
      <c r="F120" s="59"/>
      <c r="G120" s="59"/>
      <c r="H120" s="59"/>
      <c r="I120" s="59"/>
      <c r="J120" s="20"/>
    </row>
    <row r="121" spans="1:10" s="13" customFormat="1">
      <c r="A121" s="63"/>
      <c r="B121" s="63"/>
      <c r="C121" s="59"/>
      <c r="D121" s="59"/>
      <c r="E121" s="59"/>
      <c r="F121" s="59"/>
      <c r="G121" s="59"/>
      <c r="H121" s="59"/>
      <c r="I121" s="59"/>
      <c r="J121" s="20"/>
    </row>
    <row r="122" spans="1:10" s="13" customFormat="1">
      <c r="A122" s="63"/>
      <c r="B122" s="63"/>
      <c r="C122" s="59"/>
      <c r="D122" s="59"/>
      <c r="E122" s="59"/>
      <c r="F122" s="59"/>
      <c r="G122" s="59"/>
      <c r="H122" s="59"/>
      <c r="I122" s="59"/>
      <c r="J122" s="20"/>
    </row>
    <row r="123" spans="1:10" s="13" customFormat="1">
      <c r="A123" s="63"/>
      <c r="B123" s="63"/>
      <c r="C123" s="59"/>
      <c r="D123" s="59"/>
      <c r="E123" s="59"/>
      <c r="F123" s="59"/>
      <c r="G123" s="59"/>
      <c r="H123" s="59"/>
      <c r="I123" s="59"/>
      <c r="J123" s="20"/>
    </row>
    <row r="124" spans="1:10" s="13" customFormat="1">
      <c r="A124" s="63"/>
      <c r="B124" s="63"/>
      <c r="C124" s="59"/>
      <c r="D124" s="59"/>
      <c r="E124" s="59"/>
      <c r="F124" s="59"/>
      <c r="G124" s="59"/>
      <c r="H124" s="59"/>
      <c r="I124" s="59"/>
      <c r="J124" s="20"/>
    </row>
    <row r="125" spans="1:10" s="13" customFormat="1">
      <c r="A125" s="63"/>
      <c r="B125" s="63"/>
      <c r="C125" s="59"/>
      <c r="D125" s="59"/>
      <c r="E125" s="59"/>
      <c r="F125" s="59"/>
      <c r="G125" s="59"/>
      <c r="H125" s="59"/>
      <c r="I125" s="59"/>
      <c r="J125" s="20"/>
    </row>
    <row r="126" spans="1:10" s="13" customFormat="1">
      <c r="A126" s="63"/>
      <c r="B126" s="63"/>
      <c r="C126" s="59"/>
      <c r="D126" s="59"/>
      <c r="E126" s="59"/>
      <c r="F126" s="59"/>
      <c r="G126" s="59"/>
      <c r="H126" s="59"/>
      <c r="I126" s="59"/>
      <c r="J126" s="20"/>
    </row>
    <row r="127" spans="1:10" s="13" customFormat="1">
      <c r="A127" s="63"/>
      <c r="B127" s="63"/>
      <c r="C127" s="59"/>
      <c r="D127" s="59"/>
      <c r="E127" s="59"/>
      <c r="F127" s="59"/>
      <c r="G127" s="59"/>
      <c r="H127" s="59"/>
      <c r="I127" s="59"/>
      <c r="J127" s="20"/>
    </row>
    <row r="128" spans="1:10" s="13" customFormat="1">
      <c r="A128" s="63"/>
      <c r="B128" s="63"/>
      <c r="C128" s="59"/>
      <c r="D128" s="59"/>
      <c r="E128" s="59"/>
      <c r="F128" s="59"/>
      <c r="G128" s="59"/>
      <c r="H128" s="59"/>
      <c r="I128" s="59"/>
      <c r="J128" s="20"/>
    </row>
    <row r="129" spans="1:10" s="13" customFormat="1">
      <c r="A129" s="63"/>
      <c r="B129" s="63"/>
      <c r="C129" s="59"/>
      <c r="D129" s="59"/>
      <c r="E129" s="59"/>
      <c r="F129" s="59"/>
      <c r="G129" s="59"/>
      <c r="H129" s="59"/>
      <c r="I129" s="59"/>
      <c r="J129" s="20"/>
    </row>
    <row r="130" spans="1:10" s="13" customFormat="1">
      <c r="A130" s="63"/>
      <c r="B130" s="63"/>
      <c r="C130" s="59"/>
      <c r="D130" s="59"/>
      <c r="E130" s="59"/>
      <c r="F130" s="59"/>
      <c r="G130" s="59"/>
      <c r="H130" s="59"/>
      <c r="I130" s="59"/>
      <c r="J130" s="20"/>
    </row>
    <row r="131" spans="1:10" s="13" customFormat="1">
      <c r="A131" s="63"/>
      <c r="B131" s="63"/>
      <c r="C131" s="59"/>
      <c r="D131" s="59"/>
      <c r="E131" s="59"/>
      <c r="F131" s="59"/>
      <c r="G131" s="59"/>
      <c r="H131" s="59"/>
      <c r="I131" s="59"/>
      <c r="J131" s="20"/>
    </row>
    <row r="132" spans="1:10" s="13" customFormat="1">
      <c r="A132" s="63"/>
      <c r="B132" s="63"/>
      <c r="C132" s="59"/>
      <c r="D132" s="59"/>
      <c r="E132" s="59"/>
      <c r="F132" s="59"/>
      <c r="G132" s="59"/>
      <c r="H132" s="59"/>
      <c r="I132" s="59"/>
      <c r="J132" s="20"/>
    </row>
    <row r="133" spans="1:10" s="13" customFormat="1">
      <c r="A133" s="63"/>
      <c r="B133" s="63"/>
      <c r="C133" s="59"/>
      <c r="D133" s="59"/>
      <c r="E133" s="59"/>
      <c r="F133" s="59"/>
      <c r="G133" s="59"/>
      <c r="H133" s="59"/>
      <c r="I133" s="59"/>
      <c r="J133" s="20"/>
    </row>
    <row r="134" spans="1:10" s="13" customFormat="1">
      <c r="A134" s="63"/>
      <c r="B134" s="63"/>
      <c r="C134" s="59"/>
      <c r="D134" s="59"/>
      <c r="E134" s="59"/>
      <c r="F134" s="59"/>
      <c r="G134" s="59"/>
      <c r="H134" s="59"/>
      <c r="I134" s="59"/>
      <c r="J134" s="20"/>
    </row>
    <row r="135" spans="1:10" s="13" customFormat="1">
      <c r="A135" s="63"/>
      <c r="B135" s="63"/>
      <c r="C135" s="59"/>
      <c r="D135" s="59"/>
      <c r="E135" s="59"/>
      <c r="F135" s="59"/>
      <c r="G135" s="59"/>
      <c r="H135" s="59"/>
      <c r="I135" s="59"/>
      <c r="J135" s="20"/>
    </row>
    <row r="136" spans="1:10" s="13" customFormat="1">
      <c r="A136" s="63"/>
      <c r="B136" s="63"/>
      <c r="C136" s="59"/>
      <c r="D136" s="59"/>
      <c r="E136" s="59"/>
      <c r="F136" s="59"/>
      <c r="G136" s="59"/>
      <c r="H136" s="59"/>
      <c r="I136" s="59"/>
      <c r="J136" s="20"/>
    </row>
    <row r="137" spans="1:10" s="13" customFormat="1">
      <c r="A137" s="63"/>
      <c r="B137" s="63"/>
      <c r="C137" s="59"/>
      <c r="D137" s="59"/>
      <c r="E137" s="59"/>
      <c r="F137" s="59"/>
      <c r="G137" s="59"/>
      <c r="H137" s="59"/>
      <c r="I137" s="59"/>
      <c r="J137" s="20"/>
    </row>
    <row r="138" spans="1:10" s="13" customFormat="1">
      <c r="A138" s="63"/>
      <c r="B138" s="63"/>
      <c r="C138" s="59"/>
      <c r="D138" s="59"/>
      <c r="E138" s="59"/>
      <c r="F138" s="59"/>
      <c r="G138" s="59"/>
      <c r="H138" s="59"/>
      <c r="I138" s="59"/>
      <c r="J138" s="20"/>
    </row>
    <row r="139" spans="1:10" s="13" customFormat="1">
      <c r="A139" s="63"/>
      <c r="B139" s="63"/>
      <c r="C139" s="59"/>
      <c r="D139" s="59"/>
      <c r="E139" s="59"/>
      <c r="F139" s="59"/>
      <c r="G139" s="59"/>
      <c r="H139" s="59"/>
      <c r="I139" s="59"/>
      <c r="J139" s="20"/>
    </row>
    <row r="140" spans="1:10" s="13" customFormat="1">
      <c r="A140" s="63"/>
      <c r="B140" s="63"/>
      <c r="C140" s="59"/>
      <c r="D140" s="59"/>
      <c r="E140" s="59"/>
      <c r="F140" s="59"/>
      <c r="G140" s="59"/>
      <c r="H140" s="59"/>
      <c r="I140" s="59"/>
      <c r="J140" s="20"/>
    </row>
    <row r="141" spans="1:10" s="13" customFormat="1">
      <c r="A141" s="63"/>
      <c r="B141" s="63"/>
      <c r="C141" s="59"/>
      <c r="D141" s="59"/>
      <c r="E141" s="59"/>
      <c r="F141" s="59"/>
      <c r="G141" s="59"/>
      <c r="H141" s="59"/>
      <c r="I141" s="59"/>
      <c r="J141" s="20"/>
    </row>
    <row r="142" spans="1:10" s="13" customFormat="1">
      <c r="A142" s="63"/>
      <c r="B142" s="63"/>
      <c r="C142" s="59"/>
      <c r="D142" s="59"/>
      <c r="E142" s="59"/>
      <c r="F142" s="59"/>
      <c r="G142" s="59"/>
      <c r="H142" s="59"/>
      <c r="I142" s="59"/>
      <c r="J142" s="20"/>
    </row>
    <row r="143" spans="1:10" s="13" customFormat="1">
      <c r="A143" s="63"/>
      <c r="B143" s="63"/>
      <c r="C143" s="59"/>
      <c r="D143" s="59"/>
      <c r="E143" s="59"/>
      <c r="F143" s="59"/>
      <c r="G143" s="59"/>
      <c r="H143" s="59"/>
      <c r="I143" s="59"/>
      <c r="J143" s="20"/>
    </row>
    <row r="144" spans="1:10" s="13" customFormat="1">
      <c r="A144" s="63"/>
      <c r="B144" s="63"/>
      <c r="C144" s="59"/>
      <c r="D144" s="59"/>
      <c r="E144" s="59"/>
      <c r="F144" s="59"/>
      <c r="G144" s="59"/>
      <c r="H144" s="59"/>
      <c r="I144" s="59"/>
      <c r="J144" s="20"/>
    </row>
    <row r="145" spans="1:10" s="13" customFormat="1">
      <c r="A145" s="63"/>
      <c r="B145" s="63"/>
      <c r="C145" s="59"/>
      <c r="D145" s="59"/>
      <c r="E145" s="59"/>
      <c r="F145" s="59"/>
      <c r="G145" s="59"/>
      <c r="H145" s="59"/>
      <c r="I145" s="59"/>
      <c r="J145" s="20"/>
    </row>
    <row r="146" spans="1:10" s="13" customFormat="1">
      <c r="A146" s="63"/>
      <c r="B146" s="63"/>
      <c r="C146" s="59"/>
      <c r="D146" s="59"/>
      <c r="E146" s="59"/>
      <c r="F146" s="59"/>
      <c r="G146" s="59"/>
      <c r="H146" s="59"/>
      <c r="I146" s="59"/>
      <c r="J146" s="20"/>
    </row>
    <row r="147" spans="1:10" s="13" customFormat="1">
      <c r="A147" s="63"/>
      <c r="B147" s="63"/>
      <c r="C147" s="59"/>
      <c r="D147" s="59"/>
      <c r="E147" s="59"/>
      <c r="F147" s="59"/>
      <c r="G147" s="59"/>
      <c r="H147" s="59"/>
      <c r="I147" s="59"/>
      <c r="J147" s="20"/>
    </row>
    <row r="148" spans="1:10" s="13" customFormat="1">
      <c r="A148" s="63"/>
      <c r="B148" s="63"/>
      <c r="C148" s="59"/>
      <c r="D148" s="59"/>
      <c r="E148" s="59"/>
      <c r="F148" s="59"/>
      <c r="G148" s="59"/>
      <c r="H148" s="59"/>
      <c r="I148" s="59"/>
      <c r="J148" s="20"/>
    </row>
    <row r="149" spans="1:10" s="13" customFormat="1">
      <c r="A149" s="63"/>
      <c r="B149" s="63"/>
      <c r="C149" s="59"/>
      <c r="D149" s="59"/>
      <c r="E149" s="59"/>
      <c r="F149" s="59"/>
      <c r="G149" s="59"/>
      <c r="H149" s="59"/>
      <c r="I149" s="59"/>
      <c r="J149" s="20"/>
    </row>
    <row r="150" spans="1:10" s="13" customFormat="1">
      <c r="A150" s="63"/>
      <c r="B150" s="63"/>
      <c r="C150" s="59"/>
      <c r="D150" s="59"/>
      <c r="E150" s="59"/>
      <c r="F150" s="59"/>
      <c r="G150" s="59"/>
      <c r="H150" s="59"/>
      <c r="I150" s="59"/>
      <c r="J150" s="20"/>
    </row>
    <row r="151" spans="1:10" s="13" customFormat="1">
      <c r="A151" s="63"/>
      <c r="B151" s="63"/>
      <c r="C151" s="59"/>
      <c r="D151" s="59"/>
      <c r="E151" s="59"/>
      <c r="F151" s="59"/>
      <c r="G151" s="59"/>
      <c r="H151" s="59"/>
      <c r="I151" s="59"/>
      <c r="J151" s="20"/>
    </row>
    <row r="152" spans="1:10" s="13" customFormat="1">
      <c r="A152" s="63"/>
      <c r="B152" s="63"/>
      <c r="C152" s="59"/>
      <c r="D152" s="59"/>
      <c r="E152" s="59"/>
      <c r="F152" s="59"/>
      <c r="G152" s="59"/>
      <c r="H152" s="59"/>
      <c r="I152" s="59"/>
      <c r="J152" s="20"/>
    </row>
    <row r="153" spans="1:10" s="13" customFormat="1">
      <c r="A153" s="63"/>
      <c r="B153" s="63"/>
      <c r="C153" s="59"/>
      <c r="D153" s="59"/>
      <c r="E153" s="59"/>
      <c r="F153" s="59"/>
      <c r="G153" s="59"/>
      <c r="H153" s="59"/>
      <c r="I153" s="59"/>
      <c r="J153" s="20"/>
    </row>
    <row r="154" spans="1:10" s="13" customFormat="1">
      <c r="A154" s="63"/>
      <c r="B154" s="63"/>
      <c r="C154" s="59"/>
      <c r="D154" s="59"/>
      <c r="E154" s="59"/>
      <c r="F154" s="59"/>
      <c r="G154" s="59"/>
      <c r="H154" s="59"/>
      <c r="I154" s="59"/>
      <c r="J154" s="20"/>
    </row>
    <row r="155" spans="1:10" s="13" customFormat="1">
      <c r="A155" s="63"/>
      <c r="B155" s="63"/>
      <c r="C155" s="59"/>
      <c r="D155" s="59"/>
      <c r="E155" s="59"/>
      <c r="F155" s="59"/>
      <c r="G155" s="59"/>
      <c r="H155" s="59"/>
      <c r="I155" s="59"/>
      <c r="J155" s="20"/>
    </row>
    <row r="156" spans="1:10" s="13" customFormat="1">
      <c r="A156" s="63"/>
      <c r="B156" s="63"/>
      <c r="C156" s="59"/>
      <c r="D156" s="59"/>
      <c r="E156" s="59"/>
      <c r="F156" s="59"/>
      <c r="G156" s="59"/>
      <c r="H156" s="59"/>
      <c r="I156" s="59"/>
      <c r="J156" s="20"/>
    </row>
    <row r="157" spans="1:10" s="13" customFormat="1">
      <c r="A157" s="63"/>
      <c r="B157" s="63"/>
      <c r="C157" s="59"/>
      <c r="D157" s="59"/>
      <c r="E157" s="59"/>
      <c r="F157" s="59"/>
      <c r="G157" s="59"/>
      <c r="H157" s="59"/>
      <c r="I157" s="59"/>
      <c r="J157" s="20"/>
    </row>
    <row r="158" spans="1:10" s="13" customFormat="1">
      <c r="A158" s="63"/>
      <c r="B158" s="63"/>
      <c r="C158" s="59"/>
      <c r="D158" s="59"/>
      <c r="E158" s="59"/>
      <c r="F158" s="59"/>
      <c r="G158" s="59"/>
      <c r="H158" s="59"/>
      <c r="I158" s="59"/>
      <c r="J158" s="20"/>
    </row>
    <row r="159" spans="1:10" s="13" customFormat="1">
      <c r="A159" s="63"/>
      <c r="B159" s="63"/>
      <c r="C159" s="59"/>
      <c r="D159" s="59"/>
      <c r="E159" s="59"/>
      <c r="F159" s="59"/>
      <c r="G159" s="59"/>
      <c r="H159" s="59"/>
      <c r="I159" s="59"/>
      <c r="J159" s="20"/>
    </row>
    <row r="160" spans="1:10" s="13" customFormat="1">
      <c r="A160" s="63"/>
      <c r="B160" s="63"/>
      <c r="C160" s="59"/>
      <c r="D160" s="59"/>
      <c r="E160" s="59"/>
      <c r="F160" s="59"/>
      <c r="G160" s="59"/>
      <c r="H160" s="59"/>
      <c r="I160" s="59"/>
      <c r="J160" s="20"/>
    </row>
    <row r="161" spans="1:10" s="13" customFormat="1">
      <c r="A161" s="63"/>
      <c r="B161" s="63"/>
      <c r="C161" s="59"/>
      <c r="D161" s="59"/>
      <c r="E161" s="59"/>
      <c r="F161" s="59"/>
      <c r="G161" s="59"/>
      <c r="H161" s="59"/>
      <c r="I161" s="59"/>
      <c r="J161" s="20"/>
    </row>
    <row r="162" spans="1:10" s="13" customFormat="1">
      <c r="A162" s="63"/>
      <c r="B162" s="63"/>
      <c r="C162" s="59"/>
      <c r="D162" s="59"/>
      <c r="E162" s="59"/>
      <c r="F162" s="59"/>
      <c r="G162" s="59"/>
      <c r="H162" s="59"/>
      <c r="I162" s="59"/>
      <c r="J162" s="20"/>
    </row>
    <row r="163" spans="1:10" s="13" customFormat="1">
      <c r="A163" s="63"/>
      <c r="B163" s="63"/>
      <c r="C163" s="59"/>
      <c r="D163" s="59"/>
      <c r="E163" s="59"/>
      <c r="F163" s="59"/>
      <c r="G163" s="59"/>
      <c r="H163" s="59"/>
      <c r="I163" s="59"/>
      <c r="J163" s="20"/>
    </row>
    <row r="164" spans="1:10" s="13" customFormat="1">
      <c r="C164" s="59"/>
      <c r="D164" s="59"/>
      <c r="E164" s="59"/>
      <c r="F164" s="59"/>
      <c r="G164" s="59"/>
      <c r="H164" s="59"/>
      <c r="I164" s="59"/>
      <c r="J164" s="20"/>
    </row>
    <row r="165" spans="1:10" s="13" customFormat="1">
      <c r="C165" s="59"/>
      <c r="D165" s="59"/>
      <c r="E165" s="59"/>
      <c r="F165" s="59"/>
      <c r="G165" s="59"/>
      <c r="H165" s="59"/>
      <c r="I165" s="59"/>
      <c r="J165" s="20"/>
    </row>
    <row r="166" spans="1:10" s="13" customFormat="1">
      <c r="C166" s="59"/>
      <c r="D166" s="59"/>
      <c r="E166" s="59"/>
      <c r="F166" s="59"/>
      <c r="G166" s="59"/>
      <c r="H166" s="59"/>
      <c r="I166" s="59"/>
      <c r="J166" s="20"/>
    </row>
    <row r="167" spans="1:10" s="13" customFormat="1">
      <c r="C167" s="59"/>
      <c r="D167" s="59"/>
      <c r="E167" s="59"/>
      <c r="F167" s="59"/>
      <c r="G167" s="59"/>
      <c r="H167" s="59"/>
      <c r="I167" s="59"/>
      <c r="J167" s="20"/>
    </row>
    <row r="168" spans="1:10" s="13" customFormat="1">
      <c r="C168" s="59"/>
      <c r="D168" s="59"/>
      <c r="E168" s="59"/>
      <c r="F168" s="59"/>
      <c r="G168" s="59"/>
      <c r="H168" s="59"/>
      <c r="I168" s="59"/>
      <c r="J168" s="20"/>
    </row>
    <row r="169" spans="1:10" s="13" customFormat="1">
      <c r="C169" s="59"/>
      <c r="D169" s="59"/>
      <c r="E169" s="59"/>
      <c r="F169" s="59"/>
      <c r="G169" s="59"/>
      <c r="H169" s="59"/>
      <c r="I169" s="59"/>
      <c r="J169" s="20"/>
    </row>
    <row r="170" spans="1:10" s="13" customFormat="1">
      <c r="C170" s="59"/>
      <c r="D170" s="59"/>
      <c r="E170" s="59"/>
      <c r="F170" s="59"/>
      <c r="G170" s="59"/>
      <c r="H170" s="59"/>
      <c r="I170" s="59"/>
      <c r="J170" s="20"/>
    </row>
    <row r="171" spans="1:10" s="13" customFormat="1">
      <c r="C171" s="59"/>
      <c r="D171" s="59"/>
      <c r="E171" s="59"/>
      <c r="F171" s="59"/>
      <c r="G171" s="59"/>
      <c r="H171" s="59"/>
      <c r="I171" s="59"/>
      <c r="J171" s="20"/>
    </row>
    <row r="172" spans="1:10" s="13" customFormat="1">
      <c r="C172" s="59"/>
      <c r="D172" s="59"/>
      <c r="E172" s="59"/>
      <c r="F172" s="59"/>
      <c r="G172" s="59"/>
      <c r="H172" s="59"/>
      <c r="I172" s="59"/>
      <c r="J172" s="20"/>
    </row>
    <row r="173" spans="1:10" s="13" customFormat="1">
      <c r="C173" s="59"/>
      <c r="D173" s="59"/>
      <c r="E173" s="59"/>
      <c r="F173" s="59"/>
      <c r="G173" s="59"/>
      <c r="H173" s="59"/>
      <c r="I173" s="59"/>
      <c r="J173" s="20"/>
    </row>
    <row r="174" spans="1:10" s="13" customFormat="1">
      <c r="C174" s="59"/>
      <c r="D174" s="59"/>
      <c r="E174" s="59"/>
      <c r="F174" s="59"/>
      <c r="G174" s="59"/>
      <c r="H174" s="59"/>
      <c r="I174" s="59"/>
      <c r="J174" s="20"/>
    </row>
    <row r="175" spans="1:10" s="13" customFormat="1">
      <c r="C175" s="59"/>
      <c r="D175" s="59"/>
      <c r="E175" s="59"/>
      <c r="F175" s="59"/>
      <c r="G175" s="59"/>
      <c r="H175" s="59"/>
      <c r="I175" s="59"/>
      <c r="J175" s="20"/>
    </row>
    <row r="176" spans="1:10" s="13" customFormat="1">
      <c r="C176" s="59"/>
      <c r="D176" s="59"/>
      <c r="E176" s="59"/>
      <c r="F176" s="59"/>
      <c r="G176" s="59"/>
      <c r="H176" s="59"/>
      <c r="I176" s="59"/>
      <c r="J176" s="20"/>
    </row>
    <row r="177" spans="3:10" s="13" customFormat="1">
      <c r="C177" s="59"/>
      <c r="D177" s="59"/>
      <c r="E177" s="59"/>
      <c r="F177" s="59"/>
      <c r="G177" s="59"/>
      <c r="H177" s="59"/>
      <c r="I177" s="59"/>
      <c r="J177" s="20"/>
    </row>
    <row r="178" spans="3:10" s="13" customFormat="1">
      <c r="C178" s="59"/>
      <c r="D178" s="59"/>
      <c r="E178" s="59"/>
      <c r="F178" s="59"/>
      <c r="G178" s="59"/>
      <c r="H178" s="59"/>
      <c r="I178" s="59"/>
      <c r="J178" s="20"/>
    </row>
    <row r="179" spans="3:10" s="13" customFormat="1">
      <c r="C179" s="59"/>
      <c r="D179" s="59"/>
      <c r="E179" s="59"/>
      <c r="F179" s="59"/>
      <c r="G179" s="59"/>
      <c r="H179" s="59"/>
      <c r="I179" s="59"/>
      <c r="J179" s="20"/>
    </row>
    <row r="180" spans="3:10" s="13" customFormat="1">
      <c r="C180" s="59"/>
      <c r="D180" s="59"/>
      <c r="E180" s="59"/>
      <c r="F180" s="59"/>
      <c r="G180" s="59"/>
      <c r="H180" s="59"/>
      <c r="I180" s="59"/>
      <c r="J180" s="20"/>
    </row>
    <row r="181" spans="3:10" s="13" customFormat="1">
      <c r="C181" s="59"/>
      <c r="D181" s="59"/>
      <c r="E181" s="59"/>
      <c r="F181" s="59"/>
      <c r="G181" s="59"/>
      <c r="H181" s="59"/>
      <c r="I181" s="59"/>
      <c r="J181" s="20"/>
    </row>
    <row r="182" spans="3:10" s="13" customFormat="1">
      <c r="C182" s="59"/>
      <c r="D182" s="59"/>
      <c r="E182" s="59"/>
      <c r="F182" s="59"/>
      <c r="G182" s="59"/>
      <c r="H182" s="59"/>
      <c r="I182" s="59"/>
      <c r="J182" s="20"/>
    </row>
    <row r="183" spans="3:10" s="13" customFormat="1">
      <c r="C183" s="59"/>
      <c r="D183" s="59"/>
      <c r="E183" s="59"/>
      <c r="F183" s="59"/>
      <c r="G183" s="59"/>
      <c r="H183" s="59"/>
      <c r="I183" s="59"/>
      <c r="J183" s="20"/>
    </row>
    <row r="184" spans="3:10" s="13" customFormat="1">
      <c r="C184" s="59"/>
      <c r="D184" s="59"/>
      <c r="E184" s="59"/>
      <c r="F184" s="59"/>
      <c r="G184" s="59"/>
      <c r="H184" s="59"/>
      <c r="I184" s="59"/>
      <c r="J184" s="20"/>
    </row>
    <row r="185" spans="3:10" s="13" customFormat="1">
      <c r="C185" s="59"/>
      <c r="D185" s="59"/>
      <c r="E185" s="59"/>
      <c r="F185" s="59"/>
      <c r="G185" s="59"/>
      <c r="H185" s="59"/>
      <c r="I185" s="59"/>
      <c r="J185" s="20"/>
    </row>
    <row r="186" spans="3:10" s="13" customFormat="1">
      <c r="C186" s="59"/>
      <c r="D186" s="59"/>
      <c r="E186" s="59"/>
      <c r="F186" s="59"/>
      <c r="G186" s="59"/>
      <c r="H186" s="59"/>
      <c r="I186" s="59"/>
      <c r="J186" s="20"/>
    </row>
    <row r="187" spans="3:10" s="13" customFormat="1">
      <c r="C187" s="59"/>
      <c r="D187" s="59"/>
      <c r="E187" s="59"/>
      <c r="F187" s="59"/>
      <c r="G187" s="59"/>
      <c r="H187" s="59"/>
      <c r="I187" s="59"/>
      <c r="J187" s="20"/>
    </row>
    <row r="188" spans="3:10" s="13" customFormat="1">
      <c r="C188" s="59"/>
      <c r="D188" s="59"/>
      <c r="E188" s="59"/>
      <c r="F188" s="59"/>
      <c r="G188" s="59"/>
      <c r="H188" s="59"/>
      <c r="I188" s="59"/>
      <c r="J188" s="20"/>
    </row>
    <row r="189" spans="3:10" s="13" customFormat="1">
      <c r="C189" s="59"/>
      <c r="D189" s="59"/>
      <c r="E189" s="59"/>
      <c r="F189" s="59"/>
      <c r="G189" s="59"/>
      <c r="H189" s="59"/>
      <c r="I189" s="59"/>
      <c r="J189" s="20"/>
    </row>
    <row r="190" spans="3:10" s="13" customFormat="1">
      <c r="C190" s="59"/>
      <c r="D190" s="59"/>
      <c r="E190" s="59"/>
      <c r="F190" s="59"/>
      <c r="G190" s="59"/>
      <c r="H190" s="59"/>
      <c r="I190" s="59"/>
      <c r="J190" s="20"/>
    </row>
    <row r="191" spans="3:10" s="13" customFormat="1">
      <c r="C191" s="59"/>
      <c r="D191" s="59"/>
      <c r="E191" s="59"/>
      <c r="F191" s="59"/>
      <c r="G191" s="59"/>
      <c r="H191" s="59"/>
      <c r="I191" s="59"/>
      <c r="J191" s="20"/>
    </row>
    <row r="192" spans="3:10" s="13" customFormat="1">
      <c r="C192" s="59"/>
      <c r="D192" s="59"/>
      <c r="E192" s="59"/>
      <c r="F192" s="59"/>
      <c r="G192" s="59"/>
      <c r="H192" s="59"/>
      <c r="I192" s="59"/>
      <c r="J192" s="20"/>
    </row>
    <row r="193" spans="2:10" s="13" customFormat="1">
      <c r="C193" s="59"/>
      <c r="D193" s="59"/>
      <c r="E193" s="59"/>
      <c r="F193" s="59"/>
      <c r="G193" s="59"/>
      <c r="H193" s="59"/>
      <c r="I193" s="59"/>
      <c r="J193" s="20"/>
    </row>
    <row r="194" spans="2:10" s="13" customFormat="1">
      <c r="C194" s="59"/>
      <c r="D194" s="59"/>
      <c r="E194" s="59"/>
      <c r="F194" s="59"/>
      <c r="G194" s="59"/>
      <c r="H194" s="59"/>
      <c r="I194" s="59"/>
      <c r="J194" s="20"/>
    </row>
    <row r="195" spans="2:10" s="13" customFormat="1">
      <c r="C195" s="59"/>
      <c r="D195" s="59"/>
      <c r="E195" s="59"/>
      <c r="F195" s="59"/>
      <c r="G195" s="59"/>
      <c r="H195" s="59"/>
      <c r="I195" s="59"/>
      <c r="J195" s="20"/>
    </row>
    <row r="196" spans="2:10" s="13" customFormat="1">
      <c r="C196" s="59"/>
      <c r="D196" s="59"/>
      <c r="E196" s="59"/>
      <c r="F196" s="59"/>
      <c r="G196" s="59"/>
      <c r="H196" s="59"/>
      <c r="I196" s="59"/>
      <c r="J196" s="20"/>
    </row>
    <row r="197" spans="2:10" s="13" customFormat="1">
      <c r="C197" s="59"/>
      <c r="D197" s="59"/>
      <c r="E197" s="59"/>
      <c r="F197" s="59"/>
      <c r="G197" s="59"/>
      <c r="H197" s="59"/>
      <c r="I197" s="59"/>
      <c r="J197" s="20"/>
    </row>
    <row r="198" spans="2:10" s="13" customFormat="1">
      <c r="C198" s="59"/>
      <c r="D198" s="59"/>
      <c r="E198" s="59"/>
      <c r="F198" s="59"/>
      <c r="G198" s="59"/>
      <c r="H198" s="59"/>
      <c r="I198" s="59"/>
      <c r="J198" s="20"/>
    </row>
    <row r="199" spans="2:10" s="13" customFormat="1">
      <c r="C199" s="59"/>
      <c r="D199" s="59"/>
      <c r="E199" s="59"/>
      <c r="F199" s="59"/>
      <c r="G199" s="59"/>
      <c r="H199" s="59"/>
      <c r="I199" s="59"/>
      <c r="J199" s="20"/>
    </row>
    <row r="200" spans="2:10" s="13" customFormat="1">
      <c r="C200" s="59"/>
      <c r="D200" s="59"/>
      <c r="E200" s="59"/>
      <c r="F200" s="59"/>
      <c r="G200" s="59"/>
      <c r="H200" s="59"/>
      <c r="I200" s="59"/>
      <c r="J200" s="20"/>
    </row>
    <row r="201" spans="2:10" s="13" customFormat="1">
      <c r="C201" s="59"/>
      <c r="D201" s="59"/>
      <c r="E201" s="59"/>
      <c r="F201" s="59"/>
      <c r="G201" s="59"/>
      <c r="H201" s="59"/>
      <c r="I201" s="59"/>
      <c r="J201" s="20"/>
    </row>
    <row r="202" spans="2:10">
      <c r="B202" s="20"/>
      <c r="C202" s="59"/>
      <c r="D202" s="59"/>
      <c r="E202" s="59"/>
      <c r="F202" s="59"/>
      <c r="G202" s="59"/>
      <c r="H202" s="59"/>
      <c r="I202" s="59"/>
      <c r="J202" s="20"/>
    </row>
    <row r="203" spans="2:10">
      <c r="B203" s="20"/>
      <c r="C203" s="59"/>
      <c r="D203" s="59"/>
      <c r="E203" s="59"/>
      <c r="F203" s="59"/>
      <c r="G203" s="59"/>
      <c r="H203" s="59"/>
      <c r="I203" s="59"/>
      <c r="J203" s="20"/>
    </row>
    <row r="204" spans="2:10">
      <c r="B204" s="20"/>
      <c r="C204" s="59"/>
      <c r="D204" s="59"/>
      <c r="E204" s="59"/>
      <c r="F204" s="59"/>
      <c r="G204" s="59"/>
      <c r="H204" s="59"/>
      <c r="I204" s="59"/>
      <c r="J204" s="20"/>
    </row>
    <row r="205" spans="2:10">
      <c r="B205" s="20"/>
      <c r="C205" s="59"/>
      <c r="D205" s="59"/>
      <c r="E205" s="59"/>
      <c r="F205" s="59"/>
      <c r="G205" s="59"/>
      <c r="H205" s="59"/>
      <c r="I205" s="59"/>
      <c r="J205" s="20"/>
    </row>
    <row r="206" spans="2:10">
      <c r="B206" s="20"/>
      <c r="C206" s="59"/>
      <c r="D206" s="59"/>
      <c r="E206" s="59"/>
      <c r="F206" s="59"/>
      <c r="G206" s="59"/>
      <c r="H206" s="59"/>
      <c r="I206" s="59"/>
      <c r="J206" s="20"/>
    </row>
    <row r="207" spans="2:10">
      <c r="B207" s="20"/>
      <c r="C207" s="59"/>
      <c r="D207" s="59"/>
      <c r="E207" s="59"/>
      <c r="F207" s="59"/>
      <c r="G207" s="59"/>
      <c r="H207" s="59"/>
      <c r="I207" s="59"/>
      <c r="J207" s="20"/>
    </row>
    <row r="208" spans="2:10">
      <c r="B208" s="20"/>
      <c r="C208" s="59"/>
      <c r="D208" s="59"/>
      <c r="E208" s="59"/>
      <c r="F208" s="59"/>
      <c r="G208" s="59"/>
      <c r="H208" s="59"/>
      <c r="I208" s="59"/>
      <c r="J208" s="20"/>
    </row>
    <row r="209" spans="2:10">
      <c r="B209" s="20"/>
      <c r="C209" s="59"/>
      <c r="D209" s="59"/>
      <c r="E209" s="59"/>
      <c r="F209" s="59"/>
      <c r="G209" s="59"/>
      <c r="H209" s="59"/>
      <c r="I209" s="59"/>
      <c r="J209" s="20"/>
    </row>
    <row r="210" spans="2:10">
      <c r="B210" s="20"/>
      <c r="C210" s="59"/>
      <c r="D210" s="59"/>
      <c r="E210" s="59"/>
      <c r="F210" s="59"/>
      <c r="G210" s="59"/>
      <c r="H210" s="59"/>
      <c r="I210" s="59"/>
      <c r="J210" s="20"/>
    </row>
    <row r="211" spans="2:10">
      <c r="B211" s="20"/>
      <c r="C211" s="59"/>
      <c r="D211" s="59"/>
      <c r="E211" s="59"/>
      <c r="F211" s="59"/>
      <c r="G211" s="59"/>
      <c r="H211" s="59"/>
      <c r="I211" s="59"/>
      <c r="J211" s="20"/>
    </row>
    <row r="212" spans="2:10">
      <c r="B212" s="20"/>
      <c r="C212" s="59"/>
      <c r="D212" s="59"/>
      <c r="E212" s="59"/>
      <c r="F212" s="59"/>
      <c r="G212" s="59"/>
      <c r="H212" s="59"/>
      <c r="I212" s="59"/>
      <c r="J212" s="20"/>
    </row>
    <row r="213" spans="2:10">
      <c r="B213" s="20"/>
      <c r="C213" s="59"/>
      <c r="D213" s="59"/>
      <c r="E213" s="59"/>
      <c r="F213" s="59"/>
      <c r="G213" s="59"/>
      <c r="H213" s="59"/>
      <c r="I213" s="59"/>
      <c r="J213" s="20"/>
    </row>
    <row r="214" spans="2:10">
      <c r="B214" s="20"/>
      <c r="C214" s="59"/>
      <c r="D214" s="59"/>
      <c r="E214" s="59"/>
      <c r="F214" s="59"/>
      <c r="G214" s="59"/>
      <c r="H214" s="59"/>
      <c r="I214" s="59"/>
      <c r="J214" s="20"/>
    </row>
    <row r="215" spans="2:10">
      <c r="B215" s="20"/>
      <c r="C215" s="59"/>
      <c r="D215" s="59"/>
      <c r="E215" s="59"/>
      <c r="F215" s="59"/>
      <c r="G215" s="59"/>
      <c r="H215" s="59"/>
      <c r="I215" s="59"/>
      <c r="J215" s="20"/>
    </row>
    <row r="216" spans="2:10">
      <c r="B216" s="20"/>
      <c r="C216" s="59"/>
      <c r="D216" s="59"/>
      <c r="E216" s="59"/>
      <c r="F216" s="59"/>
      <c r="G216" s="59"/>
      <c r="H216" s="59"/>
      <c r="I216" s="59"/>
      <c r="J216" s="20"/>
    </row>
    <row r="217" spans="2:10">
      <c r="B217" s="20"/>
      <c r="C217" s="59"/>
      <c r="D217" s="59"/>
      <c r="E217" s="59"/>
      <c r="F217" s="59"/>
      <c r="G217" s="59"/>
      <c r="H217" s="59"/>
      <c r="I217" s="59"/>
      <c r="J217" s="20"/>
    </row>
    <row r="218" spans="2:10">
      <c r="B218" s="20"/>
      <c r="C218" s="59"/>
      <c r="D218" s="59"/>
      <c r="E218" s="59"/>
      <c r="F218" s="59"/>
      <c r="G218" s="59"/>
      <c r="H218" s="59"/>
      <c r="I218" s="59"/>
      <c r="J218" s="20"/>
    </row>
    <row r="219" spans="2:10">
      <c r="B219" s="20"/>
      <c r="C219" s="59"/>
      <c r="D219" s="59"/>
      <c r="E219" s="59"/>
      <c r="F219" s="59"/>
      <c r="G219" s="59"/>
      <c r="H219" s="59"/>
      <c r="I219" s="59"/>
      <c r="J219" s="20"/>
    </row>
    <row r="220" spans="2:10">
      <c r="B220" s="20"/>
      <c r="C220" s="59"/>
      <c r="D220" s="59"/>
      <c r="E220" s="59"/>
      <c r="F220" s="59"/>
      <c r="G220" s="59"/>
      <c r="H220" s="59"/>
      <c r="I220" s="59"/>
      <c r="J220" s="20"/>
    </row>
    <row r="221" spans="2:10">
      <c r="B221" s="20"/>
      <c r="C221" s="59"/>
      <c r="D221" s="59"/>
      <c r="E221" s="59"/>
      <c r="F221" s="59"/>
      <c r="G221" s="59"/>
      <c r="H221" s="59"/>
      <c r="I221" s="59"/>
      <c r="J221" s="20"/>
    </row>
    <row r="222" spans="2:10">
      <c r="B222" s="20"/>
      <c r="C222" s="59"/>
      <c r="D222" s="59"/>
      <c r="E222" s="59"/>
      <c r="F222" s="59"/>
      <c r="G222" s="59"/>
      <c r="H222" s="59"/>
      <c r="I222" s="59"/>
      <c r="J222" s="20"/>
    </row>
    <row r="223" spans="2:10">
      <c r="B223" s="20"/>
      <c r="C223" s="59"/>
      <c r="D223" s="59"/>
      <c r="E223" s="59"/>
      <c r="F223" s="59"/>
      <c r="G223" s="59"/>
      <c r="H223" s="59"/>
      <c r="I223" s="59"/>
      <c r="J223" s="20"/>
    </row>
    <row r="224" spans="2:10">
      <c r="B224" s="20"/>
      <c r="C224" s="59"/>
      <c r="D224" s="59"/>
      <c r="E224" s="59"/>
      <c r="F224" s="59"/>
      <c r="G224" s="59"/>
      <c r="H224" s="59"/>
      <c r="I224" s="59"/>
      <c r="J224" s="20"/>
    </row>
    <row r="225" spans="2:10">
      <c r="B225" s="20"/>
      <c r="C225" s="59"/>
      <c r="D225" s="59"/>
      <c r="E225" s="59"/>
      <c r="F225" s="59"/>
      <c r="G225" s="59"/>
      <c r="H225" s="59"/>
      <c r="I225" s="59"/>
      <c r="J225" s="20"/>
    </row>
    <row r="226" spans="2:10">
      <c r="B226" s="20"/>
      <c r="C226" s="59"/>
      <c r="D226" s="59"/>
      <c r="E226" s="59"/>
      <c r="F226" s="59"/>
      <c r="G226" s="59"/>
      <c r="H226" s="59"/>
      <c r="I226" s="59"/>
      <c r="J226" s="20"/>
    </row>
    <row r="227" spans="2:10">
      <c r="B227" s="20"/>
      <c r="C227" s="59"/>
      <c r="D227" s="59"/>
      <c r="E227" s="59"/>
      <c r="F227" s="59"/>
      <c r="G227" s="59"/>
      <c r="H227" s="59"/>
      <c r="I227" s="59"/>
      <c r="J227" s="20"/>
    </row>
    <row r="228" spans="2:10">
      <c r="B228" s="20"/>
      <c r="C228" s="59"/>
      <c r="D228" s="59"/>
      <c r="E228" s="59"/>
      <c r="F228" s="59"/>
      <c r="G228" s="59"/>
      <c r="H228" s="59"/>
      <c r="I228" s="59"/>
      <c r="J228" s="20"/>
    </row>
    <row r="229" spans="2:10">
      <c r="B229" s="20"/>
      <c r="C229" s="59"/>
      <c r="D229" s="59"/>
      <c r="E229" s="59"/>
      <c r="F229" s="59"/>
      <c r="G229" s="59"/>
      <c r="H229" s="59"/>
      <c r="I229" s="59"/>
      <c r="J229" s="20"/>
    </row>
    <row r="230" spans="2:10">
      <c r="B230" s="20"/>
      <c r="C230" s="59"/>
      <c r="D230" s="59"/>
      <c r="E230" s="59"/>
      <c r="F230" s="59"/>
      <c r="G230" s="59"/>
      <c r="H230" s="59"/>
      <c r="I230" s="59"/>
      <c r="J230" s="20"/>
    </row>
    <row r="231" spans="2:10">
      <c r="B231" s="20"/>
      <c r="C231" s="59"/>
      <c r="D231" s="59"/>
      <c r="E231" s="59"/>
      <c r="F231" s="59"/>
      <c r="G231" s="59"/>
      <c r="H231" s="59"/>
      <c r="I231" s="59"/>
      <c r="J231" s="20"/>
    </row>
    <row r="232" spans="2:10">
      <c r="J232" s="20"/>
    </row>
    <row r="233" spans="2:10">
      <c r="J233" s="20"/>
    </row>
    <row r="234" spans="2:10">
      <c r="J234" s="20"/>
    </row>
    <row r="235" spans="2:10">
      <c r="J235" s="20"/>
    </row>
    <row r="236" spans="2:10">
      <c r="J236" s="20"/>
    </row>
    <row r="237" spans="2:10">
      <c r="J237" s="20"/>
    </row>
    <row r="238" spans="2:10">
      <c r="J238" s="20"/>
    </row>
    <row r="239" spans="2:10">
      <c r="J239" s="20"/>
    </row>
    <row r="240" spans="2:10">
      <c r="J240" s="20"/>
    </row>
    <row r="241" spans="2:10">
      <c r="B241" s="20"/>
      <c r="C241" s="59"/>
      <c r="D241" s="59"/>
      <c r="E241" s="59"/>
      <c r="F241" s="59"/>
      <c r="G241" s="59"/>
      <c r="H241" s="59"/>
      <c r="I241" s="59"/>
      <c r="J241" s="20"/>
    </row>
    <row r="242" spans="2:10">
      <c r="B242" s="20"/>
      <c r="C242" s="59"/>
      <c r="D242" s="59"/>
      <c r="E242" s="59"/>
      <c r="F242" s="59"/>
      <c r="G242" s="59"/>
      <c r="H242" s="59"/>
      <c r="I242" s="59"/>
      <c r="J242" s="20"/>
    </row>
    <row r="243" spans="2:10">
      <c r="B243" s="20"/>
      <c r="C243" s="59"/>
      <c r="D243" s="59"/>
      <c r="E243" s="59"/>
      <c r="F243" s="59"/>
      <c r="G243" s="59"/>
      <c r="H243" s="59"/>
      <c r="I243" s="59"/>
      <c r="J243" s="20"/>
    </row>
    <row r="244" spans="2:10">
      <c r="B244" s="20"/>
      <c r="C244" s="59"/>
      <c r="D244" s="59"/>
      <c r="E244" s="59"/>
      <c r="F244" s="59"/>
      <c r="G244" s="59"/>
      <c r="H244" s="59"/>
      <c r="I244" s="59"/>
      <c r="J244" s="20"/>
    </row>
    <row r="245" spans="2:10">
      <c r="B245" s="20"/>
      <c r="C245" s="59"/>
      <c r="D245" s="59"/>
      <c r="E245" s="59"/>
      <c r="F245" s="59"/>
      <c r="G245" s="59"/>
      <c r="H245" s="59"/>
      <c r="I245" s="59"/>
      <c r="J245" s="20"/>
    </row>
    <row r="246" spans="2:10">
      <c r="B246" s="20"/>
      <c r="C246" s="59"/>
      <c r="D246" s="59"/>
      <c r="E246" s="59"/>
      <c r="F246" s="59"/>
      <c r="G246" s="59"/>
      <c r="H246" s="59"/>
      <c r="I246" s="59"/>
      <c r="J246" s="20"/>
    </row>
    <row r="247" spans="2:10">
      <c r="B247" s="20"/>
      <c r="C247" s="59"/>
      <c r="D247" s="59"/>
      <c r="E247" s="59"/>
      <c r="F247" s="59"/>
      <c r="G247" s="59"/>
      <c r="H247" s="59"/>
      <c r="I247" s="59"/>
      <c r="J247" s="20"/>
    </row>
    <row r="248" spans="2:10">
      <c r="B248" s="20"/>
      <c r="C248" s="59"/>
      <c r="D248" s="59"/>
      <c r="E248" s="59"/>
      <c r="F248" s="59"/>
      <c r="G248" s="59"/>
      <c r="H248" s="59"/>
      <c r="I248" s="59"/>
      <c r="J248" s="20"/>
    </row>
    <row r="249" spans="2:10">
      <c r="B249" s="20"/>
      <c r="C249" s="59"/>
      <c r="D249" s="59"/>
      <c r="E249" s="59"/>
      <c r="F249" s="59"/>
      <c r="G249" s="59"/>
      <c r="H249" s="59"/>
      <c r="I249" s="59"/>
      <c r="J249" s="20"/>
    </row>
    <row r="250" spans="2:10">
      <c r="B250" s="20"/>
      <c r="C250" s="59"/>
      <c r="D250" s="59"/>
      <c r="E250" s="59"/>
      <c r="F250" s="59"/>
      <c r="G250" s="59"/>
      <c r="H250" s="59"/>
      <c r="I250" s="59"/>
      <c r="J250" s="20"/>
    </row>
    <row r="251" spans="2:10">
      <c r="B251" s="20"/>
      <c r="C251" s="59"/>
      <c r="D251" s="59"/>
      <c r="E251" s="59"/>
      <c r="F251" s="59"/>
      <c r="G251" s="59"/>
      <c r="H251" s="59"/>
      <c r="I251" s="59"/>
      <c r="J251" s="20"/>
    </row>
    <row r="252" spans="2:10">
      <c r="B252" s="20"/>
      <c r="C252" s="59"/>
      <c r="D252" s="59"/>
      <c r="E252" s="59"/>
      <c r="F252" s="59"/>
      <c r="G252" s="59"/>
      <c r="H252" s="59"/>
      <c r="I252" s="59"/>
      <c r="J252" s="20"/>
    </row>
    <row r="253" spans="2:10">
      <c r="B253" s="20"/>
      <c r="C253" s="59"/>
      <c r="D253" s="59"/>
      <c r="E253" s="59"/>
      <c r="F253" s="59"/>
      <c r="G253" s="59"/>
      <c r="H253" s="59"/>
      <c r="I253" s="59"/>
      <c r="J253" s="20"/>
    </row>
    <row r="254" spans="2:10">
      <c r="B254" s="20"/>
      <c r="C254" s="59"/>
      <c r="D254" s="59"/>
      <c r="E254" s="59"/>
      <c r="F254" s="59"/>
      <c r="G254" s="59"/>
      <c r="H254" s="59"/>
      <c r="I254" s="59"/>
      <c r="J254" s="20"/>
    </row>
    <row r="255" spans="2:10">
      <c r="B255" s="20"/>
      <c r="C255" s="59"/>
      <c r="D255" s="59"/>
      <c r="E255" s="59"/>
      <c r="F255" s="59"/>
      <c r="G255" s="59"/>
      <c r="H255" s="59"/>
      <c r="I255" s="59"/>
      <c r="J255" s="20"/>
    </row>
    <row r="256" spans="2:10">
      <c r="B256" s="20"/>
      <c r="C256" s="59"/>
      <c r="D256" s="59"/>
      <c r="E256" s="59"/>
      <c r="F256" s="59"/>
      <c r="G256" s="59"/>
      <c r="H256" s="59"/>
      <c r="I256" s="59"/>
      <c r="J256" s="20"/>
    </row>
    <row r="257" spans="2:10">
      <c r="B257" s="20"/>
      <c r="C257" s="59"/>
      <c r="D257" s="59"/>
      <c r="E257" s="59"/>
      <c r="F257" s="59"/>
      <c r="G257" s="59"/>
      <c r="H257" s="59"/>
      <c r="I257" s="59"/>
      <c r="J257" s="20"/>
    </row>
    <row r="258" spans="2:10">
      <c r="B258" s="20"/>
      <c r="C258" s="59"/>
      <c r="D258" s="59"/>
      <c r="E258" s="59"/>
      <c r="F258" s="59"/>
      <c r="G258" s="59"/>
      <c r="H258" s="59"/>
      <c r="I258" s="59"/>
      <c r="J258" s="20"/>
    </row>
    <row r="259" spans="2:10">
      <c r="B259" s="20"/>
      <c r="C259" s="59"/>
      <c r="D259" s="59"/>
      <c r="E259" s="59"/>
      <c r="F259" s="59"/>
      <c r="G259" s="59"/>
      <c r="H259" s="59"/>
      <c r="I259" s="59"/>
      <c r="J259" s="20"/>
    </row>
    <row r="260" spans="2:10">
      <c r="B260" s="20"/>
      <c r="C260" s="59"/>
      <c r="D260" s="59"/>
      <c r="E260" s="59"/>
      <c r="F260" s="59"/>
      <c r="G260" s="59"/>
      <c r="H260" s="59"/>
      <c r="I260" s="59"/>
      <c r="J260" s="20"/>
    </row>
    <row r="261" spans="2:10">
      <c r="B261" s="20"/>
      <c r="C261" s="59"/>
      <c r="D261" s="59"/>
      <c r="E261" s="59"/>
      <c r="F261" s="59"/>
      <c r="G261" s="59"/>
      <c r="H261" s="59"/>
      <c r="I261" s="59"/>
      <c r="J261" s="20"/>
    </row>
    <row r="262" spans="2:10">
      <c r="B262" s="20"/>
      <c r="C262" s="59"/>
      <c r="D262" s="59"/>
      <c r="E262" s="59"/>
      <c r="F262" s="59"/>
      <c r="G262" s="59"/>
      <c r="H262" s="59"/>
      <c r="I262" s="59"/>
      <c r="J262" s="20"/>
    </row>
    <row r="263" spans="2:10">
      <c r="B263" s="20"/>
      <c r="C263" s="59"/>
      <c r="D263" s="59"/>
      <c r="E263" s="59"/>
      <c r="F263" s="59"/>
      <c r="G263" s="59"/>
      <c r="H263" s="59"/>
      <c r="I263" s="59"/>
      <c r="J263" s="20"/>
    </row>
    <row r="264" spans="2:10">
      <c r="B264" s="20"/>
      <c r="C264" s="59"/>
      <c r="D264" s="59"/>
      <c r="E264" s="59"/>
      <c r="F264" s="59"/>
      <c r="G264" s="59"/>
      <c r="H264" s="59"/>
      <c r="I264" s="59"/>
      <c r="J264" s="20"/>
    </row>
    <row r="265" spans="2:10">
      <c r="B265" s="20"/>
      <c r="C265" s="59"/>
      <c r="D265" s="59"/>
      <c r="E265" s="59"/>
      <c r="F265" s="59"/>
      <c r="G265" s="59"/>
      <c r="H265" s="59"/>
      <c r="I265" s="59"/>
      <c r="J265" s="20"/>
    </row>
    <row r="266" spans="2:10">
      <c r="B266" s="20"/>
      <c r="C266" s="59"/>
      <c r="D266" s="59"/>
      <c r="E266" s="59"/>
      <c r="F266" s="59"/>
      <c r="G266" s="59"/>
      <c r="H266" s="59"/>
      <c r="I266" s="59"/>
      <c r="J266" s="20"/>
    </row>
    <row r="267" spans="2:10">
      <c r="B267" s="20"/>
      <c r="C267" s="59"/>
      <c r="D267" s="59"/>
      <c r="E267" s="59"/>
      <c r="F267" s="59"/>
      <c r="G267" s="59"/>
      <c r="H267" s="59"/>
      <c r="I267" s="59"/>
      <c r="J267" s="20"/>
    </row>
    <row r="268" spans="2:10">
      <c r="B268" s="20"/>
      <c r="C268" s="59"/>
      <c r="D268" s="59"/>
      <c r="E268" s="59"/>
      <c r="F268" s="59"/>
      <c r="G268" s="59"/>
      <c r="H268" s="59"/>
      <c r="I268" s="59"/>
      <c r="J268" s="20"/>
    </row>
    <row r="269" spans="2:10">
      <c r="B269" s="20"/>
      <c r="C269" s="59"/>
      <c r="D269" s="59"/>
      <c r="E269" s="59"/>
      <c r="F269" s="59"/>
      <c r="G269" s="59"/>
      <c r="H269" s="59"/>
      <c r="I269" s="59"/>
      <c r="J269" s="20"/>
    </row>
  </sheetData>
  <mergeCells count="9">
    <mergeCell ref="A39:I39"/>
    <mergeCell ref="A40:I40"/>
    <mergeCell ref="A41:I41"/>
    <mergeCell ref="A1:B1"/>
    <mergeCell ref="C1:I1"/>
    <mergeCell ref="D4:I4"/>
    <mergeCell ref="D5:I5"/>
    <mergeCell ref="C36:I36"/>
    <mergeCell ref="A38:I38"/>
  </mergeCells>
  <phoneticPr fontId="0" type="noConversion"/>
  <pageMargins left="0.7" right="0.7" top="0.75" bottom="0.75" header="0.3" footer="0.3"/>
  <pageSetup scale="71" orientation="landscape" r:id="rId1"/>
  <headerFooter scaleWithDoc="0">
    <oddFooter>&amp;R&amp;A
&amp;P</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J76"/>
  <sheetViews>
    <sheetView zoomScaleNormal="100" workbookViewId="0">
      <selection activeCell="B13" sqref="B13"/>
    </sheetView>
  </sheetViews>
  <sheetFormatPr defaultRowHeight="15"/>
  <cols>
    <col min="1" max="1" width="3.85546875" style="1" customWidth="1"/>
    <col min="2" max="2" width="123.42578125" style="1" customWidth="1"/>
    <col min="3" max="9" width="15.42578125" style="128" customWidth="1"/>
    <col min="10" max="16384" width="9.140625" style="1"/>
  </cols>
  <sheetData>
    <row r="1" spans="1:9" ht="15.75">
      <c r="A1" s="25" t="s">
        <v>231</v>
      </c>
      <c r="B1" s="127"/>
    </row>
    <row r="2" spans="1:9" s="81" customFormat="1" ht="15.75">
      <c r="B2" s="129" t="s">
        <v>160</v>
      </c>
      <c r="C2" s="130"/>
      <c r="D2" s="130"/>
      <c r="E2" s="130"/>
      <c r="F2" s="130"/>
      <c r="G2" s="130"/>
      <c r="H2" s="130"/>
      <c r="I2" s="130"/>
    </row>
    <row r="3" spans="1:9" s="32" customFormat="1" ht="15" customHeight="1">
      <c r="B3" s="33" t="s">
        <v>6</v>
      </c>
      <c r="C3" s="84" t="s">
        <v>7</v>
      </c>
      <c r="D3" s="83" t="s">
        <v>8</v>
      </c>
      <c r="E3" s="83" t="s">
        <v>9</v>
      </c>
      <c r="F3" s="83" t="s">
        <v>10</v>
      </c>
      <c r="G3" s="83" t="s">
        <v>11</v>
      </c>
      <c r="H3" s="83" t="s">
        <v>12</v>
      </c>
      <c r="I3" s="83" t="s">
        <v>13</v>
      </c>
    </row>
    <row r="4" spans="1:9" s="81" customFormat="1">
      <c r="C4" s="88" t="s">
        <v>14</v>
      </c>
      <c r="D4" s="225" t="s">
        <v>14</v>
      </c>
      <c r="E4" s="225"/>
      <c r="F4" s="225"/>
      <c r="G4" s="225"/>
      <c r="H4" s="225"/>
      <c r="I4" s="225"/>
    </row>
    <row r="5" spans="1:9" s="81" customFormat="1">
      <c r="C5" s="88" t="s">
        <v>15</v>
      </c>
      <c r="D5" s="232" t="s">
        <v>16</v>
      </c>
      <c r="E5" s="232"/>
      <c r="F5" s="232"/>
      <c r="G5" s="232"/>
      <c r="H5" s="232"/>
      <c r="I5" s="232"/>
    </row>
    <row r="6" spans="1:9" s="81" customFormat="1">
      <c r="C6" s="88" t="s">
        <v>17</v>
      </c>
      <c r="D6" s="88" t="s">
        <v>18</v>
      </c>
      <c r="E6" s="88" t="s">
        <v>19</v>
      </c>
      <c r="F6" s="88" t="s">
        <v>20</v>
      </c>
      <c r="G6" s="88" t="s">
        <v>21</v>
      </c>
      <c r="H6" s="88" t="s">
        <v>22</v>
      </c>
      <c r="I6" s="88" t="s">
        <v>23</v>
      </c>
    </row>
    <row r="7" spans="1:9">
      <c r="C7" s="59"/>
    </row>
    <row r="8" spans="1:9">
      <c r="B8" s="23" t="s">
        <v>273</v>
      </c>
    </row>
    <row r="10" spans="1:9">
      <c r="A10" s="20">
        <v>1</v>
      </c>
      <c r="B10" s="109" t="s">
        <v>161</v>
      </c>
      <c r="C10" s="42"/>
      <c r="D10" s="42"/>
      <c r="E10" s="42"/>
      <c r="F10" s="42"/>
      <c r="G10" s="42"/>
      <c r="H10" s="42"/>
      <c r="I10" s="42"/>
    </row>
    <row r="11" spans="1:9">
      <c r="A11" s="20">
        <v>2</v>
      </c>
      <c r="B11" s="109" t="s">
        <v>162</v>
      </c>
      <c r="C11" s="42"/>
      <c r="D11" s="42"/>
      <c r="E11" s="42"/>
      <c r="F11" s="42"/>
      <c r="G11" s="42"/>
      <c r="H11" s="42"/>
      <c r="I11" s="42"/>
    </row>
    <row r="12" spans="1:9">
      <c r="A12" s="20"/>
      <c r="B12" s="109"/>
      <c r="C12" s="59"/>
      <c r="D12" s="59"/>
      <c r="E12" s="62"/>
      <c r="F12" s="59"/>
      <c r="G12" s="59"/>
      <c r="H12" s="59"/>
      <c r="I12" s="59"/>
    </row>
    <row r="13" spans="1:9">
      <c r="A13" s="20">
        <v>3</v>
      </c>
      <c r="B13" s="131" t="s">
        <v>163</v>
      </c>
      <c r="C13" s="44" t="str">
        <f>IF(AND(ISNUMBER(C10),ISNUMBER(C11)),SUM(C10:C11),"")</f>
        <v/>
      </c>
      <c r="D13" s="44" t="str">
        <f t="shared" ref="D13:I13" si="0">IF(AND(ISNUMBER(D10),ISNUMBER(D11)),SUM(D10:D11),"")</f>
        <v/>
      </c>
      <c r="E13" s="44" t="str">
        <f t="shared" si="0"/>
        <v/>
      </c>
      <c r="F13" s="44" t="str">
        <f t="shared" si="0"/>
        <v/>
      </c>
      <c r="G13" s="44" t="str">
        <f t="shared" si="0"/>
        <v/>
      </c>
      <c r="H13" s="44" t="str">
        <f t="shared" si="0"/>
        <v/>
      </c>
      <c r="I13" s="44" t="str">
        <f t="shared" si="0"/>
        <v/>
      </c>
    </row>
    <row r="14" spans="1:9">
      <c r="A14" s="20"/>
      <c r="B14" s="109"/>
      <c r="C14" s="132"/>
      <c r="D14" s="132"/>
      <c r="E14" s="132"/>
      <c r="F14" s="132"/>
      <c r="G14" s="132"/>
      <c r="H14" s="132"/>
      <c r="I14" s="132"/>
    </row>
    <row r="15" spans="1:9">
      <c r="A15" s="20"/>
      <c r="B15" s="109"/>
      <c r="C15" s="59"/>
      <c r="D15" s="59"/>
      <c r="E15" s="59"/>
      <c r="F15" s="59"/>
      <c r="G15" s="59"/>
      <c r="H15" s="59"/>
      <c r="I15" s="59"/>
    </row>
    <row r="16" spans="1:9">
      <c r="A16" s="20"/>
      <c r="B16" s="131" t="s">
        <v>164</v>
      </c>
      <c r="C16" s="59"/>
      <c r="D16" s="59"/>
      <c r="E16" s="59"/>
      <c r="F16" s="59"/>
      <c r="G16" s="59"/>
      <c r="H16" s="59"/>
      <c r="I16" s="59"/>
    </row>
    <row r="17" spans="1:9">
      <c r="A17" s="20"/>
      <c r="B17" s="109"/>
      <c r="C17" s="59"/>
      <c r="D17" s="59"/>
      <c r="E17" s="59"/>
      <c r="F17" s="59"/>
      <c r="G17" s="59"/>
      <c r="H17" s="59"/>
      <c r="I17" s="59"/>
    </row>
    <row r="18" spans="1:9">
      <c r="A18" s="20">
        <v>4</v>
      </c>
      <c r="B18" s="109" t="s">
        <v>165</v>
      </c>
      <c r="C18" s="42"/>
      <c r="D18" s="42"/>
      <c r="E18" s="42"/>
      <c r="F18" s="42"/>
      <c r="G18" s="42"/>
      <c r="H18" s="42"/>
      <c r="I18" s="42"/>
    </row>
    <row r="19" spans="1:9">
      <c r="A19" s="20">
        <v>5</v>
      </c>
      <c r="B19" s="109" t="s">
        <v>166</v>
      </c>
      <c r="C19" s="42"/>
      <c r="D19" s="42"/>
      <c r="E19" s="42"/>
      <c r="F19" s="42"/>
      <c r="G19" s="42"/>
      <c r="H19" s="42"/>
      <c r="I19" s="42"/>
    </row>
    <row r="20" spans="1:9">
      <c r="A20" s="20">
        <v>6</v>
      </c>
      <c r="B20" s="109" t="s">
        <v>167</v>
      </c>
      <c r="C20" s="42"/>
      <c r="D20" s="42"/>
      <c r="E20" s="42"/>
      <c r="F20" s="42"/>
      <c r="G20" s="42"/>
      <c r="H20" s="42"/>
      <c r="I20" s="42"/>
    </row>
    <row r="21" spans="1:9">
      <c r="A21" s="20">
        <v>7</v>
      </c>
      <c r="B21" s="109" t="s">
        <v>168</v>
      </c>
      <c r="C21" s="42"/>
      <c r="D21" s="42"/>
      <c r="E21" s="42"/>
      <c r="F21" s="42"/>
      <c r="G21" s="42"/>
      <c r="H21" s="42"/>
      <c r="I21" s="42"/>
    </row>
    <row r="22" spans="1:9">
      <c r="A22" s="20">
        <v>8</v>
      </c>
      <c r="B22" s="109" t="s">
        <v>169</v>
      </c>
      <c r="C22" s="44" t="str">
        <f t="shared" ref="C22:I22" si="1">IF(AND(ISNUMBER(C23),ISNUMBER(C24)),SUM(C23,C24),"")</f>
        <v/>
      </c>
      <c r="D22" s="44" t="str">
        <f t="shared" si="1"/>
        <v/>
      </c>
      <c r="E22" s="44" t="str">
        <f t="shared" si="1"/>
        <v/>
      </c>
      <c r="F22" s="44" t="str">
        <f t="shared" si="1"/>
        <v/>
      </c>
      <c r="G22" s="44" t="str">
        <f t="shared" si="1"/>
        <v/>
      </c>
      <c r="H22" s="44" t="str">
        <f t="shared" si="1"/>
        <v/>
      </c>
      <c r="I22" s="44" t="str">
        <f t="shared" si="1"/>
        <v/>
      </c>
    </row>
    <row r="23" spans="1:9">
      <c r="A23" s="20">
        <v>9</v>
      </c>
      <c r="B23" s="49" t="s">
        <v>170</v>
      </c>
      <c r="C23" s="42"/>
      <c r="D23" s="42"/>
      <c r="E23" s="42"/>
      <c r="F23" s="42"/>
      <c r="G23" s="42"/>
      <c r="H23" s="42"/>
      <c r="I23" s="42"/>
    </row>
    <row r="24" spans="1:9">
      <c r="A24" s="20">
        <v>10</v>
      </c>
      <c r="B24" s="45" t="s">
        <v>171</v>
      </c>
      <c r="C24" s="42"/>
      <c r="D24" s="42"/>
      <c r="E24" s="42"/>
      <c r="F24" s="42"/>
      <c r="G24" s="42"/>
      <c r="H24" s="42"/>
      <c r="I24" s="42"/>
    </row>
    <row r="25" spans="1:9">
      <c r="A25" s="20">
        <v>11</v>
      </c>
      <c r="B25" s="109" t="s">
        <v>162</v>
      </c>
      <c r="C25" s="42"/>
      <c r="D25" s="42"/>
      <c r="E25" s="42"/>
      <c r="F25" s="42"/>
      <c r="G25" s="42"/>
      <c r="H25" s="42"/>
      <c r="I25" s="42"/>
    </row>
    <row r="26" spans="1:9">
      <c r="A26" s="20"/>
      <c r="B26" s="109"/>
      <c r="C26" s="59"/>
      <c r="D26" s="59"/>
      <c r="E26" s="62"/>
      <c r="F26" s="59"/>
      <c r="G26" s="59"/>
      <c r="H26" s="59"/>
      <c r="I26" s="59"/>
    </row>
    <row r="27" spans="1:9">
      <c r="A27" s="20">
        <v>12</v>
      </c>
      <c r="B27" s="131" t="s">
        <v>172</v>
      </c>
      <c r="C27" s="44" t="str">
        <f>IF(AND(ISNUMBER(C18),ISNUMBER(C19),ISNUMBER(C20),ISNUMBER(C21),ISNUMBER(C23),ISNUMBER(C24),ISNUMBER(C25)),(SUM(C18,C19,C20,C21,C24,C25)+C23*0.1),"")</f>
        <v/>
      </c>
      <c r="D27" s="44" t="str">
        <f t="shared" ref="D27:I27" si="2">IF(AND(ISNUMBER(D18),ISNUMBER(D19),ISNUMBER(D20),ISNUMBER(D21),ISNUMBER(D23),ISNUMBER(D24),ISNUMBER(D25)),(SUM(D18,D19,D20,D21,D24,D25)+D23*0.1),"")</f>
        <v/>
      </c>
      <c r="E27" s="44" t="str">
        <f t="shared" si="2"/>
        <v/>
      </c>
      <c r="F27" s="44" t="str">
        <f t="shared" si="2"/>
        <v/>
      </c>
      <c r="G27" s="44" t="str">
        <f t="shared" si="2"/>
        <v/>
      </c>
      <c r="H27" s="44" t="str">
        <f t="shared" si="2"/>
        <v/>
      </c>
      <c r="I27" s="44" t="str">
        <f t="shared" si="2"/>
        <v/>
      </c>
    </row>
    <row r="28" spans="1:9">
      <c r="B28" s="109"/>
      <c r="E28" s="27"/>
    </row>
    <row r="29" spans="1:9">
      <c r="B29" s="73" t="s">
        <v>84</v>
      </c>
      <c r="E29" s="27"/>
    </row>
    <row r="30" spans="1:9" ht="30">
      <c r="A30" s="1">
        <v>13</v>
      </c>
      <c r="B30" s="124" t="s">
        <v>274</v>
      </c>
      <c r="C30" s="125" t="str">
        <f>IF(C37=0,"Yes","No")</f>
        <v>No</v>
      </c>
      <c r="D30" s="125" t="str">
        <f t="shared" ref="D30:I30" si="3">IF(D37=0,"Yes","No")</f>
        <v>No</v>
      </c>
      <c r="E30" s="125" t="str">
        <f t="shared" si="3"/>
        <v>No</v>
      </c>
      <c r="F30" s="125" t="str">
        <f t="shared" si="3"/>
        <v>No</v>
      </c>
      <c r="G30" s="125" t="str">
        <f t="shared" si="3"/>
        <v>No</v>
      </c>
      <c r="H30" s="125" t="str">
        <f t="shared" si="3"/>
        <v>No</v>
      </c>
      <c r="I30" s="125" t="str">
        <f t="shared" si="3"/>
        <v>No</v>
      </c>
    </row>
    <row r="31" spans="1:9" ht="30">
      <c r="A31" s="1">
        <v>14</v>
      </c>
      <c r="B31" s="124" t="s">
        <v>173</v>
      </c>
      <c r="C31" s="125" t="str">
        <f>IF(C42=0,"Yes","No")</f>
        <v>No</v>
      </c>
      <c r="D31" s="125" t="str">
        <f t="shared" ref="D31:I31" si="4">IF(D42=0,"Yes","No")</f>
        <v>No</v>
      </c>
      <c r="E31" s="125" t="str">
        <f t="shared" si="4"/>
        <v>No</v>
      </c>
      <c r="F31" s="125" t="str">
        <f t="shared" si="4"/>
        <v>No</v>
      </c>
      <c r="G31" s="125" t="str">
        <f t="shared" si="4"/>
        <v>No</v>
      </c>
      <c r="H31" s="125" t="str">
        <f t="shared" si="4"/>
        <v>No</v>
      </c>
      <c r="I31" s="125" t="str">
        <f t="shared" si="4"/>
        <v>No</v>
      </c>
    </row>
    <row r="32" spans="1:9">
      <c r="A32" s="20"/>
      <c r="B32" s="20"/>
      <c r="C32" s="59"/>
      <c r="D32" s="59"/>
      <c r="E32" s="59"/>
      <c r="F32" s="59"/>
      <c r="G32" s="59"/>
      <c r="H32" s="59"/>
      <c r="I32" s="59"/>
    </row>
    <row r="33" spans="1:10">
      <c r="A33" s="5"/>
      <c r="B33" s="5"/>
      <c r="C33" s="28"/>
      <c r="D33" s="28"/>
      <c r="E33" s="28"/>
      <c r="F33" s="28"/>
      <c r="G33" s="28"/>
      <c r="H33" s="28"/>
      <c r="I33" s="28"/>
    </row>
    <row r="34" spans="1:10" s="20" customFormat="1">
      <c r="A34" s="5"/>
      <c r="B34" s="5"/>
      <c r="C34" s="28"/>
      <c r="D34" s="28"/>
      <c r="E34" s="28"/>
      <c r="F34" s="28"/>
      <c r="G34" s="28"/>
      <c r="H34" s="28"/>
      <c r="I34" s="28"/>
    </row>
    <row r="35" spans="1:10" s="20" customFormat="1">
      <c r="A35" s="206"/>
      <c r="B35" s="235"/>
      <c r="C35" s="235"/>
      <c r="D35" s="235"/>
      <c r="E35" s="235"/>
      <c r="F35" s="235"/>
      <c r="G35" s="235"/>
      <c r="H35" s="235"/>
      <c r="I35" s="235"/>
    </row>
    <row r="36" spans="1:10">
      <c r="A36" s="5"/>
      <c r="B36" s="5"/>
      <c r="C36" s="59"/>
      <c r="D36" s="59"/>
      <c r="E36" s="59"/>
      <c r="F36" s="59"/>
      <c r="G36" s="59"/>
      <c r="H36" s="59"/>
      <c r="I36" s="59"/>
    </row>
    <row r="37" spans="1:10">
      <c r="A37" s="5"/>
      <c r="B37" s="5"/>
      <c r="C37" s="76">
        <f>SUM(C39:C40)</f>
        <v>2</v>
      </c>
      <c r="D37" s="76">
        <f t="shared" ref="D37:I37" si="5">SUM(D39:D40)</f>
        <v>2</v>
      </c>
      <c r="E37" s="76">
        <f t="shared" si="5"/>
        <v>2</v>
      </c>
      <c r="F37" s="76">
        <f t="shared" si="5"/>
        <v>2</v>
      </c>
      <c r="G37" s="76">
        <f t="shared" si="5"/>
        <v>2</v>
      </c>
      <c r="H37" s="76">
        <f t="shared" si="5"/>
        <v>2</v>
      </c>
      <c r="I37" s="76">
        <f t="shared" si="5"/>
        <v>2</v>
      </c>
      <c r="J37" s="13"/>
    </row>
    <row r="38" spans="1:10">
      <c r="A38" s="5"/>
      <c r="B38" s="5"/>
      <c r="C38" s="76"/>
      <c r="D38" s="76"/>
      <c r="E38" s="76"/>
      <c r="F38" s="76"/>
      <c r="G38" s="76"/>
      <c r="H38" s="76"/>
      <c r="I38" s="76"/>
      <c r="J38" s="13"/>
    </row>
    <row r="39" spans="1:10">
      <c r="A39" s="5"/>
      <c r="B39" s="5"/>
      <c r="C39" s="76">
        <f>IF(ISNUMBER(C10),0,1)</f>
        <v>1</v>
      </c>
      <c r="D39" s="76">
        <f t="shared" ref="D39:I40" si="6">IF(ISNUMBER(D10),0,1)</f>
        <v>1</v>
      </c>
      <c r="E39" s="76">
        <f t="shared" si="6"/>
        <v>1</v>
      </c>
      <c r="F39" s="76">
        <f t="shared" si="6"/>
        <v>1</v>
      </c>
      <c r="G39" s="76">
        <f t="shared" si="6"/>
        <v>1</v>
      </c>
      <c r="H39" s="76">
        <f t="shared" si="6"/>
        <v>1</v>
      </c>
      <c r="I39" s="76">
        <f t="shared" si="6"/>
        <v>1</v>
      </c>
      <c r="J39" s="13"/>
    </row>
    <row r="40" spans="1:10">
      <c r="A40" s="5"/>
      <c r="B40" s="5"/>
      <c r="C40" s="76">
        <f>IF(ISNUMBER(C11),0,1)</f>
        <v>1</v>
      </c>
      <c r="D40" s="76">
        <f t="shared" si="6"/>
        <v>1</v>
      </c>
      <c r="E40" s="76">
        <f t="shared" si="6"/>
        <v>1</v>
      </c>
      <c r="F40" s="76">
        <f t="shared" si="6"/>
        <v>1</v>
      </c>
      <c r="G40" s="76">
        <f t="shared" si="6"/>
        <v>1</v>
      </c>
      <c r="H40" s="76">
        <f t="shared" si="6"/>
        <v>1</v>
      </c>
      <c r="I40" s="76">
        <f t="shared" si="6"/>
        <v>1</v>
      </c>
      <c r="J40" s="13"/>
    </row>
    <row r="41" spans="1:10">
      <c r="A41" s="5"/>
      <c r="B41" s="5"/>
      <c r="C41" s="76"/>
      <c r="D41" s="76"/>
      <c r="E41" s="76"/>
      <c r="F41" s="76"/>
      <c r="G41" s="76"/>
      <c r="H41" s="76"/>
      <c r="I41" s="76"/>
      <c r="J41" s="13"/>
    </row>
    <row r="42" spans="1:10">
      <c r="A42" s="5"/>
      <c r="B42" s="5"/>
      <c r="C42" s="76">
        <f>SUM(C44:C51)</f>
        <v>7</v>
      </c>
      <c r="D42" s="76">
        <f t="shared" ref="D42:I42" si="7">SUM(D44:D51)</f>
        <v>7</v>
      </c>
      <c r="E42" s="76">
        <f t="shared" si="7"/>
        <v>7</v>
      </c>
      <c r="F42" s="76">
        <f t="shared" si="7"/>
        <v>7</v>
      </c>
      <c r="G42" s="76">
        <f t="shared" si="7"/>
        <v>7</v>
      </c>
      <c r="H42" s="76">
        <f t="shared" si="7"/>
        <v>7</v>
      </c>
      <c r="I42" s="76">
        <f t="shared" si="7"/>
        <v>7</v>
      </c>
      <c r="J42" s="13"/>
    </row>
    <row r="43" spans="1:10">
      <c r="A43" s="5"/>
      <c r="B43" s="5"/>
      <c r="C43" s="76"/>
      <c r="D43" s="76"/>
      <c r="E43" s="76"/>
      <c r="F43" s="76"/>
      <c r="G43" s="76"/>
      <c r="H43" s="76"/>
      <c r="I43" s="76"/>
      <c r="J43" s="13"/>
    </row>
    <row r="44" spans="1:10">
      <c r="A44" s="5"/>
      <c r="B44" s="5"/>
      <c r="C44" s="76">
        <f>IF(ISNUMBER(C18),0,1)</f>
        <v>1</v>
      </c>
      <c r="D44" s="76">
        <f t="shared" ref="D44:I44" si="8">IF(ISNUMBER(D18),0,1)</f>
        <v>1</v>
      </c>
      <c r="E44" s="76">
        <f t="shared" si="8"/>
        <v>1</v>
      </c>
      <c r="F44" s="76">
        <f t="shared" si="8"/>
        <v>1</v>
      </c>
      <c r="G44" s="76">
        <f t="shared" si="8"/>
        <v>1</v>
      </c>
      <c r="H44" s="76">
        <f t="shared" si="8"/>
        <v>1</v>
      </c>
      <c r="I44" s="76">
        <f t="shared" si="8"/>
        <v>1</v>
      </c>
      <c r="J44" s="13"/>
    </row>
    <row r="45" spans="1:10">
      <c r="A45" s="5"/>
      <c r="B45" s="5"/>
      <c r="C45" s="76">
        <f t="shared" ref="C45:I51" si="9">IF(ISNUMBER(C19),0,1)</f>
        <v>1</v>
      </c>
      <c r="D45" s="76">
        <f t="shared" si="9"/>
        <v>1</v>
      </c>
      <c r="E45" s="76">
        <f t="shared" si="9"/>
        <v>1</v>
      </c>
      <c r="F45" s="76">
        <f t="shared" si="9"/>
        <v>1</v>
      </c>
      <c r="G45" s="76">
        <f t="shared" si="9"/>
        <v>1</v>
      </c>
      <c r="H45" s="76">
        <f t="shared" si="9"/>
        <v>1</v>
      </c>
      <c r="I45" s="76">
        <f t="shared" si="9"/>
        <v>1</v>
      </c>
      <c r="J45" s="13"/>
    </row>
    <row r="46" spans="1:10">
      <c r="A46" s="5"/>
      <c r="B46" s="5"/>
      <c r="C46" s="76">
        <f t="shared" si="9"/>
        <v>1</v>
      </c>
      <c r="D46" s="76">
        <f t="shared" si="9"/>
        <v>1</v>
      </c>
      <c r="E46" s="76">
        <f t="shared" si="9"/>
        <v>1</v>
      </c>
      <c r="F46" s="76">
        <f t="shared" si="9"/>
        <v>1</v>
      </c>
      <c r="G46" s="76">
        <f t="shared" si="9"/>
        <v>1</v>
      </c>
      <c r="H46" s="76">
        <f t="shared" si="9"/>
        <v>1</v>
      </c>
      <c r="I46" s="76">
        <f t="shared" si="9"/>
        <v>1</v>
      </c>
      <c r="J46" s="13"/>
    </row>
    <row r="47" spans="1:10">
      <c r="A47" s="5"/>
      <c r="B47" s="5"/>
      <c r="C47" s="76">
        <f t="shared" si="9"/>
        <v>1</v>
      </c>
      <c r="D47" s="76">
        <f t="shared" si="9"/>
        <v>1</v>
      </c>
      <c r="E47" s="76">
        <f t="shared" si="9"/>
        <v>1</v>
      </c>
      <c r="F47" s="76">
        <f t="shared" si="9"/>
        <v>1</v>
      </c>
      <c r="G47" s="76">
        <f t="shared" si="9"/>
        <v>1</v>
      </c>
      <c r="H47" s="76">
        <f t="shared" si="9"/>
        <v>1</v>
      </c>
      <c r="I47" s="76">
        <f t="shared" si="9"/>
        <v>1</v>
      </c>
      <c r="J47" s="13"/>
    </row>
    <row r="48" spans="1:10">
      <c r="A48" s="5"/>
      <c r="B48" s="5"/>
      <c r="C48" s="76"/>
      <c r="D48" s="76"/>
      <c r="E48" s="76"/>
      <c r="F48" s="76"/>
      <c r="G48" s="76"/>
      <c r="H48" s="76"/>
      <c r="I48" s="76"/>
      <c r="J48" s="13"/>
    </row>
    <row r="49" spans="1:10">
      <c r="A49" s="5"/>
      <c r="B49" s="5"/>
      <c r="C49" s="76">
        <f t="shared" si="9"/>
        <v>1</v>
      </c>
      <c r="D49" s="76">
        <f t="shared" si="9"/>
        <v>1</v>
      </c>
      <c r="E49" s="76">
        <f t="shared" si="9"/>
        <v>1</v>
      </c>
      <c r="F49" s="76">
        <f t="shared" si="9"/>
        <v>1</v>
      </c>
      <c r="G49" s="76">
        <f t="shared" si="9"/>
        <v>1</v>
      </c>
      <c r="H49" s="76">
        <f t="shared" si="9"/>
        <v>1</v>
      </c>
      <c r="I49" s="76">
        <f t="shared" si="9"/>
        <v>1</v>
      </c>
      <c r="J49" s="13"/>
    </row>
    <row r="50" spans="1:10">
      <c r="A50" s="5"/>
      <c r="B50" s="5"/>
      <c r="C50" s="76">
        <f t="shared" si="9"/>
        <v>1</v>
      </c>
      <c r="D50" s="76">
        <f t="shared" si="9"/>
        <v>1</v>
      </c>
      <c r="E50" s="76">
        <f t="shared" si="9"/>
        <v>1</v>
      </c>
      <c r="F50" s="76">
        <f t="shared" si="9"/>
        <v>1</v>
      </c>
      <c r="G50" s="76">
        <f t="shared" si="9"/>
        <v>1</v>
      </c>
      <c r="H50" s="76">
        <f t="shared" si="9"/>
        <v>1</v>
      </c>
      <c r="I50" s="76">
        <f t="shared" si="9"/>
        <v>1</v>
      </c>
      <c r="J50" s="13"/>
    </row>
    <row r="51" spans="1:10">
      <c r="A51" s="5"/>
      <c r="B51" s="5"/>
      <c r="C51" s="76">
        <f t="shared" si="9"/>
        <v>1</v>
      </c>
      <c r="D51" s="76">
        <f t="shared" si="9"/>
        <v>1</v>
      </c>
      <c r="E51" s="76">
        <f t="shared" si="9"/>
        <v>1</v>
      </c>
      <c r="F51" s="76">
        <f t="shared" si="9"/>
        <v>1</v>
      </c>
      <c r="G51" s="76">
        <f t="shared" si="9"/>
        <v>1</v>
      </c>
      <c r="H51" s="76">
        <f t="shared" si="9"/>
        <v>1</v>
      </c>
      <c r="I51" s="76">
        <f t="shared" si="9"/>
        <v>1</v>
      </c>
      <c r="J51" s="13"/>
    </row>
    <row r="52" spans="1:10">
      <c r="A52" s="5"/>
      <c r="B52" s="5"/>
      <c r="C52" s="28"/>
      <c r="D52" s="28"/>
      <c r="E52" s="28"/>
      <c r="F52" s="28"/>
      <c r="G52" s="28"/>
      <c r="H52" s="28"/>
      <c r="I52" s="28"/>
      <c r="J52" s="13"/>
    </row>
    <row r="53" spans="1:10">
      <c r="A53" s="5"/>
      <c r="B53" s="5"/>
      <c r="C53" s="28"/>
      <c r="D53" s="28"/>
      <c r="E53" s="28"/>
      <c r="F53" s="28"/>
      <c r="G53" s="28"/>
      <c r="H53" s="28"/>
      <c r="I53" s="28"/>
    </row>
    <row r="54" spans="1:10">
      <c r="A54" s="5"/>
      <c r="B54" s="5"/>
      <c r="C54" s="28"/>
      <c r="D54" s="28"/>
      <c r="E54" s="28"/>
      <c r="F54" s="28"/>
      <c r="G54" s="28"/>
      <c r="H54" s="28"/>
      <c r="I54" s="28"/>
    </row>
    <row r="55" spans="1:10">
      <c r="A55" s="5"/>
      <c r="B55" s="5"/>
      <c r="C55" s="28"/>
      <c r="D55" s="28"/>
      <c r="E55" s="28"/>
      <c r="F55" s="28"/>
      <c r="G55" s="28"/>
      <c r="H55" s="28"/>
      <c r="I55" s="28"/>
    </row>
    <row r="56" spans="1:10">
      <c r="A56" s="5"/>
      <c r="B56" s="5"/>
      <c r="C56" s="28"/>
      <c r="D56" s="28"/>
      <c r="E56" s="28"/>
      <c r="F56" s="28"/>
      <c r="G56" s="28"/>
      <c r="H56" s="28"/>
      <c r="I56" s="28"/>
    </row>
    <row r="57" spans="1:10">
      <c r="A57" s="5"/>
      <c r="B57" s="5"/>
      <c r="C57" s="28"/>
      <c r="D57" s="28"/>
      <c r="E57" s="28"/>
      <c r="F57" s="28"/>
      <c r="G57" s="28"/>
      <c r="H57" s="28"/>
      <c r="I57" s="28"/>
    </row>
    <row r="58" spans="1:10">
      <c r="A58" s="5"/>
      <c r="B58" s="5"/>
      <c r="C58" s="28"/>
      <c r="D58" s="28"/>
      <c r="E58" s="28"/>
      <c r="F58" s="28"/>
      <c r="G58" s="28"/>
      <c r="H58" s="28"/>
      <c r="I58" s="28"/>
    </row>
    <row r="59" spans="1:10">
      <c r="A59" s="5"/>
      <c r="B59" s="5"/>
      <c r="C59" s="28"/>
      <c r="D59" s="28"/>
      <c r="E59" s="28"/>
      <c r="F59" s="28"/>
      <c r="G59" s="28"/>
      <c r="H59" s="28"/>
      <c r="I59" s="28"/>
    </row>
    <row r="60" spans="1:10">
      <c r="A60" s="5"/>
      <c r="B60" s="5"/>
      <c r="C60" s="28"/>
      <c r="D60" s="28"/>
      <c r="E60" s="28"/>
      <c r="F60" s="28"/>
      <c r="G60" s="28"/>
      <c r="H60" s="28"/>
      <c r="I60" s="28"/>
    </row>
    <row r="61" spans="1:10">
      <c r="A61" s="5"/>
      <c r="B61" s="5"/>
      <c r="C61" s="28"/>
      <c r="D61" s="28"/>
      <c r="E61" s="28"/>
      <c r="F61" s="28"/>
      <c r="G61" s="28"/>
      <c r="H61" s="28"/>
      <c r="I61" s="28"/>
    </row>
    <row r="62" spans="1:10">
      <c r="A62" s="5"/>
      <c r="B62" s="5"/>
      <c r="C62" s="28"/>
      <c r="D62" s="28"/>
      <c r="E62" s="28"/>
      <c r="F62" s="28"/>
      <c r="G62" s="28"/>
      <c r="H62" s="28"/>
      <c r="I62" s="28"/>
    </row>
    <row r="63" spans="1:10">
      <c r="A63" s="5"/>
      <c r="B63" s="5"/>
      <c r="C63" s="28"/>
      <c r="D63" s="28"/>
      <c r="E63" s="28"/>
      <c r="F63" s="28"/>
      <c r="G63" s="28"/>
      <c r="H63" s="28"/>
      <c r="I63" s="28"/>
    </row>
    <row r="64" spans="1:10">
      <c r="A64" s="5"/>
      <c r="B64" s="5"/>
      <c r="C64" s="28"/>
      <c r="D64" s="28"/>
      <c r="E64" s="28"/>
      <c r="F64" s="28"/>
      <c r="G64" s="28"/>
      <c r="H64" s="28"/>
      <c r="I64" s="28"/>
    </row>
    <row r="65" spans="1:9">
      <c r="A65" s="5"/>
      <c r="B65" s="5"/>
      <c r="C65" s="28"/>
      <c r="D65" s="28"/>
      <c r="E65" s="28"/>
      <c r="F65" s="28"/>
      <c r="G65" s="28"/>
      <c r="H65" s="28"/>
      <c r="I65" s="28"/>
    </row>
    <row r="66" spans="1:9">
      <c r="A66" s="5"/>
      <c r="B66" s="5"/>
      <c r="C66" s="28"/>
      <c r="D66" s="28"/>
      <c r="E66" s="28"/>
      <c r="F66" s="28"/>
      <c r="G66" s="28"/>
      <c r="H66" s="28"/>
      <c r="I66" s="28"/>
    </row>
    <row r="67" spans="1:9">
      <c r="A67" s="5"/>
      <c r="B67" s="5"/>
      <c r="C67" s="28"/>
      <c r="D67" s="28"/>
      <c r="E67" s="28"/>
      <c r="F67" s="28"/>
      <c r="G67" s="28"/>
      <c r="H67" s="28"/>
      <c r="I67" s="28"/>
    </row>
    <row r="68" spans="1:9">
      <c r="A68" s="20"/>
      <c r="B68" s="20"/>
      <c r="C68" s="59"/>
      <c r="D68" s="59"/>
      <c r="E68" s="59"/>
      <c r="F68" s="59"/>
      <c r="G68" s="59"/>
      <c r="H68" s="59"/>
      <c r="I68" s="59"/>
    </row>
    <row r="69" spans="1:9">
      <c r="A69" s="20"/>
      <c r="B69" s="20"/>
      <c r="C69" s="59"/>
      <c r="D69" s="59"/>
      <c r="E69" s="59"/>
      <c r="F69" s="59"/>
      <c r="G69" s="59"/>
      <c r="H69" s="59"/>
      <c r="I69" s="59"/>
    </row>
    <row r="70" spans="1:9">
      <c r="A70" s="20"/>
      <c r="B70" s="20"/>
      <c r="C70" s="59"/>
      <c r="D70" s="59"/>
      <c r="E70" s="59"/>
      <c r="F70" s="59"/>
      <c r="G70" s="59"/>
      <c r="H70" s="59"/>
      <c r="I70" s="59"/>
    </row>
    <row r="71" spans="1:9">
      <c r="A71" s="20"/>
      <c r="B71" s="20"/>
      <c r="C71" s="59"/>
      <c r="D71" s="59"/>
      <c r="E71" s="59"/>
      <c r="F71" s="59"/>
      <c r="G71" s="59"/>
      <c r="H71" s="59"/>
      <c r="I71" s="59"/>
    </row>
    <row r="72" spans="1:9">
      <c r="A72" s="20"/>
      <c r="B72" s="20"/>
      <c r="C72" s="59"/>
      <c r="D72" s="59"/>
      <c r="E72" s="59"/>
      <c r="F72" s="59"/>
      <c r="G72" s="59"/>
      <c r="H72" s="59"/>
      <c r="I72" s="59"/>
    </row>
    <row r="73" spans="1:9">
      <c r="A73" s="20"/>
      <c r="B73" s="20"/>
      <c r="C73" s="59"/>
      <c r="D73" s="59"/>
      <c r="E73" s="59"/>
      <c r="F73" s="59"/>
      <c r="G73" s="59"/>
      <c r="H73" s="59"/>
      <c r="I73" s="59"/>
    </row>
    <row r="74" spans="1:9">
      <c r="A74" s="20"/>
      <c r="B74" s="20"/>
      <c r="C74" s="59"/>
      <c r="D74" s="59"/>
      <c r="E74" s="59"/>
      <c r="F74" s="59"/>
      <c r="G74" s="59"/>
      <c r="H74" s="59"/>
      <c r="I74" s="59"/>
    </row>
    <row r="75" spans="1:9">
      <c r="A75" s="20"/>
      <c r="B75" s="20"/>
      <c r="C75" s="59"/>
      <c r="D75" s="59"/>
      <c r="E75" s="59"/>
      <c r="F75" s="59"/>
      <c r="G75" s="59"/>
      <c r="H75" s="59"/>
      <c r="I75" s="59"/>
    </row>
    <row r="76" spans="1:9">
      <c r="A76" s="20"/>
      <c r="B76" s="20"/>
      <c r="C76" s="59"/>
      <c r="D76" s="59"/>
      <c r="E76" s="59"/>
      <c r="F76" s="59"/>
      <c r="G76" s="59"/>
      <c r="H76" s="59"/>
      <c r="I76" s="59"/>
    </row>
  </sheetData>
  <mergeCells count="3">
    <mergeCell ref="D4:I4"/>
    <mergeCell ref="D5:I5"/>
    <mergeCell ref="A35:I35"/>
  </mergeCells>
  <phoneticPr fontId="0" type="noConversion"/>
  <pageMargins left="0.7" right="0.7" top="0.75" bottom="0.75" header="0.3" footer="0.3"/>
  <pageSetup scale="52" orientation="landscape" r:id="rId1"/>
  <headerFooter scaleWithDoc="0">
    <oddFooter>&amp;R&amp;A
&amp;P</oddFooter>
  </headerFooter>
  <colBreaks count="1" manualBreakCount="1">
    <brk id="3" max="30" man="1"/>
  </colBreaks>
</worksheet>
</file>

<file path=xl/worksheets/sheet8.xml><?xml version="1.0" encoding="utf-8"?>
<worksheet xmlns="http://schemas.openxmlformats.org/spreadsheetml/2006/main" xmlns:r="http://schemas.openxmlformats.org/officeDocument/2006/relationships">
  <sheetPr>
    <pageSetUpPr fitToPage="1"/>
  </sheetPr>
  <dimension ref="A1:BQ112"/>
  <sheetViews>
    <sheetView showGridLines="0" tabSelected="1" zoomScaleNormal="100" workbookViewId="0">
      <selection activeCell="B13" sqref="B13"/>
    </sheetView>
  </sheetViews>
  <sheetFormatPr defaultRowHeight="15"/>
  <cols>
    <col min="1" max="1" width="11.28515625" style="61" customWidth="1"/>
    <col min="2" max="2" width="54.85546875" style="61" customWidth="1"/>
    <col min="3" max="3" width="44.42578125" style="61" customWidth="1"/>
    <col min="4" max="5" width="34.5703125" style="61" customWidth="1"/>
    <col min="6" max="47" width="17.140625" style="59" customWidth="1"/>
    <col min="48" max="48" width="35.140625" style="61" customWidth="1"/>
    <col min="49" max="49" width="9.140625" style="61"/>
    <col min="50" max="51" width="9.140625" style="61" customWidth="1"/>
    <col min="52" max="16384" width="9.140625" style="61"/>
  </cols>
  <sheetData>
    <row r="1" spans="1:69" ht="15.75">
      <c r="A1" s="25" t="s">
        <v>231</v>
      </c>
      <c r="B1" s="133"/>
    </row>
    <row r="2" spans="1:69" s="136" customFormat="1" ht="15.75">
      <c r="A2" s="239" t="s">
        <v>174</v>
      </c>
      <c r="B2" s="239"/>
      <c r="C2" s="239"/>
      <c r="D2" s="239"/>
      <c r="E2" s="239"/>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5"/>
      <c r="BQ2" s="137"/>
    </row>
    <row r="3" spans="1:69" s="140" customFormat="1" ht="15" customHeight="1">
      <c r="A3" s="138"/>
      <c r="B3" s="138"/>
      <c r="C3" s="138"/>
      <c r="D3" s="138"/>
      <c r="E3" s="138"/>
      <c r="F3" s="220" t="s">
        <v>14</v>
      </c>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139"/>
      <c r="AQ3" s="139"/>
      <c r="AR3" s="139"/>
      <c r="AS3" s="139"/>
      <c r="AT3" s="139"/>
      <c r="AU3" s="139"/>
      <c r="AV3" s="138"/>
      <c r="BQ3" s="61"/>
    </row>
    <row r="4" spans="1:69" s="136" customFormat="1" ht="15" customHeight="1">
      <c r="A4" s="141" t="s">
        <v>175</v>
      </c>
      <c r="B4" s="33" t="s">
        <v>6</v>
      </c>
      <c r="C4" s="33" t="s">
        <v>7</v>
      </c>
      <c r="D4" s="33" t="s">
        <v>8</v>
      </c>
      <c r="E4" s="142" t="s">
        <v>9</v>
      </c>
      <c r="F4" s="143" t="s">
        <v>10</v>
      </c>
      <c r="G4" s="143" t="s">
        <v>11</v>
      </c>
      <c r="H4" s="143" t="s">
        <v>12</v>
      </c>
      <c r="I4" s="143" t="s">
        <v>13</v>
      </c>
      <c r="J4" s="143" t="s">
        <v>176</v>
      </c>
      <c r="K4" s="143" t="s">
        <v>177</v>
      </c>
      <c r="L4" s="143" t="s">
        <v>178</v>
      </c>
      <c r="M4" s="144" t="s">
        <v>179</v>
      </c>
      <c r="N4" s="144" t="s">
        <v>180</v>
      </c>
      <c r="O4" s="144" t="s">
        <v>181</v>
      </c>
      <c r="P4" s="144" t="s">
        <v>182</v>
      </c>
      <c r="Q4" s="144" t="s">
        <v>183</v>
      </c>
      <c r="R4" s="144" t="s">
        <v>184</v>
      </c>
      <c r="S4" s="144" t="s">
        <v>185</v>
      </c>
      <c r="T4" s="144" t="s">
        <v>186</v>
      </c>
      <c r="U4" s="144" t="s">
        <v>187</v>
      </c>
      <c r="V4" s="144" t="s">
        <v>188</v>
      </c>
      <c r="W4" s="144" t="s">
        <v>189</v>
      </c>
      <c r="X4" s="144" t="s">
        <v>190</v>
      </c>
      <c r="Y4" s="144" t="s">
        <v>191</v>
      </c>
      <c r="Z4" s="144" t="s">
        <v>192</v>
      </c>
      <c r="AA4" s="144" t="s">
        <v>193</v>
      </c>
      <c r="AB4" s="144" t="s">
        <v>194</v>
      </c>
      <c r="AC4" s="144" t="s">
        <v>195</v>
      </c>
      <c r="AD4" s="144" t="s">
        <v>196</v>
      </c>
      <c r="AE4" s="144" t="s">
        <v>197</v>
      </c>
      <c r="AF4" s="144" t="s">
        <v>198</v>
      </c>
      <c r="AG4" s="144" t="s">
        <v>199</v>
      </c>
      <c r="AH4" s="144" t="s">
        <v>200</v>
      </c>
      <c r="AI4" s="144" t="s">
        <v>201</v>
      </c>
      <c r="AJ4" s="144" t="s">
        <v>202</v>
      </c>
      <c r="AK4" s="144" t="s">
        <v>203</v>
      </c>
      <c r="AL4" s="144" t="s">
        <v>204</v>
      </c>
      <c r="AM4" s="144" t="s">
        <v>205</v>
      </c>
      <c r="AN4" s="144" t="s">
        <v>206</v>
      </c>
      <c r="AO4" s="144" t="s">
        <v>207</v>
      </c>
      <c r="AP4" s="144" t="s">
        <v>208</v>
      </c>
      <c r="AQ4" s="144" t="s">
        <v>209</v>
      </c>
      <c r="AR4" s="144" t="s">
        <v>210</v>
      </c>
      <c r="AS4" s="144" t="s">
        <v>211</v>
      </c>
      <c r="AT4" s="144" t="s">
        <v>212</v>
      </c>
      <c r="AU4" s="144" t="s">
        <v>213</v>
      </c>
      <c r="AV4" s="145" t="s">
        <v>214</v>
      </c>
    </row>
    <row r="5" spans="1:69" s="146" customFormat="1">
      <c r="A5" s="240" t="s">
        <v>215</v>
      </c>
      <c r="B5" s="240" t="s">
        <v>216</v>
      </c>
      <c r="C5" s="240" t="s">
        <v>217</v>
      </c>
      <c r="D5" s="240" t="s">
        <v>218</v>
      </c>
      <c r="E5" s="240" t="s">
        <v>219</v>
      </c>
      <c r="F5" s="241" t="s">
        <v>18</v>
      </c>
      <c r="G5" s="236"/>
      <c r="H5" s="236"/>
      <c r="I5" s="236"/>
      <c r="J5" s="236"/>
      <c r="K5" s="236"/>
      <c r="L5" s="236" t="s">
        <v>19</v>
      </c>
      <c r="M5" s="236"/>
      <c r="N5" s="236"/>
      <c r="O5" s="236"/>
      <c r="P5" s="236"/>
      <c r="Q5" s="236"/>
      <c r="R5" s="236" t="s">
        <v>20</v>
      </c>
      <c r="S5" s="236"/>
      <c r="T5" s="236"/>
      <c r="U5" s="236"/>
      <c r="V5" s="236"/>
      <c r="W5" s="236"/>
      <c r="X5" s="236" t="s">
        <v>21</v>
      </c>
      <c r="Y5" s="236"/>
      <c r="Z5" s="236"/>
      <c r="AA5" s="236"/>
      <c r="AB5" s="236"/>
      <c r="AC5" s="236"/>
      <c r="AD5" s="236" t="s">
        <v>22</v>
      </c>
      <c r="AE5" s="236"/>
      <c r="AF5" s="236"/>
      <c r="AG5" s="236"/>
      <c r="AH5" s="236"/>
      <c r="AI5" s="236"/>
      <c r="AJ5" s="236" t="s">
        <v>23</v>
      </c>
      <c r="AK5" s="236"/>
      <c r="AL5" s="236"/>
      <c r="AM5" s="236"/>
      <c r="AN5" s="236"/>
      <c r="AO5" s="236"/>
      <c r="AP5" s="236" t="s">
        <v>220</v>
      </c>
      <c r="AQ5" s="236"/>
      <c r="AR5" s="236"/>
      <c r="AS5" s="236"/>
      <c r="AT5" s="236"/>
      <c r="AU5" s="236"/>
      <c r="AV5" s="237" t="s">
        <v>221</v>
      </c>
      <c r="BQ5" s="61"/>
    </row>
    <row r="6" spans="1:69" s="55" customFormat="1" ht="60">
      <c r="A6" s="240"/>
      <c r="B6" s="240"/>
      <c r="C6" s="240"/>
      <c r="D6" s="240"/>
      <c r="E6" s="240"/>
      <c r="F6" s="147" t="s">
        <v>61</v>
      </c>
      <c r="G6" s="148" t="s">
        <v>222</v>
      </c>
      <c r="H6" s="148" t="s">
        <v>223</v>
      </c>
      <c r="I6" s="149" t="s">
        <v>163</v>
      </c>
      <c r="J6" s="149" t="s">
        <v>172</v>
      </c>
      <c r="K6" s="149" t="s">
        <v>224</v>
      </c>
      <c r="L6" s="147" t="s">
        <v>61</v>
      </c>
      <c r="M6" s="148" t="s">
        <v>222</v>
      </c>
      <c r="N6" s="148" t="s">
        <v>223</v>
      </c>
      <c r="O6" s="149" t="s">
        <v>163</v>
      </c>
      <c r="P6" s="149" t="s">
        <v>172</v>
      </c>
      <c r="Q6" s="149" t="s">
        <v>224</v>
      </c>
      <c r="R6" s="147" t="s">
        <v>61</v>
      </c>
      <c r="S6" s="148" t="s">
        <v>222</v>
      </c>
      <c r="T6" s="148" t="s">
        <v>223</v>
      </c>
      <c r="U6" s="149" t="s">
        <v>163</v>
      </c>
      <c r="V6" s="149" t="s">
        <v>172</v>
      </c>
      <c r="W6" s="149" t="s">
        <v>224</v>
      </c>
      <c r="X6" s="147" t="s">
        <v>61</v>
      </c>
      <c r="Y6" s="148" t="s">
        <v>222</v>
      </c>
      <c r="Z6" s="148" t="s">
        <v>223</v>
      </c>
      <c r="AA6" s="149" t="s">
        <v>163</v>
      </c>
      <c r="AB6" s="149" t="s">
        <v>172</v>
      </c>
      <c r="AC6" s="149" t="s">
        <v>224</v>
      </c>
      <c r="AD6" s="147" t="s">
        <v>61</v>
      </c>
      <c r="AE6" s="148" t="s">
        <v>222</v>
      </c>
      <c r="AF6" s="148" t="s">
        <v>223</v>
      </c>
      <c r="AG6" s="149" t="s">
        <v>163</v>
      </c>
      <c r="AH6" s="149" t="s">
        <v>172</v>
      </c>
      <c r="AI6" s="149" t="s">
        <v>224</v>
      </c>
      <c r="AJ6" s="147" t="s">
        <v>61</v>
      </c>
      <c r="AK6" s="148" t="s">
        <v>222</v>
      </c>
      <c r="AL6" s="148" t="s">
        <v>223</v>
      </c>
      <c r="AM6" s="149" t="s">
        <v>163</v>
      </c>
      <c r="AN6" s="149" t="s">
        <v>172</v>
      </c>
      <c r="AO6" s="149" t="s">
        <v>224</v>
      </c>
      <c r="AP6" s="147" t="s">
        <v>61</v>
      </c>
      <c r="AQ6" s="148" t="s">
        <v>222</v>
      </c>
      <c r="AR6" s="148" t="s">
        <v>223</v>
      </c>
      <c r="AS6" s="149" t="s">
        <v>163</v>
      </c>
      <c r="AT6" s="149" t="s">
        <v>172</v>
      </c>
      <c r="AU6" s="149" t="s">
        <v>224</v>
      </c>
      <c r="AV6" s="238"/>
    </row>
    <row r="7" spans="1:69">
      <c r="A7" s="150">
        <v>1</v>
      </c>
      <c r="B7" s="151"/>
      <c r="C7" s="152"/>
      <c r="D7" s="152"/>
      <c r="E7" s="153"/>
      <c r="F7" s="154"/>
      <c r="G7" s="110"/>
      <c r="H7" s="110"/>
      <c r="I7" s="110"/>
      <c r="J7" s="110"/>
      <c r="K7" s="155"/>
      <c r="L7" s="156"/>
      <c r="M7" s="110"/>
      <c r="N7" s="110"/>
      <c r="O7" s="110"/>
      <c r="P7" s="110"/>
      <c r="Q7" s="155"/>
      <c r="R7" s="156"/>
      <c r="S7" s="110"/>
      <c r="T7" s="110"/>
      <c r="U7" s="110"/>
      <c r="V7" s="110"/>
      <c r="W7" s="155"/>
      <c r="X7" s="156"/>
      <c r="Y7" s="110"/>
      <c r="Z7" s="110"/>
      <c r="AA7" s="110"/>
      <c r="AB7" s="110"/>
      <c r="AC7" s="155"/>
      <c r="AD7" s="156"/>
      <c r="AE7" s="110"/>
      <c r="AF7" s="110"/>
      <c r="AG7" s="110"/>
      <c r="AH7" s="110"/>
      <c r="AI7" s="155"/>
      <c r="AJ7" s="156"/>
      <c r="AK7" s="110"/>
      <c r="AL7" s="110"/>
      <c r="AM7" s="110"/>
      <c r="AN7" s="110"/>
      <c r="AO7" s="155"/>
      <c r="AP7" s="157">
        <f t="shared" ref="AP7:AU22" si="0">SUM(F7,L7,R7,X7,AD7,AJ7)</f>
        <v>0</v>
      </c>
      <c r="AQ7" s="158">
        <f t="shared" si="0"/>
        <v>0</v>
      </c>
      <c r="AR7" s="158">
        <f t="shared" si="0"/>
        <v>0</v>
      </c>
      <c r="AS7" s="158">
        <f t="shared" si="0"/>
        <v>0</v>
      </c>
      <c r="AT7" s="158">
        <f t="shared" si="0"/>
        <v>0</v>
      </c>
      <c r="AU7" s="159">
        <f t="shared" si="0"/>
        <v>0</v>
      </c>
      <c r="AV7" s="160"/>
    </row>
    <row r="8" spans="1:69">
      <c r="A8" s="161">
        <v>2</v>
      </c>
      <c r="B8" s="162"/>
      <c r="C8" s="110"/>
      <c r="D8" s="110"/>
      <c r="E8" s="155"/>
      <c r="F8" s="163"/>
      <c r="G8" s="112"/>
      <c r="H8" s="112"/>
      <c r="I8" s="112"/>
      <c r="J8" s="112"/>
      <c r="K8" s="164"/>
      <c r="L8" s="165"/>
      <c r="M8" s="112"/>
      <c r="N8" s="112"/>
      <c r="O8" s="112"/>
      <c r="P8" s="112"/>
      <c r="Q8" s="164"/>
      <c r="R8" s="165"/>
      <c r="S8" s="112"/>
      <c r="T8" s="112"/>
      <c r="U8" s="112"/>
      <c r="V8" s="112"/>
      <c r="W8" s="164"/>
      <c r="X8" s="165"/>
      <c r="Y8" s="112"/>
      <c r="Z8" s="112"/>
      <c r="AA8" s="112"/>
      <c r="AB8" s="112"/>
      <c r="AC8" s="164"/>
      <c r="AD8" s="165"/>
      <c r="AE8" s="112"/>
      <c r="AF8" s="112"/>
      <c r="AG8" s="112"/>
      <c r="AH8" s="112"/>
      <c r="AI8" s="164"/>
      <c r="AJ8" s="165"/>
      <c r="AK8" s="112"/>
      <c r="AL8" s="112"/>
      <c r="AM8" s="112"/>
      <c r="AN8" s="112"/>
      <c r="AO8" s="164"/>
      <c r="AP8" s="157">
        <f t="shared" si="0"/>
        <v>0</v>
      </c>
      <c r="AQ8" s="158">
        <f t="shared" si="0"/>
        <v>0</v>
      </c>
      <c r="AR8" s="158">
        <f t="shared" si="0"/>
        <v>0</v>
      </c>
      <c r="AS8" s="158">
        <f t="shared" si="0"/>
        <v>0</v>
      </c>
      <c r="AT8" s="158">
        <f t="shared" si="0"/>
        <v>0</v>
      </c>
      <c r="AU8" s="159">
        <f t="shared" si="0"/>
        <v>0</v>
      </c>
      <c r="AV8" s="166"/>
    </row>
    <row r="9" spans="1:69">
      <c r="A9" s="161">
        <v>3</v>
      </c>
      <c r="B9" s="162"/>
      <c r="C9" s="110"/>
      <c r="D9" s="110"/>
      <c r="E9" s="155"/>
      <c r="F9" s="163"/>
      <c r="G9" s="112"/>
      <c r="H9" s="112"/>
      <c r="I9" s="112"/>
      <c r="J9" s="112"/>
      <c r="K9" s="164"/>
      <c r="L9" s="165"/>
      <c r="M9" s="112"/>
      <c r="N9" s="112"/>
      <c r="O9" s="112"/>
      <c r="P9" s="112"/>
      <c r="Q9" s="164"/>
      <c r="R9" s="165"/>
      <c r="S9" s="112"/>
      <c r="T9" s="112"/>
      <c r="U9" s="112"/>
      <c r="V9" s="112"/>
      <c r="W9" s="164"/>
      <c r="X9" s="165"/>
      <c r="Y9" s="112"/>
      <c r="Z9" s="112"/>
      <c r="AA9" s="112"/>
      <c r="AB9" s="112"/>
      <c r="AC9" s="164"/>
      <c r="AD9" s="165"/>
      <c r="AE9" s="112"/>
      <c r="AF9" s="112"/>
      <c r="AG9" s="112"/>
      <c r="AH9" s="112"/>
      <c r="AI9" s="164"/>
      <c r="AJ9" s="165"/>
      <c r="AK9" s="112"/>
      <c r="AL9" s="112"/>
      <c r="AM9" s="112"/>
      <c r="AN9" s="112"/>
      <c r="AO9" s="164"/>
      <c r="AP9" s="157">
        <f t="shared" si="0"/>
        <v>0</v>
      </c>
      <c r="AQ9" s="158">
        <f t="shared" si="0"/>
        <v>0</v>
      </c>
      <c r="AR9" s="158">
        <f t="shared" si="0"/>
        <v>0</v>
      </c>
      <c r="AS9" s="158">
        <f t="shared" si="0"/>
        <v>0</v>
      </c>
      <c r="AT9" s="158">
        <f t="shared" si="0"/>
        <v>0</v>
      </c>
      <c r="AU9" s="159">
        <f t="shared" si="0"/>
        <v>0</v>
      </c>
      <c r="AV9" s="166"/>
    </row>
    <row r="10" spans="1:69">
      <c r="A10" s="161">
        <v>4</v>
      </c>
      <c r="B10" s="162"/>
      <c r="C10" s="110"/>
      <c r="D10" s="110"/>
      <c r="E10" s="155"/>
      <c r="F10" s="163"/>
      <c r="G10" s="112"/>
      <c r="H10" s="112"/>
      <c r="I10" s="112"/>
      <c r="J10" s="112"/>
      <c r="K10" s="164"/>
      <c r="L10" s="165"/>
      <c r="M10" s="112"/>
      <c r="N10" s="112"/>
      <c r="O10" s="112"/>
      <c r="P10" s="112"/>
      <c r="Q10" s="164"/>
      <c r="R10" s="165"/>
      <c r="S10" s="112"/>
      <c r="T10" s="112"/>
      <c r="U10" s="112"/>
      <c r="V10" s="112"/>
      <c r="W10" s="164"/>
      <c r="X10" s="165"/>
      <c r="Y10" s="112"/>
      <c r="Z10" s="112"/>
      <c r="AA10" s="112"/>
      <c r="AB10" s="112"/>
      <c r="AC10" s="164"/>
      <c r="AD10" s="165"/>
      <c r="AE10" s="112"/>
      <c r="AF10" s="112"/>
      <c r="AG10" s="112"/>
      <c r="AH10" s="112"/>
      <c r="AI10" s="164"/>
      <c r="AJ10" s="165"/>
      <c r="AK10" s="112"/>
      <c r="AL10" s="112"/>
      <c r="AM10" s="112"/>
      <c r="AN10" s="112"/>
      <c r="AO10" s="164"/>
      <c r="AP10" s="157">
        <f t="shared" si="0"/>
        <v>0</v>
      </c>
      <c r="AQ10" s="158">
        <f t="shared" si="0"/>
        <v>0</v>
      </c>
      <c r="AR10" s="158">
        <f t="shared" si="0"/>
        <v>0</v>
      </c>
      <c r="AS10" s="158">
        <f t="shared" si="0"/>
        <v>0</v>
      </c>
      <c r="AT10" s="158">
        <f t="shared" si="0"/>
        <v>0</v>
      </c>
      <c r="AU10" s="159">
        <f t="shared" si="0"/>
        <v>0</v>
      </c>
      <c r="AV10" s="166"/>
    </row>
    <row r="11" spans="1:69">
      <c r="A11" s="161">
        <v>5</v>
      </c>
      <c r="B11" s="162"/>
      <c r="C11" s="110"/>
      <c r="D11" s="110"/>
      <c r="E11" s="155"/>
      <c r="F11" s="163"/>
      <c r="G11" s="112"/>
      <c r="H11" s="112"/>
      <c r="I11" s="112"/>
      <c r="J11" s="112"/>
      <c r="K11" s="164"/>
      <c r="L11" s="165"/>
      <c r="M11" s="112"/>
      <c r="N11" s="112"/>
      <c r="O11" s="112"/>
      <c r="P11" s="112"/>
      <c r="Q11" s="164"/>
      <c r="R11" s="165"/>
      <c r="S11" s="112"/>
      <c r="T11" s="112"/>
      <c r="U11" s="112"/>
      <c r="V11" s="112"/>
      <c r="W11" s="164"/>
      <c r="X11" s="165"/>
      <c r="Y11" s="112"/>
      <c r="Z11" s="112"/>
      <c r="AA11" s="112"/>
      <c r="AB11" s="112"/>
      <c r="AC11" s="164"/>
      <c r="AD11" s="165"/>
      <c r="AE11" s="112"/>
      <c r="AF11" s="112"/>
      <c r="AG11" s="112"/>
      <c r="AH11" s="112"/>
      <c r="AI11" s="164"/>
      <c r="AJ11" s="165"/>
      <c r="AK11" s="112"/>
      <c r="AL11" s="112"/>
      <c r="AM11" s="112"/>
      <c r="AN11" s="112"/>
      <c r="AO11" s="164"/>
      <c r="AP11" s="157">
        <f t="shared" si="0"/>
        <v>0</v>
      </c>
      <c r="AQ11" s="158">
        <f t="shared" si="0"/>
        <v>0</v>
      </c>
      <c r="AR11" s="158">
        <f t="shared" si="0"/>
        <v>0</v>
      </c>
      <c r="AS11" s="158">
        <f t="shared" si="0"/>
        <v>0</v>
      </c>
      <c r="AT11" s="158">
        <f t="shared" si="0"/>
        <v>0</v>
      </c>
      <c r="AU11" s="159">
        <f t="shared" si="0"/>
        <v>0</v>
      </c>
      <c r="AV11" s="166"/>
    </row>
    <row r="12" spans="1:69">
      <c r="A12" s="161">
        <v>6</v>
      </c>
      <c r="B12" s="162"/>
      <c r="C12" s="110"/>
      <c r="D12" s="110"/>
      <c r="E12" s="155"/>
      <c r="F12" s="163"/>
      <c r="G12" s="112"/>
      <c r="H12" s="112"/>
      <c r="I12" s="112"/>
      <c r="J12" s="112"/>
      <c r="K12" s="164"/>
      <c r="L12" s="165"/>
      <c r="M12" s="112"/>
      <c r="N12" s="112"/>
      <c r="O12" s="112"/>
      <c r="P12" s="112"/>
      <c r="Q12" s="164"/>
      <c r="R12" s="165"/>
      <c r="S12" s="112"/>
      <c r="T12" s="112"/>
      <c r="U12" s="112"/>
      <c r="V12" s="112"/>
      <c r="W12" s="164"/>
      <c r="X12" s="165"/>
      <c r="Y12" s="112"/>
      <c r="Z12" s="112"/>
      <c r="AA12" s="112"/>
      <c r="AB12" s="112"/>
      <c r="AC12" s="164"/>
      <c r="AD12" s="165"/>
      <c r="AE12" s="112"/>
      <c r="AF12" s="112"/>
      <c r="AG12" s="112"/>
      <c r="AH12" s="112"/>
      <c r="AI12" s="164"/>
      <c r="AJ12" s="165"/>
      <c r="AK12" s="112"/>
      <c r="AL12" s="112"/>
      <c r="AM12" s="112"/>
      <c r="AN12" s="112"/>
      <c r="AO12" s="164"/>
      <c r="AP12" s="157">
        <f t="shared" si="0"/>
        <v>0</v>
      </c>
      <c r="AQ12" s="158">
        <f t="shared" si="0"/>
        <v>0</v>
      </c>
      <c r="AR12" s="158">
        <f t="shared" si="0"/>
        <v>0</v>
      </c>
      <c r="AS12" s="158">
        <f t="shared" si="0"/>
        <v>0</v>
      </c>
      <c r="AT12" s="158">
        <f t="shared" si="0"/>
        <v>0</v>
      </c>
      <c r="AU12" s="159">
        <f t="shared" si="0"/>
        <v>0</v>
      </c>
      <c r="AV12" s="166"/>
      <c r="AX12" s="182" t="s">
        <v>232</v>
      </c>
      <c r="AY12" s="182" t="s">
        <v>233</v>
      </c>
      <c r="AZ12" s="182" t="s">
        <v>234</v>
      </c>
      <c r="BA12" s="182" t="s">
        <v>235</v>
      </c>
    </row>
    <row r="13" spans="1:69">
      <c r="A13" s="161">
        <v>7</v>
      </c>
      <c r="B13" s="162"/>
      <c r="C13" s="110"/>
      <c r="D13" s="110"/>
      <c r="E13" s="155"/>
      <c r="F13" s="163"/>
      <c r="G13" s="112"/>
      <c r="H13" s="112"/>
      <c r="I13" s="112"/>
      <c r="J13" s="112"/>
      <c r="K13" s="164"/>
      <c r="L13" s="165"/>
      <c r="M13" s="112"/>
      <c r="N13" s="112"/>
      <c r="O13" s="112"/>
      <c r="P13" s="112"/>
      <c r="Q13" s="164"/>
      <c r="R13" s="165"/>
      <c r="S13" s="112"/>
      <c r="T13" s="112"/>
      <c r="U13" s="112"/>
      <c r="V13" s="112"/>
      <c r="W13" s="164"/>
      <c r="X13" s="165"/>
      <c r="Y13" s="112"/>
      <c r="Z13" s="112"/>
      <c r="AA13" s="112"/>
      <c r="AB13" s="112"/>
      <c r="AC13" s="164"/>
      <c r="AD13" s="165"/>
      <c r="AE13" s="112"/>
      <c r="AF13" s="112"/>
      <c r="AG13" s="112"/>
      <c r="AH13" s="112"/>
      <c r="AI13" s="164"/>
      <c r="AJ13" s="165"/>
      <c r="AK13" s="112"/>
      <c r="AL13" s="112"/>
      <c r="AM13" s="112"/>
      <c r="AN13" s="112"/>
      <c r="AO13" s="164"/>
      <c r="AP13" s="157">
        <f t="shared" si="0"/>
        <v>0</v>
      </c>
      <c r="AQ13" s="158">
        <f t="shared" si="0"/>
        <v>0</v>
      </c>
      <c r="AR13" s="158">
        <f t="shared" si="0"/>
        <v>0</v>
      </c>
      <c r="AS13" s="158">
        <f t="shared" si="0"/>
        <v>0</v>
      </c>
      <c r="AT13" s="158">
        <f t="shared" si="0"/>
        <v>0</v>
      </c>
      <c r="AU13" s="159">
        <f t="shared" si="0"/>
        <v>0</v>
      </c>
      <c r="AV13" s="166"/>
      <c r="AX13" s="183" t="s">
        <v>236</v>
      </c>
      <c r="AY13" s="184" t="s">
        <v>237</v>
      </c>
      <c r="AZ13" s="184" t="s">
        <v>238</v>
      </c>
      <c r="BA13" s="184" t="s">
        <v>239</v>
      </c>
    </row>
    <row r="14" spans="1:69">
      <c r="A14" s="161">
        <v>8</v>
      </c>
      <c r="B14" s="162"/>
      <c r="C14" s="110"/>
      <c r="D14" s="110"/>
      <c r="E14" s="155"/>
      <c r="F14" s="163"/>
      <c r="G14" s="112"/>
      <c r="H14" s="112"/>
      <c r="I14" s="112"/>
      <c r="J14" s="112"/>
      <c r="K14" s="164"/>
      <c r="L14" s="165"/>
      <c r="M14" s="112"/>
      <c r="N14" s="112"/>
      <c r="O14" s="112"/>
      <c r="P14" s="112"/>
      <c r="Q14" s="164"/>
      <c r="R14" s="165"/>
      <c r="S14" s="112"/>
      <c r="T14" s="112"/>
      <c r="U14" s="112"/>
      <c r="V14" s="112"/>
      <c r="W14" s="164"/>
      <c r="X14" s="165"/>
      <c r="Y14" s="112"/>
      <c r="Z14" s="112"/>
      <c r="AA14" s="112"/>
      <c r="AB14" s="112"/>
      <c r="AC14" s="164"/>
      <c r="AD14" s="165"/>
      <c r="AE14" s="112"/>
      <c r="AF14" s="112"/>
      <c r="AG14" s="112"/>
      <c r="AH14" s="112"/>
      <c r="AI14" s="164"/>
      <c r="AJ14" s="165"/>
      <c r="AK14" s="112"/>
      <c r="AL14" s="112"/>
      <c r="AM14" s="112"/>
      <c r="AN14" s="112"/>
      <c r="AO14" s="164"/>
      <c r="AP14" s="157">
        <f t="shared" si="0"/>
        <v>0</v>
      </c>
      <c r="AQ14" s="158">
        <f t="shared" si="0"/>
        <v>0</v>
      </c>
      <c r="AR14" s="158">
        <f t="shared" si="0"/>
        <v>0</v>
      </c>
      <c r="AS14" s="158">
        <f t="shared" si="0"/>
        <v>0</v>
      </c>
      <c r="AT14" s="158">
        <f t="shared" si="0"/>
        <v>0</v>
      </c>
      <c r="AU14" s="159">
        <f t="shared" si="0"/>
        <v>0</v>
      </c>
      <c r="AV14" s="166"/>
      <c r="AX14" s="183" t="s">
        <v>240</v>
      </c>
      <c r="AY14" s="183" t="s">
        <v>241</v>
      </c>
      <c r="AZ14" s="184" t="s">
        <v>242</v>
      </c>
      <c r="BA14" s="184"/>
    </row>
    <row r="15" spans="1:69">
      <c r="A15" s="161">
        <v>9</v>
      </c>
      <c r="B15" s="162"/>
      <c r="C15" s="110"/>
      <c r="D15" s="110"/>
      <c r="E15" s="155"/>
      <c r="F15" s="163"/>
      <c r="G15" s="112"/>
      <c r="H15" s="112"/>
      <c r="I15" s="112"/>
      <c r="J15" s="112"/>
      <c r="K15" s="164"/>
      <c r="L15" s="165"/>
      <c r="M15" s="112"/>
      <c r="N15" s="112"/>
      <c r="O15" s="112"/>
      <c r="P15" s="112"/>
      <c r="Q15" s="164"/>
      <c r="R15" s="165"/>
      <c r="S15" s="112"/>
      <c r="T15" s="112"/>
      <c r="U15" s="112"/>
      <c r="V15" s="112"/>
      <c r="W15" s="164"/>
      <c r="X15" s="165"/>
      <c r="Y15" s="112"/>
      <c r="Z15" s="112"/>
      <c r="AA15" s="112"/>
      <c r="AB15" s="112"/>
      <c r="AC15" s="164"/>
      <c r="AD15" s="165"/>
      <c r="AE15" s="112"/>
      <c r="AF15" s="112"/>
      <c r="AG15" s="112"/>
      <c r="AH15" s="112"/>
      <c r="AI15" s="164"/>
      <c r="AJ15" s="165"/>
      <c r="AK15" s="112"/>
      <c r="AL15" s="112"/>
      <c r="AM15" s="112"/>
      <c r="AN15" s="112"/>
      <c r="AO15" s="164"/>
      <c r="AP15" s="157">
        <f t="shared" si="0"/>
        <v>0</v>
      </c>
      <c r="AQ15" s="158">
        <f t="shared" si="0"/>
        <v>0</v>
      </c>
      <c r="AR15" s="158">
        <f t="shared" si="0"/>
        <v>0</v>
      </c>
      <c r="AS15" s="158">
        <f t="shared" si="0"/>
        <v>0</v>
      </c>
      <c r="AT15" s="158">
        <f t="shared" si="0"/>
        <v>0</v>
      </c>
      <c r="AU15" s="159">
        <f t="shared" si="0"/>
        <v>0</v>
      </c>
      <c r="AV15" s="166"/>
      <c r="AX15" s="183" t="s">
        <v>243</v>
      </c>
      <c r="AY15" s="183" t="s">
        <v>244</v>
      </c>
      <c r="AZ15" s="184" t="s">
        <v>245</v>
      </c>
      <c r="BA15" s="184"/>
    </row>
    <row r="16" spans="1:69">
      <c r="A16" s="161">
        <v>10</v>
      </c>
      <c r="B16" s="162"/>
      <c r="C16" s="110"/>
      <c r="D16" s="110"/>
      <c r="E16" s="155"/>
      <c r="F16" s="163"/>
      <c r="G16" s="112"/>
      <c r="H16" s="112"/>
      <c r="I16" s="112"/>
      <c r="J16" s="112"/>
      <c r="K16" s="164"/>
      <c r="L16" s="165"/>
      <c r="M16" s="112"/>
      <c r="N16" s="112"/>
      <c r="O16" s="112"/>
      <c r="P16" s="112"/>
      <c r="Q16" s="164"/>
      <c r="R16" s="165"/>
      <c r="S16" s="112"/>
      <c r="T16" s="112"/>
      <c r="U16" s="112"/>
      <c r="V16" s="112"/>
      <c r="W16" s="164"/>
      <c r="X16" s="165"/>
      <c r="Y16" s="112"/>
      <c r="Z16" s="112"/>
      <c r="AA16" s="112"/>
      <c r="AB16" s="112"/>
      <c r="AC16" s="164"/>
      <c r="AD16" s="165"/>
      <c r="AE16" s="112"/>
      <c r="AF16" s="112"/>
      <c r="AG16" s="112"/>
      <c r="AH16" s="112"/>
      <c r="AI16" s="164"/>
      <c r="AJ16" s="165"/>
      <c r="AK16" s="112"/>
      <c r="AL16" s="112"/>
      <c r="AM16" s="112"/>
      <c r="AN16" s="112"/>
      <c r="AO16" s="164"/>
      <c r="AP16" s="157">
        <f t="shared" si="0"/>
        <v>0</v>
      </c>
      <c r="AQ16" s="158">
        <f t="shared" si="0"/>
        <v>0</v>
      </c>
      <c r="AR16" s="158">
        <f t="shared" si="0"/>
        <v>0</v>
      </c>
      <c r="AS16" s="158">
        <f t="shared" si="0"/>
        <v>0</v>
      </c>
      <c r="AT16" s="158">
        <f t="shared" si="0"/>
        <v>0</v>
      </c>
      <c r="AU16" s="159">
        <f t="shared" si="0"/>
        <v>0</v>
      </c>
      <c r="AV16" s="166"/>
      <c r="AX16" s="183" t="s">
        <v>246</v>
      </c>
      <c r="AY16" s="183" t="s">
        <v>247</v>
      </c>
      <c r="AZ16" s="184" t="s">
        <v>248</v>
      </c>
      <c r="BA16" s="184"/>
    </row>
    <row r="17" spans="1:53">
      <c r="A17" s="161">
        <v>11</v>
      </c>
      <c r="B17" s="162"/>
      <c r="C17" s="110"/>
      <c r="D17" s="110"/>
      <c r="E17" s="155"/>
      <c r="F17" s="163"/>
      <c r="G17" s="112"/>
      <c r="H17" s="112"/>
      <c r="I17" s="112"/>
      <c r="J17" s="112"/>
      <c r="K17" s="164"/>
      <c r="L17" s="165"/>
      <c r="M17" s="112"/>
      <c r="N17" s="112"/>
      <c r="O17" s="112"/>
      <c r="P17" s="112"/>
      <c r="Q17" s="164"/>
      <c r="R17" s="165"/>
      <c r="S17" s="112"/>
      <c r="T17" s="112"/>
      <c r="U17" s="112"/>
      <c r="V17" s="112"/>
      <c r="W17" s="164"/>
      <c r="X17" s="165"/>
      <c r="Y17" s="112"/>
      <c r="Z17" s="112"/>
      <c r="AA17" s="112"/>
      <c r="AB17" s="112"/>
      <c r="AC17" s="164"/>
      <c r="AD17" s="165"/>
      <c r="AE17" s="112"/>
      <c r="AF17" s="112"/>
      <c r="AG17" s="112"/>
      <c r="AH17" s="112"/>
      <c r="AI17" s="164"/>
      <c r="AJ17" s="165"/>
      <c r="AK17" s="112"/>
      <c r="AL17" s="112"/>
      <c r="AM17" s="112"/>
      <c r="AN17" s="112"/>
      <c r="AO17" s="164"/>
      <c r="AP17" s="157">
        <f t="shared" si="0"/>
        <v>0</v>
      </c>
      <c r="AQ17" s="158">
        <f t="shared" si="0"/>
        <v>0</v>
      </c>
      <c r="AR17" s="158">
        <f t="shared" si="0"/>
        <v>0</v>
      </c>
      <c r="AS17" s="158">
        <f t="shared" si="0"/>
        <v>0</v>
      </c>
      <c r="AT17" s="158">
        <f t="shared" si="0"/>
        <v>0</v>
      </c>
      <c r="AU17" s="159">
        <f t="shared" si="0"/>
        <v>0</v>
      </c>
      <c r="AV17" s="166"/>
      <c r="AX17" s="183" t="s">
        <v>249</v>
      </c>
      <c r="AY17" s="183" t="s">
        <v>250</v>
      </c>
      <c r="AZ17" s="184" t="s">
        <v>251</v>
      </c>
      <c r="BA17" s="184"/>
    </row>
    <row r="18" spans="1:53">
      <c r="A18" s="161">
        <v>12</v>
      </c>
      <c r="B18" s="162"/>
      <c r="C18" s="110"/>
      <c r="D18" s="110"/>
      <c r="E18" s="155"/>
      <c r="F18" s="163"/>
      <c r="G18" s="112"/>
      <c r="H18" s="112"/>
      <c r="I18" s="112"/>
      <c r="J18" s="112"/>
      <c r="K18" s="164"/>
      <c r="L18" s="165"/>
      <c r="M18" s="112"/>
      <c r="N18" s="112"/>
      <c r="O18" s="112"/>
      <c r="P18" s="112"/>
      <c r="Q18" s="164"/>
      <c r="R18" s="165"/>
      <c r="S18" s="112"/>
      <c r="T18" s="112"/>
      <c r="U18" s="112"/>
      <c r="V18" s="112"/>
      <c r="W18" s="164"/>
      <c r="X18" s="165"/>
      <c r="Y18" s="112"/>
      <c r="Z18" s="112"/>
      <c r="AA18" s="112"/>
      <c r="AB18" s="112"/>
      <c r="AC18" s="164"/>
      <c r="AD18" s="165"/>
      <c r="AE18" s="112"/>
      <c r="AF18" s="112"/>
      <c r="AG18" s="112"/>
      <c r="AH18" s="112"/>
      <c r="AI18" s="164"/>
      <c r="AJ18" s="165"/>
      <c r="AK18" s="112"/>
      <c r="AL18" s="112"/>
      <c r="AM18" s="112"/>
      <c r="AN18" s="112"/>
      <c r="AO18" s="164"/>
      <c r="AP18" s="157">
        <f t="shared" si="0"/>
        <v>0</v>
      </c>
      <c r="AQ18" s="158">
        <f t="shared" si="0"/>
        <v>0</v>
      </c>
      <c r="AR18" s="158">
        <f t="shared" si="0"/>
        <v>0</v>
      </c>
      <c r="AS18" s="158">
        <f t="shared" si="0"/>
        <v>0</v>
      </c>
      <c r="AT18" s="158">
        <f t="shared" si="0"/>
        <v>0</v>
      </c>
      <c r="AU18" s="159">
        <f t="shared" si="0"/>
        <v>0</v>
      </c>
      <c r="AV18" s="166"/>
      <c r="AX18" s="183" t="s">
        <v>252</v>
      </c>
      <c r="AY18" s="183" t="s">
        <v>253</v>
      </c>
      <c r="AZ18" s="184"/>
      <c r="BA18" s="184"/>
    </row>
    <row r="19" spans="1:53">
      <c r="A19" s="161">
        <v>13</v>
      </c>
      <c r="B19" s="162"/>
      <c r="C19" s="110"/>
      <c r="D19" s="110"/>
      <c r="E19" s="155"/>
      <c r="F19" s="163"/>
      <c r="G19" s="112"/>
      <c r="H19" s="112"/>
      <c r="I19" s="112"/>
      <c r="J19" s="112"/>
      <c r="K19" s="164"/>
      <c r="L19" s="165"/>
      <c r="M19" s="112"/>
      <c r="N19" s="112"/>
      <c r="O19" s="112"/>
      <c r="P19" s="112"/>
      <c r="Q19" s="164"/>
      <c r="R19" s="165"/>
      <c r="S19" s="112"/>
      <c r="T19" s="112"/>
      <c r="U19" s="112"/>
      <c r="V19" s="112"/>
      <c r="W19" s="164"/>
      <c r="X19" s="165"/>
      <c r="Y19" s="112"/>
      <c r="Z19" s="112"/>
      <c r="AA19" s="112"/>
      <c r="AB19" s="112"/>
      <c r="AC19" s="164"/>
      <c r="AD19" s="165"/>
      <c r="AE19" s="112"/>
      <c r="AF19" s="112"/>
      <c r="AG19" s="112"/>
      <c r="AH19" s="112"/>
      <c r="AI19" s="164"/>
      <c r="AJ19" s="165"/>
      <c r="AK19" s="112"/>
      <c r="AL19" s="112"/>
      <c r="AM19" s="112"/>
      <c r="AN19" s="112"/>
      <c r="AO19" s="164"/>
      <c r="AP19" s="157">
        <f t="shared" si="0"/>
        <v>0</v>
      </c>
      <c r="AQ19" s="158">
        <f t="shared" si="0"/>
        <v>0</v>
      </c>
      <c r="AR19" s="158">
        <f t="shared" si="0"/>
        <v>0</v>
      </c>
      <c r="AS19" s="158">
        <f t="shared" si="0"/>
        <v>0</v>
      </c>
      <c r="AT19" s="158">
        <f t="shared" si="0"/>
        <v>0</v>
      </c>
      <c r="AU19" s="159">
        <f t="shared" si="0"/>
        <v>0</v>
      </c>
      <c r="AV19" s="166"/>
      <c r="AX19" s="183" t="s">
        <v>254</v>
      </c>
      <c r="AY19" s="183" t="s">
        <v>255</v>
      </c>
      <c r="AZ19" s="184"/>
      <c r="BA19" s="184"/>
    </row>
    <row r="20" spans="1:53">
      <c r="A20" s="161">
        <v>14</v>
      </c>
      <c r="B20" s="162"/>
      <c r="C20" s="110"/>
      <c r="D20" s="110"/>
      <c r="E20" s="155"/>
      <c r="F20" s="163"/>
      <c r="G20" s="112"/>
      <c r="H20" s="112"/>
      <c r="I20" s="112"/>
      <c r="J20" s="112"/>
      <c r="K20" s="164"/>
      <c r="L20" s="165"/>
      <c r="M20" s="112"/>
      <c r="N20" s="112"/>
      <c r="O20" s="112"/>
      <c r="P20" s="112"/>
      <c r="Q20" s="164"/>
      <c r="R20" s="165"/>
      <c r="S20" s="112"/>
      <c r="T20" s="112"/>
      <c r="U20" s="112"/>
      <c r="V20" s="112"/>
      <c r="W20" s="164"/>
      <c r="X20" s="165"/>
      <c r="Y20" s="112"/>
      <c r="Z20" s="112"/>
      <c r="AA20" s="112"/>
      <c r="AB20" s="112"/>
      <c r="AC20" s="164"/>
      <c r="AD20" s="165"/>
      <c r="AE20" s="112"/>
      <c r="AF20" s="112"/>
      <c r="AG20" s="112"/>
      <c r="AH20" s="112"/>
      <c r="AI20" s="164"/>
      <c r="AJ20" s="165"/>
      <c r="AK20" s="112"/>
      <c r="AL20" s="112"/>
      <c r="AM20" s="112"/>
      <c r="AN20" s="112"/>
      <c r="AO20" s="164"/>
      <c r="AP20" s="157">
        <f t="shared" si="0"/>
        <v>0</v>
      </c>
      <c r="AQ20" s="158">
        <f t="shared" si="0"/>
        <v>0</v>
      </c>
      <c r="AR20" s="158">
        <f t="shared" si="0"/>
        <v>0</v>
      </c>
      <c r="AS20" s="158">
        <f t="shared" si="0"/>
        <v>0</v>
      </c>
      <c r="AT20" s="158">
        <f t="shared" si="0"/>
        <v>0</v>
      </c>
      <c r="AU20" s="159">
        <f t="shared" si="0"/>
        <v>0</v>
      </c>
      <c r="AV20" s="166"/>
      <c r="AX20" s="183" t="s">
        <v>256</v>
      </c>
      <c r="AY20" s="183" t="s">
        <v>257</v>
      </c>
      <c r="AZ20" s="184"/>
      <c r="BA20" s="184"/>
    </row>
    <row r="21" spans="1:53">
      <c r="A21" s="161">
        <v>15</v>
      </c>
      <c r="B21" s="162"/>
      <c r="C21" s="110"/>
      <c r="D21" s="110"/>
      <c r="E21" s="155"/>
      <c r="F21" s="163"/>
      <c r="G21" s="112"/>
      <c r="H21" s="112"/>
      <c r="I21" s="112"/>
      <c r="J21" s="112"/>
      <c r="K21" s="164"/>
      <c r="L21" s="165"/>
      <c r="M21" s="112"/>
      <c r="N21" s="112"/>
      <c r="O21" s="112"/>
      <c r="P21" s="112"/>
      <c r="Q21" s="164"/>
      <c r="R21" s="165"/>
      <c r="S21" s="112"/>
      <c r="T21" s="112"/>
      <c r="U21" s="112"/>
      <c r="V21" s="112"/>
      <c r="W21" s="164"/>
      <c r="X21" s="165"/>
      <c r="Y21" s="112"/>
      <c r="Z21" s="112"/>
      <c r="AA21" s="112"/>
      <c r="AB21" s="112"/>
      <c r="AC21" s="164"/>
      <c r="AD21" s="165"/>
      <c r="AE21" s="112"/>
      <c r="AF21" s="112"/>
      <c r="AG21" s="112"/>
      <c r="AH21" s="112"/>
      <c r="AI21" s="164"/>
      <c r="AJ21" s="165"/>
      <c r="AK21" s="112"/>
      <c r="AL21" s="112"/>
      <c r="AM21" s="112"/>
      <c r="AN21" s="112"/>
      <c r="AO21" s="164"/>
      <c r="AP21" s="157">
        <f t="shared" si="0"/>
        <v>0</v>
      </c>
      <c r="AQ21" s="158">
        <f t="shared" si="0"/>
        <v>0</v>
      </c>
      <c r="AR21" s="158">
        <f t="shared" si="0"/>
        <v>0</v>
      </c>
      <c r="AS21" s="158">
        <f t="shared" si="0"/>
        <v>0</v>
      </c>
      <c r="AT21" s="158">
        <f t="shared" si="0"/>
        <v>0</v>
      </c>
      <c r="AU21" s="159">
        <f t="shared" si="0"/>
        <v>0</v>
      </c>
      <c r="AV21" s="166"/>
      <c r="AX21" s="183" t="s">
        <v>258</v>
      </c>
      <c r="AY21" s="183" t="s">
        <v>259</v>
      </c>
      <c r="AZ21" s="184"/>
      <c r="BA21" s="184"/>
    </row>
    <row r="22" spans="1:53">
      <c r="A22" s="161">
        <v>16</v>
      </c>
      <c r="B22" s="162"/>
      <c r="C22" s="110"/>
      <c r="D22" s="110"/>
      <c r="E22" s="155"/>
      <c r="F22" s="163"/>
      <c r="G22" s="112"/>
      <c r="H22" s="112"/>
      <c r="I22" s="112"/>
      <c r="J22" s="112"/>
      <c r="K22" s="164"/>
      <c r="L22" s="165"/>
      <c r="M22" s="112"/>
      <c r="N22" s="112"/>
      <c r="O22" s="112"/>
      <c r="P22" s="112"/>
      <c r="Q22" s="164"/>
      <c r="R22" s="165"/>
      <c r="S22" s="112"/>
      <c r="T22" s="112"/>
      <c r="U22" s="112"/>
      <c r="V22" s="112"/>
      <c r="W22" s="164"/>
      <c r="X22" s="165"/>
      <c r="Y22" s="112"/>
      <c r="Z22" s="112"/>
      <c r="AA22" s="112"/>
      <c r="AB22" s="112"/>
      <c r="AC22" s="164"/>
      <c r="AD22" s="165"/>
      <c r="AE22" s="112"/>
      <c r="AF22" s="112"/>
      <c r="AG22" s="112"/>
      <c r="AH22" s="112"/>
      <c r="AI22" s="164"/>
      <c r="AJ22" s="165"/>
      <c r="AK22" s="112"/>
      <c r="AL22" s="112"/>
      <c r="AM22" s="112"/>
      <c r="AN22" s="112"/>
      <c r="AO22" s="164"/>
      <c r="AP22" s="157">
        <f t="shared" si="0"/>
        <v>0</v>
      </c>
      <c r="AQ22" s="158">
        <f t="shared" si="0"/>
        <v>0</v>
      </c>
      <c r="AR22" s="158">
        <f t="shared" si="0"/>
        <v>0</v>
      </c>
      <c r="AS22" s="158">
        <f t="shared" si="0"/>
        <v>0</v>
      </c>
      <c r="AT22" s="158">
        <f t="shared" si="0"/>
        <v>0</v>
      </c>
      <c r="AU22" s="159">
        <f t="shared" si="0"/>
        <v>0</v>
      </c>
      <c r="AV22" s="166"/>
      <c r="AX22" s="185"/>
      <c r="AY22" s="183" t="s">
        <v>260</v>
      </c>
      <c r="AZ22" s="184"/>
      <c r="BA22" s="184"/>
    </row>
    <row r="23" spans="1:53">
      <c r="A23" s="161">
        <v>17</v>
      </c>
      <c r="B23" s="162"/>
      <c r="C23" s="110"/>
      <c r="D23" s="110"/>
      <c r="E23" s="155"/>
      <c r="F23" s="163"/>
      <c r="G23" s="112"/>
      <c r="H23" s="112"/>
      <c r="I23" s="112"/>
      <c r="J23" s="112"/>
      <c r="K23" s="164"/>
      <c r="L23" s="165"/>
      <c r="M23" s="112"/>
      <c r="N23" s="112"/>
      <c r="O23" s="112"/>
      <c r="P23" s="112"/>
      <c r="Q23" s="164"/>
      <c r="R23" s="165"/>
      <c r="S23" s="112"/>
      <c r="T23" s="112"/>
      <c r="U23" s="112"/>
      <c r="V23" s="112"/>
      <c r="W23" s="164"/>
      <c r="X23" s="165"/>
      <c r="Y23" s="112"/>
      <c r="Z23" s="112"/>
      <c r="AA23" s="112"/>
      <c r="AB23" s="112"/>
      <c r="AC23" s="164"/>
      <c r="AD23" s="165"/>
      <c r="AE23" s="112"/>
      <c r="AF23" s="112"/>
      <c r="AG23" s="112"/>
      <c r="AH23" s="112"/>
      <c r="AI23" s="164"/>
      <c r="AJ23" s="165"/>
      <c r="AK23" s="112"/>
      <c r="AL23" s="112"/>
      <c r="AM23" s="112"/>
      <c r="AN23" s="112"/>
      <c r="AO23" s="164"/>
      <c r="AP23" s="157">
        <f t="shared" ref="AP23:AU65" si="1">SUM(F23,L23,R23,X23,AD23,AJ23)</f>
        <v>0</v>
      </c>
      <c r="AQ23" s="158">
        <f t="shared" si="1"/>
        <v>0</v>
      </c>
      <c r="AR23" s="158">
        <f t="shared" si="1"/>
        <v>0</v>
      </c>
      <c r="AS23" s="158">
        <f t="shared" si="1"/>
        <v>0</v>
      </c>
      <c r="AT23" s="158">
        <f t="shared" si="1"/>
        <v>0</v>
      </c>
      <c r="AU23" s="159">
        <f t="shared" si="1"/>
        <v>0</v>
      </c>
      <c r="AV23" s="166"/>
      <c r="AX23" s="185"/>
      <c r="AY23" s="183" t="s">
        <v>261</v>
      </c>
      <c r="AZ23" s="184"/>
      <c r="BA23" s="184"/>
    </row>
    <row r="24" spans="1:53">
      <c r="A24" s="161">
        <v>18</v>
      </c>
      <c r="B24" s="162"/>
      <c r="C24" s="110"/>
      <c r="D24" s="110"/>
      <c r="E24" s="155"/>
      <c r="F24" s="163"/>
      <c r="G24" s="112"/>
      <c r="H24" s="112"/>
      <c r="I24" s="112"/>
      <c r="J24" s="112"/>
      <c r="K24" s="164"/>
      <c r="L24" s="165"/>
      <c r="M24" s="112"/>
      <c r="N24" s="112"/>
      <c r="O24" s="112"/>
      <c r="P24" s="112"/>
      <c r="Q24" s="164"/>
      <c r="R24" s="165"/>
      <c r="S24" s="112"/>
      <c r="T24" s="112"/>
      <c r="U24" s="112"/>
      <c r="V24" s="112"/>
      <c r="W24" s="164"/>
      <c r="X24" s="165"/>
      <c r="Y24" s="112"/>
      <c r="Z24" s="112"/>
      <c r="AA24" s="112"/>
      <c r="AB24" s="112"/>
      <c r="AC24" s="164"/>
      <c r="AD24" s="165"/>
      <c r="AE24" s="112"/>
      <c r="AF24" s="112"/>
      <c r="AG24" s="112"/>
      <c r="AH24" s="112"/>
      <c r="AI24" s="164"/>
      <c r="AJ24" s="165"/>
      <c r="AK24" s="112"/>
      <c r="AL24" s="112"/>
      <c r="AM24" s="112"/>
      <c r="AN24" s="112"/>
      <c r="AO24" s="164"/>
      <c r="AP24" s="157">
        <f t="shared" si="1"/>
        <v>0</v>
      </c>
      <c r="AQ24" s="158">
        <f t="shared" si="1"/>
        <v>0</v>
      </c>
      <c r="AR24" s="158">
        <f t="shared" si="1"/>
        <v>0</v>
      </c>
      <c r="AS24" s="158">
        <f t="shared" si="1"/>
        <v>0</v>
      </c>
      <c r="AT24" s="158">
        <f t="shared" si="1"/>
        <v>0</v>
      </c>
      <c r="AU24" s="159">
        <f t="shared" si="1"/>
        <v>0</v>
      </c>
      <c r="AV24" s="166"/>
      <c r="AX24" s="184"/>
      <c r="AY24" s="183" t="s">
        <v>258</v>
      </c>
      <c r="AZ24" s="184"/>
      <c r="BA24" s="184"/>
    </row>
    <row r="25" spans="1:53">
      <c r="A25" s="161">
        <v>19</v>
      </c>
      <c r="B25" s="162"/>
      <c r="C25" s="110"/>
      <c r="D25" s="110"/>
      <c r="E25" s="155"/>
      <c r="F25" s="163"/>
      <c r="G25" s="112"/>
      <c r="H25" s="112"/>
      <c r="I25" s="112"/>
      <c r="J25" s="112"/>
      <c r="K25" s="164"/>
      <c r="L25" s="165"/>
      <c r="M25" s="112"/>
      <c r="N25" s="112"/>
      <c r="O25" s="112"/>
      <c r="P25" s="112"/>
      <c r="Q25" s="164"/>
      <c r="R25" s="165"/>
      <c r="S25" s="112"/>
      <c r="T25" s="112"/>
      <c r="U25" s="112"/>
      <c r="V25" s="112"/>
      <c r="W25" s="164"/>
      <c r="X25" s="165"/>
      <c r="Y25" s="112"/>
      <c r="Z25" s="112"/>
      <c r="AA25" s="112"/>
      <c r="AB25" s="112"/>
      <c r="AC25" s="164"/>
      <c r="AD25" s="165"/>
      <c r="AE25" s="112"/>
      <c r="AF25" s="112"/>
      <c r="AG25" s="112"/>
      <c r="AH25" s="112"/>
      <c r="AI25" s="164"/>
      <c r="AJ25" s="165"/>
      <c r="AK25" s="112"/>
      <c r="AL25" s="112"/>
      <c r="AM25" s="112"/>
      <c r="AN25" s="112"/>
      <c r="AO25" s="164"/>
      <c r="AP25" s="157">
        <f t="shared" si="1"/>
        <v>0</v>
      </c>
      <c r="AQ25" s="158">
        <f t="shared" si="1"/>
        <v>0</v>
      </c>
      <c r="AR25" s="158">
        <f t="shared" si="1"/>
        <v>0</v>
      </c>
      <c r="AS25" s="158">
        <f t="shared" si="1"/>
        <v>0</v>
      </c>
      <c r="AT25" s="158">
        <f t="shared" si="1"/>
        <v>0</v>
      </c>
      <c r="AU25" s="159">
        <f t="shared" si="1"/>
        <v>0</v>
      </c>
      <c r="AV25" s="166"/>
      <c r="AX25" s="74"/>
      <c r="AY25" s="74"/>
      <c r="AZ25" s="74"/>
      <c r="BA25" s="74"/>
    </row>
    <row r="26" spans="1:53">
      <c r="A26" s="161">
        <v>20</v>
      </c>
      <c r="B26" s="162"/>
      <c r="C26" s="110"/>
      <c r="D26" s="110"/>
      <c r="E26" s="155"/>
      <c r="F26" s="163"/>
      <c r="G26" s="112"/>
      <c r="H26" s="112"/>
      <c r="I26" s="112"/>
      <c r="J26" s="112"/>
      <c r="K26" s="164"/>
      <c r="L26" s="165"/>
      <c r="M26" s="112"/>
      <c r="N26" s="112"/>
      <c r="O26" s="112"/>
      <c r="P26" s="112"/>
      <c r="Q26" s="164"/>
      <c r="R26" s="165"/>
      <c r="S26" s="112"/>
      <c r="T26" s="112"/>
      <c r="U26" s="112"/>
      <c r="V26" s="112"/>
      <c r="W26" s="164"/>
      <c r="X26" s="165"/>
      <c r="Y26" s="112"/>
      <c r="Z26" s="112"/>
      <c r="AA26" s="112"/>
      <c r="AB26" s="112"/>
      <c r="AC26" s="164"/>
      <c r="AD26" s="165"/>
      <c r="AE26" s="112"/>
      <c r="AF26" s="112"/>
      <c r="AG26" s="112"/>
      <c r="AH26" s="112"/>
      <c r="AI26" s="164"/>
      <c r="AJ26" s="165"/>
      <c r="AK26" s="112"/>
      <c r="AL26" s="112"/>
      <c r="AM26" s="112"/>
      <c r="AN26" s="112"/>
      <c r="AO26" s="164"/>
      <c r="AP26" s="157">
        <f t="shared" si="1"/>
        <v>0</v>
      </c>
      <c r="AQ26" s="158">
        <f t="shared" si="1"/>
        <v>0</v>
      </c>
      <c r="AR26" s="158">
        <f t="shared" si="1"/>
        <v>0</v>
      </c>
      <c r="AS26" s="158">
        <f t="shared" si="1"/>
        <v>0</v>
      </c>
      <c r="AT26" s="158">
        <f t="shared" si="1"/>
        <v>0</v>
      </c>
      <c r="AU26" s="159">
        <f t="shared" si="1"/>
        <v>0</v>
      </c>
      <c r="AV26" s="166"/>
    </row>
    <row r="27" spans="1:53">
      <c r="A27" s="161">
        <v>21</v>
      </c>
      <c r="B27" s="162"/>
      <c r="C27" s="110"/>
      <c r="D27" s="110"/>
      <c r="E27" s="155"/>
      <c r="F27" s="163"/>
      <c r="G27" s="112"/>
      <c r="H27" s="112"/>
      <c r="I27" s="112"/>
      <c r="J27" s="112"/>
      <c r="K27" s="164"/>
      <c r="L27" s="165"/>
      <c r="M27" s="112"/>
      <c r="N27" s="112"/>
      <c r="O27" s="112"/>
      <c r="P27" s="112"/>
      <c r="Q27" s="164"/>
      <c r="R27" s="165"/>
      <c r="S27" s="112"/>
      <c r="T27" s="112"/>
      <c r="U27" s="112"/>
      <c r="V27" s="112"/>
      <c r="W27" s="164"/>
      <c r="X27" s="165"/>
      <c r="Y27" s="112"/>
      <c r="Z27" s="112"/>
      <c r="AA27" s="112"/>
      <c r="AB27" s="112"/>
      <c r="AC27" s="164"/>
      <c r="AD27" s="165"/>
      <c r="AE27" s="112"/>
      <c r="AF27" s="112"/>
      <c r="AG27" s="112"/>
      <c r="AH27" s="112"/>
      <c r="AI27" s="164"/>
      <c r="AJ27" s="165"/>
      <c r="AK27" s="112"/>
      <c r="AL27" s="112"/>
      <c r="AM27" s="112"/>
      <c r="AN27" s="112"/>
      <c r="AO27" s="164"/>
      <c r="AP27" s="157">
        <f t="shared" si="1"/>
        <v>0</v>
      </c>
      <c r="AQ27" s="158">
        <f t="shared" si="1"/>
        <v>0</v>
      </c>
      <c r="AR27" s="158">
        <f t="shared" si="1"/>
        <v>0</v>
      </c>
      <c r="AS27" s="158">
        <f t="shared" si="1"/>
        <v>0</v>
      </c>
      <c r="AT27" s="158">
        <f t="shared" si="1"/>
        <v>0</v>
      </c>
      <c r="AU27" s="159">
        <f t="shared" si="1"/>
        <v>0</v>
      </c>
      <c r="AV27" s="166"/>
    </row>
    <row r="28" spans="1:53">
      <c r="A28" s="161">
        <v>22</v>
      </c>
      <c r="B28" s="162"/>
      <c r="C28" s="110"/>
      <c r="D28" s="110"/>
      <c r="E28" s="155"/>
      <c r="F28" s="163"/>
      <c r="G28" s="112"/>
      <c r="H28" s="112"/>
      <c r="I28" s="112"/>
      <c r="J28" s="112"/>
      <c r="K28" s="164"/>
      <c r="L28" s="165"/>
      <c r="M28" s="112"/>
      <c r="N28" s="112"/>
      <c r="O28" s="112"/>
      <c r="P28" s="112"/>
      <c r="Q28" s="164"/>
      <c r="R28" s="165"/>
      <c r="S28" s="112"/>
      <c r="T28" s="112"/>
      <c r="U28" s="112"/>
      <c r="V28" s="112"/>
      <c r="W28" s="164"/>
      <c r="X28" s="165"/>
      <c r="Y28" s="112"/>
      <c r="Z28" s="112"/>
      <c r="AA28" s="112"/>
      <c r="AB28" s="112"/>
      <c r="AC28" s="164"/>
      <c r="AD28" s="165"/>
      <c r="AE28" s="112"/>
      <c r="AF28" s="112"/>
      <c r="AG28" s="112"/>
      <c r="AH28" s="112"/>
      <c r="AI28" s="164"/>
      <c r="AJ28" s="165"/>
      <c r="AK28" s="112"/>
      <c r="AL28" s="112"/>
      <c r="AM28" s="112"/>
      <c r="AN28" s="112"/>
      <c r="AO28" s="164"/>
      <c r="AP28" s="157">
        <f t="shared" si="1"/>
        <v>0</v>
      </c>
      <c r="AQ28" s="158">
        <f t="shared" si="1"/>
        <v>0</v>
      </c>
      <c r="AR28" s="158">
        <f t="shared" si="1"/>
        <v>0</v>
      </c>
      <c r="AS28" s="158">
        <f t="shared" si="1"/>
        <v>0</v>
      </c>
      <c r="AT28" s="158">
        <f t="shared" si="1"/>
        <v>0</v>
      </c>
      <c r="AU28" s="159">
        <f t="shared" si="1"/>
        <v>0</v>
      </c>
      <c r="AV28" s="166"/>
    </row>
    <row r="29" spans="1:53">
      <c r="A29" s="161">
        <v>23</v>
      </c>
      <c r="B29" s="162"/>
      <c r="C29" s="110"/>
      <c r="D29" s="110"/>
      <c r="E29" s="155"/>
      <c r="F29" s="163"/>
      <c r="G29" s="112"/>
      <c r="H29" s="112"/>
      <c r="I29" s="112"/>
      <c r="J29" s="112"/>
      <c r="K29" s="164"/>
      <c r="L29" s="165"/>
      <c r="M29" s="112"/>
      <c r="N29" s="112"/>
      <c r="O29" s="112"/>
      <c r="P29" s="112"/>
      <c r="Q29" s="164"/>
      <c r="R29" s="165"/>
      <c r="S29" s="112"/>
      <c r="T29" s="112"/>
      <c r="U29" s="112"/>
      <c r="V29" s="112"/>
      <c r="W29" s="164"/>
      <c r="X29" s="165"/>
      <c r="Y29" s="112"/>
      <c r="Z29" s="112"/>
      <c r="AA29" s="112"/>
      <c r="AB29" s="112"/>
      <c r="AC29" s="164"/>
      <c r="AD29" s="165"/>
      <c r="AE29" s="112"/>
      <c r="AF29" s="112"/>
      <c r="AG29" s="112"/>
      <c r="AH29" s="112"/>
      <c r="AI29" s="164"/>
      <c r="AJ29" s="165"/>
      <c r="AK29" s="112"/>
      <c r="AL29" s="112"/>
      <c r="AM29" s="112"/>
      <c r="AN29" s="112"/>
      <c r="AO29" s="164"/>
      <c r="AP29" s="157">
        <f t="shared" si="1"/>
        <v>0</v>
      </c>
      <c r="AQ29" s="158">
        <f t="shared" si="1"/>
        <v>0</v>
      </c>
      <c r="AR29" s="158">
        <f t="shared" si="1"/>
        <v>0</v>
      </c>
      <c r="AS29" s="158">
        <f t="shared" si="1"/>
        <v>0</v>
      </c>
      <c r="AT29" s="158">
        <f t="shared" si="1"/>
        <v>0</v>
      </c>
      <c r="AU29" s="159">
        <f t="shared" si="1"/>
        <v>0</v>
      </c>
      <c r="AV29" s="166"/>
    </row>
    <row r="30" spans="1:53">
      <c r="A30" s="161">
        <v>24</v>
      </c>
      <c r="B30" s="162"/>
      <c r="C30" s="110"/>
      <c r="D30" s="110"/>
      <c r="E30" s="155"/>
      <c r="F30" s="163"/>
      <c r="G30" s="112"/>
      <c r="H30" s="112"/>
      <c r="I30" s="112"/>
      <c r="J30" s="112"/>
      <c r="K30" s="164"/>
      <c r="L30" s="165"/>
      <c r="M30" s="112"/>
      <c r="N30" s="112"/>
      <c r="O30" s="112"/>
      <c r="P30" s="112"/>
      <c r="Q30" s="164"/>
      <c r="R30" s="165"/>
      <c r="S30" s="112"/>
      <c r="T30" s="112"/>
      <c r="U30" s="112"/>
      <c r="V30" s="112"/>
      <c r="W30" s="164"/>
      <c r="X30" s="165"/>
      <c r="Y30" s="112"/>
      <c r="Z30" s="112"/>
      <c r="AA30" s="112"/>
      <c r="AB30" s="112"/>
      <c r="AC30" s="164"/>
      <c r="AD30" s="165"/>
      <c r="AE30" s="112"/>
      <c r="AF30" s="112"/>
      <c r="AG30" s="112"/>
      <c r="AH30" s="112"/>
      <c r="AI30" s="164"/>
      <c r="AJ30" s="165"/>
      <c r="AK30" s="112"/>
      <c r="AL30" s="112"/>
      <c r="AM30" s="112"/>
      <c r="AN30" s="112"/>
      <c r="AO30" s="164"/>
      <c r="AP30" s="157">
        <f t="shared" si="1"/>
        <v>0</v>
      </c>
      <c r="AQ30" s="158">
        <f t="shared" si="1"/>
        <v>0</v>
      </c>
      <c r="AR30" s="158">
        <f t="shared" si="1"/>
        <v>0</v>
      </c>
      <c r="AS30" s="158">
        <f t="shared" si="1"/>
        <v>0</v>
      </c>
      <c r="AT30" s="158">
        <f t="shared" si="1"/>
        <v>0</v>
      </c>
      <c r="AU30" s="159">
        <f t="shared" si="1"/>
        <v>0</v>
      </c>
      <c r="AV30" s="166"/>
    </row>
    <row r="31" spans="1:53">
      <c r="A31" s="161">
        <v>25</v>
      </c>
      <c r="B31" s="162"/>
      <c r="C31" s="110"/>
      <c r="D31" s="110"/>
      <c r="E31" s="155"/>
      <c r="F31" s="163"/>
      <c r="G31" s="112"/>
      <c r="H31" s="112"/>
      <c r="I31" s="112"/>
      <c r="J31" s="112"/>
      <c r="K31" s="164"/>
      <c r="L31" s="165"/>
      <c r="M31" s="112"/>
      <c r="N31" s="112"/>
      <c r="O31" s="112"/>
      <c r="P31" s="112"/>
      <c r="Q31" s="164"/>
      <c r="R31" s="165"/>
      <c r="S31" s="112"/>
      <c r="T31" s="112"/>
      <c r="U31" s="112"/>
      <c r="V31" s="112"/>
      <c r="W31" s="164"/>
      <c r="X31" s="165"/>
      <c r="Y31" s="112"/>
      <c r="Z31" s="112"/>
      <c r="AA31" s="112"/>
      <c r="AB31" s="112"/>
      <c r="AC31" s="164"/>
      <c r="AD31" s="165"/>
      <c r="AE31" s="112"/>
      <c r="AF31" s="112"/>
      <c r="AG31" s="112"/>
      <c r="AH31" s="112"/>
      <c r="AI31" s="164"/>
      <c r="AJ31" s="165"/>
      <c r="AK31" s="112"/>
      <c r="AL31" s="112"/>
      <c r="AM31" s="112"/>
      <c r="AN31" s="112"/>
      <c r="AO31" s="164"/>
      <c r="AP31" s="157">
        <f t="shared" si="1"/>
        <v>0</v>
      </c>
      <c r="AQ31" s="158">
        <f t="shared" si="1"/>
        <v>0</v>
      </c>
      <c r="AR31" s="158">
        <f t="shared" si="1"/>
        <v>0</v>
      </c>
      <c r="AS31" s="158">
        <f t="shared" si="1"/>
        <v>0</v>
      </c>
      <c r="AT31" s="158">
        <f t="shared" si="1"/>
        <v>0</v>
      </c>
      <c r="AU31" s="159">
        <f t="shared" si="1"/>
        <v>0</v>
      </c>
      <c r="AV31" s="166"/>
    </row>
    <row r="32" spans="1:53">
      <c r="A32" s="161">
        <v>26</v>
      </c>
      <c r="B32" s="162"/>
      <c r="C32" s="110"/>
      <c r="D32" s="110"/>
      <c r="E32" s="155"/>
      <c r="F32" s="163"/>
      <c r="G32" s="112"/>
      <c r="H32" s="112"/>
      <c r="I32" s="112"/>
      <c r="J32" s="112"/>
      <c r="K32" s="164"/>
      <c r="L32" s="165"/>
      <c r="M32" s="112"/>
      <c r="N32" s="112"/>
      <c r="O32" s="112"/>
      <c r="P32" s="112"/>
      <c r="Q32" s="164"/>
      <c r="R32" s="165"/>
      <c r="S32" s="112"/>
      <c r="T32" s="112"/>
      <c r="U32" s="112"/>
      <c r="V32" s="112"/>
      <c r="W32" s="164"/>
      <c r="X32" s="165"/>
      <c r="Y32" s="112"/>
      <c r="Z32" s="112"/>
      <c r="AA32" s="112"/>
      <c r="AB32" s="112"/>
      <c r="AC32" s="164"/>
      <c r="AD32" s="165"/>
      <c r="AE32" s="112"/>
      <c r="AF32" s="112"/>
      <c r="AG32" s="112"/>
      <c r="AH32" s="112"/>
      <c r="AI32" s="164"/>
      <c r="AJ32" s="165"/>
      <c r="AK32" s="112"/>
      <c r="AL32" s="112"/>
      <c r="AM32" s="112"/>
      <c r="AN32" s="112"/>
      <c r="AO32" s="164"/>
      <c r="AP32" s="157">
        <f t="shared" si="1"/>
        <v>0</v>
      </c>
      <c r="AQ32" s="158">
        <f t="shared" si="1"/>
        <v>0</v>
      </c>
      <c r="AR32" s="158">
        <f t="shared" si="1"/>
        <v>0</v>
      </c>
      <c r="AS32" s="158">
        <f t="shared" si="1"/>
        <v>0</v>
      </c>
      <c r="AT32" s="158">
        <f t="shared" si="1"/>
        <v>0</v>
      </c>
      <c r="AU32" s="159">
        <f t="shared" si="1"/>
        <v>0</v>
      </c>
      <c r="AV32" s="166"/>
    </row>
    <row r="33" spans="1:48">
      <c r="A33" s="161">
        <v>27</v>
      </c>
      <c r="B33" s="162"/>
      <c r="C33" s="110"/>
      <c r="D33" s="110"/>
      <c r="E33" s="155"/>
      <c r="F33" s="163"/>
      <c r="G33" s="112"/>
      <c r="H33" s="112"/>
      <c r="I33" s="112"/>
      <c r="J33" s="112"/>
      <c r="K33" s="164"/>
      <c r="L33" s="165"/>
      <c r="M33" s="112"/>
      <c r="N33" s="112"/>
      <c r="O33" s="112"/>
      <c r="P33" s="112"/>
      <c r="Q33" s="164"/>
      <c r="R33" s="165"/>
      <c r="S33" s="112"/>
      <c r="T33" s="112"/>
      <c r="U33" s="112"/>
      <c r="V33" s="112"/>
      <c r="W33" s="164"/>
      <c r="X33" s="165"/>
      <c r="Y33" s="112"/>
      <c r="Z33" s="112"/>
      <c r="AA33" s="112"/>
      <c r="AB33" s="112"/>
      <c r="AC33" s="164"/>
      <c r="AD33" s="165"/>
      <c r="AE33" s="112"/>
      <c r="AF33" s="112"/>
      <c r="AG33" s="112"/>
      <c r="AH33" s="112"/>
      <c r="AI33" s="164"/>
      <c r="AJ33" s="165"/>
      <c r="AK33" s="112"/>
      <c r="AL33" s="112"/>
      <c r="AM33" s="112"/>
      <c r="AN33" s="112"/>
      <c r="AO33" s="164"/>
      <c r="AP33" s="157">
        <f t="shared" si="1"/>
        <v>0</v>
      </c>
      <c r="AQ33" s="158">
        <f t="shared" si="1"/>
        <v>0</v>
      </c>
      <c r="AR33" s="158">
        <f t="shared" si="1"/>
        <v>0</v>
      </c>
      <c r="AS33" s="158">
        <f t="shared" si="1"/>
        <v>0</v>
      </c>
      <c r="AT33" s="158">
        <f t="shared" si="1"/>
        <v>0</v>
      </c>
      <c r="AU33" s="159">
        <f t="shared" si="1"/>
        <v>0</v>
      </c>
      <c r="AV33" s="166"/>
    </row>
    <row r="34" spans="1:48">
      <c r="A34" s="161">
        <v>28</v>
      </c>
      <c r="B34" s="162"/>
      <c r="C34" s="110"/>
      <c r="D34" s="110"/>
      <c r="E34" s="155"/>
      <c r="F34" s="163"/>
      <c r="G34" s="112"/>
      <c r="H34" s="112"/>
      <c r="I34" s="112"/>
      <c r="J34" s="112"/>
      <c r="K34" s="164"/>
      <c r="L34" s="165"/>
      <c r="M34" s="112"/>
      <c r="N34" s="112"/>
      <c r="O34" s="112"/>
      <c r="P34" s="112"/>
      <c r="Q34" s="164"/>
      <c r="R34" s="165"/>
      <c r="S34" s="112"/>
      <c r="T34" s="112"/>
      <c r="U34" s="112"/>
      <c r="V34" s="112"/>
      <c r="W34" s="164"/>
      <c r="X34" s="165"/>
      <c r="Y34" s="112"/>
      <c r="Z34" s="112"/>
      <c r="AA34" s="112"/>
      <c r="AB34" s="112"/>
      <c r="AC34" s="164"/>
      <c r="AD34" s="165"/>
      <c r="AE34" s="112"/>
      <c r="AF34" s="112"/>
      <c r="AG34" s="112"/>
      <c r="AH34" s="112"/>
      <c r="AI34" s="164"/>
      <c r="AJ34" s="165"/>
      <c r="AK34" s="112"/>
      <c r="AL34" s="112"/>
      <c r="AM34" s="112"/>
      <c r="AN34" s="112"/>
      <c r="AO34" s="164"/>
      <c r="AP34" s="157">
        <f t="shared" si="1"/>
        <v>0</v>
      </c>
      <c r="AQ34" s="158">
        <f t="shared" si="1"/>
        <v>0</v>
      </c>
      <c r="AR34" s="158">
        <f t="shared" si="1"/>
        <v>0</v>
      </c>
      <c r="AS34" s="158">
        <f t="shared" si="1"/>
        <v>0</v>
      </c>
      <c r="AT34" s="158">
        <f t="shared" si="1"/>
        <v>0</v>
      </c>
      <c r="AU34" s="159">
        <f t="shared" si="1"/>
        <v>0</v>
      </c>
      <c r="AV34" s="166"/>
    </row>
    <row r="35" spans="1:48">
      <c r="A35" s="161">
        <v>29</v>
      </c>
      <c r="B35" s="162"/>
      <c r="C35" s="110"/>
      <c r="D35" s="110"/>
      <c r="E35" s="155"/>
      <c r="F35" s="163"/>
      <c r="G35" s="112"/>
      <c r="H35" s="112"/>
      <c r="I35" s="112"/>
      <c r="J35" s="112"/>
      <c r="K35" s="164"/>
      <c r="L35" s="165"/>
      <c r="M35" s="112"/>
      <c r="N35" s="112"/>
      <c r="O35" s="112"/>
      <c r="P35" s="112"/>
      <c r="Q35" s="164"/>
      <c r="R35" s="165"/>
      <c r="S35" s="112"/>
      <c r="T35" s="112"/>
      <c r="U35" s="112"/>
      <c r="V35" s="112"/>
      <c r="W35" s="164"/>
      <c r="X35" s="165"/>
      <c r="Y35" s="112"/>
      <c r="Z35" s="112"/>
      <c r="AA35" s="112"/>
      <c r="AB35" s="112"/>
      <c r="AC35" s="164"/>
      <c r="AD35" s="165"/>
      <c r="AE35" s="112"/>
      <c r="AF35" s="112"/>
      <c r="AG35" s="112"/>
      <c r="AH35" s="112"/>
      <c r="AI35" s="164"/>
      <c r="AJ35" s="165"/>
      <c r="AK35" s="112"/>
      <c r="AL35" s="112"/>
      <c r="AM35" s="112"/>
      <c r="AN35" s="112"/>
      <c r="AO35" s="164"/>
      <c r="AP35" s="157">
        <f t="shared" si="1"/>
        <v>0</v>
      </c>
      <c r="AQ35" s="158">
        <f t="shared" si="1"/>
        <v>0</v>
      </c>
      <c r="AR35" s="158">
        <f t="shared" si="1"/>
        <v>0</v>
      </c>
      <c r="AS35" s="158">
        <f t="shared" si="1"/>
        <v>0</v>
      </c>
      <c r="AT35" s="158">
        <f t="shared" si="1"/>
        <v>0</v>
      </c>
      <c r="AU35" s="159">
        <f t="shared" si="1"/>
        <v>0</v>
      </c>
      <c r="AV35" s="166"/>
    </row>
    <row r="36" spans="1:48">
      <c r="A36" s="161">
        <v>30</v>
      </c>
      <c r="B36" s="162"/>
      <c r="C36" s="110"/>
      <c r="D36" s="110"/>
      <c r="E36" s="155"/>
      <c r="F36" s="163"/>
      <c r="G36" s="112"/>
      <c r="H36" s="112"/>
      <c r="I36" s="112"/>
      <c r="J36" s="112"/>
      <c r="K36" s="164"/>
      <c r="L36" s="165"/>
      <c r="M36" s="112"/>
      <c r="N36" s="112"/>
      <c r="O36" s="112"/>
      <c r="P36" s="112"/>
      <c r="Q36" s="164"/>
      <c r="R36" s="165"/>
      <c r="S36" s="112"/>
      <c r="T36" s="112"/>
      <c r="U36" s="112"/>
      <c r="V36" s="112"/>
      <c r="W36" s="164"/>
      <c r="X36" s="165"/>
      <c r="Y36" s="112"/>
      <c r="Z36" s="112"/>
      <c r="AA36" s="112"/>
      <c r="AB36" s="112"/>
      <c r="AC36" s="164"/>
      <c r="AD36" s="165"/>
      <c r="AE36" s="112"/>
      <c r="AF36" s="112"/>
      <c r="AG36" s="112"/>
      <c r="AH36" s="112"/>
      <c r="AI36" s="164"/>
      <c r="AJ36" s="165"/>
      <c r="AK36" s="112"/>
      <c r="AL36" s="112"/>
      <c r="AM36" s="112"/>
      <c r="AN36" s="112"/>
      <c r="AO36" s="164"/>
      <c r="AP36" s="157">
        <f t="shared" si="1"/>
        <v>0</v>
      </c>
      <c r="AQ36" s="158">
        <f t="shared" si="1"/>
        <v>0</v>
      </c>
      <c r="AR36" s="158">
        <f t="shared" si="1"/>
        <v>0</v>
      </c>
      <c r="AS36" s="158">
        <f t="shared" si="1"/>
        <v>0</v>
      </c>
      <c r="AT36" s="158">
        <f t="shared" si="1"/>
        <v>0</v>
      </c>
      <c r="AU36" s="159">
        <f t="shared" si="1"/>
        <v>0</v>
      </c>
      <c r="AV36" s="166"/>
    </row>
    <row r="37" spans="1:48">
      <c r="A37" s="161">
        <v>31</v>
      </c>
      <c r="B37" s="162"/>
      <c r="C37" s="110"/>
      <c r="D37" s="110"/>
      <c r="E37" s="155"/>
      <c r="F37" s="163"/>
      <c r="G37" s="112"/>
      <c r="H37" s="112"/>
      <c r="I37" s="112"/>
      <c r="J37" s="112"/>
      <c r="K37" s="164"/>
      <c r="L37" s="165"/>
      <c r="M37" s="112"/>
      <c r="N37" s="112"/>
      <c r="O37" s="112"/>
      <c r="P37" s="112"/>
      <c r="Q37" s="164"/>
      <c r="R37" s="165"/>
      <c r="S37" s="112"/>
      <c r="T37" s="112"/>
      <c r="U37" s="112"/>
      <c r="V37" s="112"/>
      <c r="W37" s="164"/>
      <c r="X37" s="165"/>
      <c r="Y37" s="112"/>
      <c r="Z37" s="112"/>
      <c r="AA37" s="112"/>
      <c r="AB37" s="112"/>
      <c r="AC37" s="164"/>
      <c r="AD37" s="165"/>
      <c r="AE37" s="112"/>
      <c r="AF37" s="112"/>
      <c r="AG37" s="112"/>
      <c r="AH37" s="112"/>
      <c r="AI37" s="164"/>
      <c r="AJ37" s="165"/>
      <c r="AK37" s="112"/>
      <c r="AL37" s="112"/>
      <c r="AM37" s="112"/>
      <c r="AN37" s="112"/>
      <c r="AO37" s="164"/>
      <c r="AP37" s="157">
        <f t="shared" si="1"/>
        <v>0</v>
      </c>
      <c r="AQ37" s="158">
        <f t="shared" si="1"/>
        <v>0</v>
      </c>
      <c r="AR37" s="158">
        <f t="shared" si="1"/>
        <v>0</v>
      </c>
      <c r="AS37" s="158">
        <f t="shared" si="1"/>
        <v>0</v>
      </c>
      <c r="AT37" s="158">
        <f t="shared" si="1"/>
        <v>0</v>
      </c>
      <c r="AU37" s="159">
        <f t="shared" si="1"/>
        <v>0</v>
      </c>
      <c r="AV37" s="166"/>
    </row>
    <row r="38" spans="1:48">
      <c r="A38" s="161">
        <v>32</v>
      </c>
      <c r="B38" s="162"/>
      <c r="C38" s="110"/>
      <c r="D38" s="110"/>
      <c r="E38" s="155"/>
      <c r="F38" s="163"/>
      <c r="G38" s="112"/>
      <c r="H38" s="112"/>
      <c r="I38" s="112"/>
      <c r="J38" s="112"/>
      <c r="K38" s="164"/>
      <c r="L38" s="165"/>
      <c r="M38" s="112"/>
      <c r="N38" s="112"/>
      <c r="O38" s="112"/>
      <c r="P38" s="112"/>
      <c r="Q38" s="164"/>
      <c r="R38" s="165"/>
      <c r="S38" s="112"/>
      <c r="T38" s="112"/>
      <c r="U38" s="112"/>
      <c r="V38" s="112"/>
      <c r="W38" s="164"/>
      <c r="X38" s="165"/>
      <c r="Y38" s="112"/>
      <c r="Z38" s="112"/>
      <c r="AA38" s="112"/>
      <c r="AB38" s="112"/>
      <c r="AC38" s="164"/>
      <c r="AD38" s="165"/>
      <c r="AE38" s="112"/>
      <c r="AF38" s="112"/>
      <c r="AG38" s="112"/>
      <c r="AH38" s="112"/>
      <c r="AI38" s="164"/>
      <c r="AJ38" s="165"/>
      <c r="AK38" s="112"/>
      <c r="AL38" s="112"/>
      <c r="AM38" s="112"/>
      <c r="AN38" s="112"/>
      <c r="AO38" s="164"/>
      <c r="AP38" s="157">
        <f t="shared" si="1"/>
        <v>0</v>
      </c>
      <c r="AQ38" s="158">
        <f t="shared" si="1"/>
        <v>0</v>
      </c>
      <c r="AR38" s="158">
        <f t="shared" si="1"/>
        <v>0</v>
      </c>
      <c r="AS38" s="158">
        <f t="shared" si="1"/>
        <v>0</v>
      </c>
      <c r="AT38" s="158">
        <f t="shared" si="1"/>
        <v>0</v>
      </c>
      <c r="AU38" s="159">
        <f t="shared" si="1"/>
        <v>0</v>
      </c>
      <c r="AV38" s="166"/>
    </row>
    <row r="39" spans="1:48">
      <c r="A39" s="161">
        <v>33</v>
      </c>
      <c r="B39" s="162"/>
      <c r="C39" s="110"/>
      <c r="D39" s="110"/>
      <c r="E39" s="155"/>
      <c r="F39" s="163"/>
      <c r="G39" s="112"/>
      <c r="H39" s="112"/>
      <c r="I39" s="112"/>
      <c r="J39" s="112"/>
      <c r="K39" s="164"/>
      <c r="L39" s="165"/>
      <c r="M39" s="112"/>
      <c r="N39" s="112"/>
      <c r="O39" s="112"/>
      <c r="P39" s="112"/>
      <c r="Q39" s="164"/>
      <c r="R39" s="165"/>
      <c r="S39" s="112"/>
      <c r="T39" s="112"/>
      <c r="U39" s="112"/>
      <c r="V39" s="112"/>
      <c r="W39" s="164"/>
      <c r="X39" s="165"/>
      <c r="Y39" s="112"/>
      <c r="Z39" s="112"/>
      <c r="AA39" s="112"/>
      <c r="AB39" s="112"/>
      <c r="AC39" s="164"/>
      <c r="AD39" s="165"/>
      <c r="AE39" s="112"/>
      <c r="AF39" s="112"/>
      <c r="AG39" s="112"/>
      <c r="AH39" s="112"/>
      <c r="AI39" s="164"/>
      <c r="AJ39" s="165"/>
      <c r="AK39" s="112"/>
      <c r="AL39" s="112"/>
      <c r="AM39" s="112"/>
      <c r="AN39" s="112"/>
      <c r="AO39" s="164"/>
      <c r="AP39" s="157">
        <f t="shared" si="1"/>
        <v>0</v>
      </c>
      <c r="AQ39" s="158">
        <f t="shared" si="1"/>
        <v>0</v>
      </c>
      <c r="AR39" s="158">
        <f t="shared" si="1"/>
        <v>0</v>
      </c>
      <c r="AS39" s="158">
        <f t="shared" si="1"/>
        <v>0</v>
      </c>
      <c r="AT39" s="158">
        <f t="shared" si="1"/>
        <v>0</v>
      </c>
      <c r="AU39" s="159">
        <f t="shared" si="1"/>
        <v>0</v>
      </c>
      <c r="AV39" s="166"/>
    </row>
    <row r="40" spans="1:48">
      <c r="A40" s="161">
        <v>34</v>
      </c>
      <c r="B40" s="162"/>
      <c r="C40" s="110"/>
      <c r="D40" s="110"/>
      <c r="E40" s="155"/>
      <c r="F40" s="163"/>
      <c r="G40" s="112"/>
      <c r="H40" s="112"/>
      <c r="I40" s="112"/>
      <c r="J40" s="112"/>
      <c r="K40" s="164"/>
      <c r="L40" s="165"/>
      <c r="M40" s="112"/>
      <c r="N40" s="112"/>
      <c r="O40" s="112"/>
      <c r="P40" s="112"/>
      <c r="Q40" s="164"/>
      <c r="R40" s="165"/>
      <c r="S40" s="112"/>
      <c r="T40" s="112"/>
      <c r="U40" s="112"/>
      <c r="V40" s="112"/>
      <c r="W40" s="164"/>
      <c r="X40" s="165"/>
      <c r="Y40" s="112"/>
      <c r="Z40" s="112"/>
      <c r="AA40" s="112"/>
      <c r="AB40" s="112"/>
      <c r="AC40" s="164"/>
      <c r="AD40" s="165"/>
      <c r="AE40" s="112"/>
      <c r="AF40" s="112"/>
      <c r="AG40" s="112"/>
      <c r="AH40" s="112"/>
      <c r="AI40" s="164"/>
      <c r="AJ40" s="165"/>
      <c r="AK40" s="112"/>
      <c r="AL40" s="112"/>
      <c r="AM40" s="112"/>
      <c r="AN40" s="112"/>
      <c r="AO40" s="164"/>
      <c r="AP40" s="157">
        <f t="shared" si="1"/>
        <v>0</v>
      </c>
      <c r="AQ40" s="158">
        <f t="shared" si="1"/>
        <v>0</v>
      </c>
      <c r="AR40" s="158">
        <f t="shared" si="1"/>
        <v>0</v>
      </c>
      <c r="AS40" s="158">
        <f t="shared" si="1"/>
        <v>0</v>
      </c>
      <c r="AT40" s="158">
        <f t="shared" si="1"/>
        <v>0</v>
      </c>
      <c r="AU40" s="159">
        <f t="shared" si="1"/>
        <v>0</v>
      </c>
      <c r="AV40" s="166"/>
    </row>
    <row r="41" spans="1:48">
      <c r="A41" s="161">
        <v>35</v>
      </c>
      <c r="B41" s="162"/>
      <c r="C41" s="110"/>
      <c r="D41" s="110"/>
      <c r="E41" s="155"/>
      <c r="F41" s="163"/>
      <c r="G41" s="112"/>
      <c r="H41" s="112"/>
      <c r="I41" s="112"/>
      <c r="J41" s="112"/>
      <c r="K41" s="164"/>
      <c r="L41" s="165"/>
      <c r="M41" s="112"/>
      <c r="N41" s="112"/>
      <c r="O41" s="112"/>
      <c r="P41" s="112"/>
      <c r="Q41" s="164"/>
      <c r="R41" s="165"/>
      <c r="S41" s="112"/>
      <c r="T41" s="112"/>
      <c r="U41" s="112"/>
      <c r="V41" s="112"/>
      <c r="W41" s="164"/>
      <c r="X41" s="165"/>
      <c r="Y41" s="112"/>
      <c r="Z41" s="112"/>
      <c r="AA41" s="112"/>
      <c r="AB41" s="112"/>
      <c r="AC41" s="164"/>
      <c r="AD41" s="165"/>
      <c r="AE41" s="112"/>
      <c r="AF41" s="112"/>
      <c r="AG41" s="112"/>
      <c r="AH41" s="112"/>
      <c r="AI41" s="164"/>
      <c r="AJ41" s="165"/>
      <c r="AK41" s="112"/>
      <c r="AL41" s="112"/>
      <c r="AM41" s="112"/>
      <c r="AN41" s="112"/>
      <c r="AO41" s="164"/>
      <c r="AP41" s="157">
        <f t="shared" si="1"/>
        <v>0</v>
      </c>
      <c r="AQ41" s="158">
        <f t="shared" si="1"/>
        <v>0</v>
      </c>
      <c r="AR41" s="158">
        <f t="shared" si="1"/>
        <v>0</v>
      </c>
      <c r="AS41" s="158">
        <f t="shared" si="1"/>
        <v>0</v>
      </c>
      <c r="AT41" s="158">
        <f t="shared" si="1"/>
        <v>0</v>
      </c>
      <c r="AU41" s="159">
        <f t="shared" si="1"/>
        <v>0</v>
      </c>
      <c r="AV41" s="166"/>
    </row>
    <row r="42" spans="1:48">
      <c r="A42" s="161">
        <v>36</v>
      </c>
      <c r="B42" s="162"/>
      <c r="C42" s="110"/>
      <c r="D42" s="110"/>
      <c r="E42" s="155"/>
      <c r="F42" s="163"/>
      <c r="G42" s="112"/>
      <c r="H42" s="112"/>
      <c r="I42" s="112"/>
      <c r="J42" s="112"/>
      <c r="K42" s="164"/>
      <c r="L42" s="165"/>
      <c r="M42" s="112"/>
      <c r="N42" s="112"/>
      <c r="O42" s="112"/>
      <c r="P42" s="112"/>
      <c r="Q42" s="164"/>
      <c r="R42" s="165"/>
      <c r="S42" s="112"/>
      <c r="T42" s="112"/>
      <c r="U42" s="112"/>
      <c r="V42" s="112"/>
      <c r="W42" s="164"/>
      <c r="X42" s="165"/>
      <c r="Y42" s="112"/>
      <c r="Z42" s="112"/>
      <c r="AA42" s="112"/>
      <c r="AB42" s="112"/>
      <c r="AC42" s="164"/>
      <c r="AD42" s="165"/>
      <c r="AE42" s="112"/>
      <c r="AF42" s="112"/>
      <c r="AG42" s="112"/>
      <c r="AH42" s="112"/>
      <c r="AI42" s="164"/>
      <c r="AJ42" s="165"/>
      <c r="AK42" s="112"/>
      <c r="AL42" s="112"/>
      <c r="AM42" s="112"/>
      <c r="AN42" s="112"/>
      <c r="AO42" s="164"/>
      <c r="AP42" s="157">
        <f t="shared" si="1"/>
        <v>0</v>
      </c>
      <c r="AQ42" s="158">
        <f t="shared" si="1"/>
        <v>0</v>
      </c>
      <c r="AR42" s="158">
        <f t="shared" si="1"/>
        <v>0</v>
      </c>
      <c r="AS42" s="158">
        <f t="shared" si="1"/>
        <v>0</v>
      </c>
      <c r="AT42" s="158">
        <f t="shared" si="1"/>
        <v>0</v>
      </c>
      <c r="AU42" s="159">
        <f t="shared" si="1"/>
        <v>0</v>
      </c>
      <c r="AV42" s="166"/>
    </row>
    <row r="43" spans="1:48">
      <c r="A43" s="161">
        <v>37</v>
      </c>
      <c r="B43" s="162"/>
      <c r="C43" s="110"/>
      <c r="D43" s="110"/>
      <c r="E43" s="155"/>
      <c r="F43" s="163"/>
      <c r="G43" s="112"/>
      <c r="H43" s="112"/>
      <c r="I43" s="112"/>
      <c r="J43" s="112"/>
      <c r="K43" s="164"/>
      <c r="L43" s="165"/>
      <c r="M43" s="112"/>
      <c r="N43" s="112"/>
      <c r="O43" s="112"/>
      <c r="P43" s="112"/>
      <c r="Q43" s="164"/>
      <c r="R43" s="165"/>
      <c r="S43" s="112"/>
      <c r="T43" s="112"/>
      <c r="U43" s="112"/>
      <c r="V43" s="112"/>
      <c r="W43" s="164"/>
      <c r="X43" s="165"/>
      <c r="Y43" s="112"/>
      <c r="Z43" s="112"/>
      <c r="AA43" s="112"/>
      <c r="AB43" s="112"/>
      <c r="AC43" s="164"/>
      <c r="AD43" s="165"/>
      <c r="AE43" s="112"/>
      <c r="AF43" s="112"/>
      <c r="AG43" s="112"/>
      <c r="AH43" s="112"/>
      <c r="AI43" s="164"/>
      <c r="AJ43" s="165"/>
      <c r="AK43" s="112"/>
      <c r="AL43" s="112"/>
      <c r="AM43" s="112"/>
      <c r="AN43" s="112"/>
      <c r="AO43" s="164"/>
      <c r="AP43" s="157">
        <f t="shared" si="1"/>
        <v>0</v>
      </c>
      <c r="AQ43" s="158">
        <f t="shared" si="1"/>
        <v>0</v>
      </c>
      <c r="AR43" s="158">
        <f t="shared" si="1"/>
        <v>0</v>
      </c>
      <c r="AS43" s="158">
        <f t="shared" si="1"/>
        <v>0</v>
      </c>
      <c r="AT43" s="158">
        <f t="shared" si="1"/>
        <v>0</v>
      </c>
      <c r="AU43" s="159">
        <f t="shared" si="1"/>
        <v>0</v>
      </c>
      <c r="AV43" s="166"/>
    </row>
    <row r="44" spans="1:48">
      <c r="A44" s="161">
        <v>38</v>
      </c>
      <c r="B44" s="162"/>
      <c r="C44" s="110"/>
      <c r="D44" s="110"/>
      <c r="E44" s="155"/>
      <c r="F44" s="163"/>
      <c r="G44" s="112"/>
      <c r="H44" s="112"/>
      <c r="I44" s="112"/>
      <c r="J44" s="112"/>
      <c r="K44" s="164"/>
      <c r="L44" s="165"/>
      <c r="M44" s="112"/>
      <c r="N44" s="112"/>
      <c r="O44" s="112"/>
      <c r="P44" s="112"/>
      <c r="Q44" s="164"/>
      <c r="R44" s="165"/>
      <c r="S44" s="112"/>
      <c r="T44" s="112"/>
      <c r="U44" s="112"/>
      <c r="V44" s="112"/>
      <c r="W44" s="164"/>
      <c r="X44" s="165"/>
      <c r="Y44" s="112"/>
      <c r="Z44" s="112"/>
      <c r="AA44" s="112"/>
      <c r="AB44" s="112"/>
      <c r="AC44" s="164"/>
      <c r="AD44" s="165"/>
      <c r="AE44" s="112"/>
      <c r="AF44" s="112"/>
      <c r="AG44" s="112"/>
      <c r="AH44" s="112"/>
      <c r="AI44" s="164"/>
      <c r="AJ44" s="165"/>
      <c r="AK44" s="112"/>
      <c r="AL44" s="112"/>
      <c r="AM44" s="112"/>
      <c r="AN44" s="112"/>
      <c r="AO44" s="164"/>
      <c r="AP44" s="157">
        <f t="shared" si="1"/>
        <v>0</v>
      </c>
      <c r="AQ44" s="158">
        <f t="shared" si="1"/>
        <v>0</v>
      </c>
      <c r="AR44" s="158">
        <f t="shared" si="1"/>
        <v>0</v>
      </c>
      <c r="AS44" s="158">
        <f t="shared" si="1"/>
        <v>0</v>
      </c>
      <c r="AT44" s="158">
        <f t="shared" si="1"/>
        <v>0</v>
      </c>
      <c r="AU44" s="159">
        <f t="shared" si="1"/>
        <v>0</v>
      </c>
      <c r="AV44" s="166"/>
    </row>
    <row r="45" spans="1:48">
      <c r="A45" s="161">
        <v>39</v>
      </c>
      <c r="B45" s="162"/>
      <c r="C45" s="110"/>
      <c r="D45" s="110"/>
      <c r="E45" s="155"/>
      <c r="F45" s="163"/>
      <c r="G45" s="112"/>
      <c r="H45" s="112"/>
      <c r="I45" s="112"/>
      <c r="J45" s="112"/>
      <c r="K45" s="164"/>
      <c r="L45" s="165"/>
      <c r="M45" s="112"/>
      <c r="N45" s="112"/>
      <c r="O45" s="112"/>
      <c r="P45" s="112"/>
      <c r="Q45" s="164"/>
      <c r="R45" s="165"/>
      <c r="S45" s="112"/>
      <c r="T45" s="112"/>
      <c r="U45" s="112"/>
      <c r="V45" s="112"/>
      <c r="W45" s="164"/>
      <c r="X45" s="165"/>
      <c r="Y45" s="112"/>
      <c r="Z45" s="112"/>
      <c r="AA45" s="112"/>
      <c r="AB45" s="112"/>
      <c r="AC45" s="164"/>
      <c r="AD45" s="165"/>
      <c r="AE45" s="112"/>
      <c r="AF45" s="112"/>
      <c r="AG45" s="112"/>
      <c r="AH45" s="112"/>
      <c r="AI45" s="164"/>
      <c r="AJ45" s="165"/>
      <c r="AK45" s="112"/>
      <c r="AL45" s="112"/>
      <c r="AM45" s="112"/>
      <c r="AN45" s="112"/>
      <c r="AO45" s="164"/>
      <c r="AP45" s="157">
        <f t="shared" si="1"/>
        <v>0</v>
      </c>
      <c r="AQ45" s="158">
        <f t="shared" si="1"/>
        <v>0</v>
      </c>
      <c r="AR45" s="158">
        <f t="shared" si="1"/>
        <v>0</v>
      </c>
      <c r="AS45" s="158">
        <f t="shared" si="1"/>
        <v>0</v>
      </c>
      <c r="AT45" s="158">
        <f t="shared" si="1"/>
        <v>0</v>
      </c>
      <c r="AU45" s="159">
        <f t="shared" si="1"/>
        <v>0</v>
      </c>
      <c r="AV45" s="166"/>
    </row>
    <row r="46" spans="1:48">
      <c r="A46" s="161">
        <v>40</v>
      </c>
      <c r="B46" s="162"/>
      <c r="C46" s="110"/>
      <c r="D46" s="110"/>
      <c r="E46" s="155"/>
      <c r="F46" s="163"/>
      <c r="G46" s="112"/>
      <c r="H46" s="112"/>
      <c r="I46" s="112"/>
      <c r="J46" s="112"/>
      <c r="K46" s="164"/>
      <c r="L46" s="165"/>
      <c r="M46" s="112"/>
      <c r="N46" s="112"/>
      <c r="O46" s="112"/>
      <c r="P46" s="112"/>
      <c r="Q46" s="164"/>
      <c r="R46" s="165"/>
      <c r="S46" s="112"/>
      <c r="T46" s="112"/>
      <c r="U46" s="112"/>
      <c r="V46" s="112"/>
      <c r="W46" s="164"/>
      <c r="X46" s="165"/>
      <c r="Y46" s="112"/>
      <c r="Z46" s="112"/>
      <c r="AA46" s="112"/>
      <c r="AB46" s="112"/>
      <c r="AC46" s="164"/>
      <c r="AD46" s="165"/>
      <c r="AE46" s="112"/>
      <c r="AF46" s="112"/>
      <c r="AG46" s="112"/>
      <c r="AH46" s="112"/>
      <c r="AI46" s="164"/>
      <c r="AJ46" s="165"/>
      <c r="AK46" s="112"/>
      <c r="AL46" s="112"/>
      <c r="AM46" s="112"/>
      <c r="AN46" s="112"/>
      <c r="AO46" s="164"/>
      <c r="AP46" s="157">
        <f t="shared" si="1"/>
        <v>0</v>
      </c>
      <c r="AQ46" s="158">
        <f t="shared" si="1"/>
        <v>0</v>
      </c>
      <c r="AR46" s="158">
        <f t="shared" si="1"/>
        <v>0</v>
      </c>
      <c r="AS46" s="158">
        <f t="shared" si="1"/>
        <v>0</v>
      </c>
      <c r="AT46" s="158">
        <f t="shared" si="1"/>
        <v>0</v>
      </c>
      <c r="AU46" s="159">
        <f t="shared" si="1"/>
        <v>0</v>
      </c>
      <c r="AV46" s="166"/>
    </row>
    <row r="47" spans="1:48">
      <c r="A47" s="161">
        <v>41</v>
      </c>
      <c r="B47" s="162"/>
      <c r="C47" s="110"/>
      <c r="D47" s="110"/>
      <c r="E47" s="155"/>
      <c r="F47" s="163"/>
      <c r="G47" s="112"/>
      <c r="H47" s="112"/>
      <c r="I47" s="112"/>
      <c r="J47" s="112"/>
      <c r="K47" s="164"/>
      <c r="L47" s="165"/>
      <c r="M47" s="112"/>
      <c r="N47" s="112"/>
      <c r="O47" s="112"/>
      <c r="P47" s="112"/>
      <c r="Q47" s="164"/>
      <c r="R47" s="165"/>
      <c r="S47" s="112"/>
      <c r="T47" s="112"/>
      <c r="U47" s="112"/>
      <c r="V47" s="112"/>
      <c r="W47" s="164"/>
      <c r="X47" s="165"/>
      <c r="Y47" s="112"/>
      <c r="Z47" s="112"/>
      <c r="AA47" s="112"/>
      <c r="AB47" s="112"/>
      <c r="AC47" s="164"/>
      <c r="AD47" s="165"/>
      <c r="AE47" s="112"/>
      <c r="AF47" s="112"/>
      <c r="AG47" s="112"/>
      <c r="AH47" s="112"/>
      <c r="AI47" s="164"/>
      <c r="AJ47" s="165"/>
      <c r="AK47" s="112"/>
      <c r="AL47" s="112"/>
      <c r="AM47" s="112"/>
      <c r="AN47" s="112"/>
      <c r="AO47" s="164"/>
      <c r="AP47" s="157">
        <f t="shared" si="1"/>
        <v>0</v>
      </c>
      <c r="AQ47" s="158">
        <f t="shared" si="1"/>
        <v>0</v>
      </c>
      <c r="AR47" s="158">
        <f t="shared" si="1"/>
        <v>0</v>
      </c>
      <c r="AS47" s="158">
        <f t="shared" si="1"/>
        <v>0</v>
      </c>
      <c r="AT47" s="158">
        <f t="shared" si="1"/>
        <v>0</v>
      </c>
      <c r="AU47" s="159">
        <f t="shared" si="1"/>
        <v>0</v>
      </c>
      <c r="AV47" s="166"/>
    </row>
    <row r="48" spans="1:48">
      <c r="A48" s="161">
        <v>42</v>
      </c>
      <c r="B48" s="162"/>
      <c r="C48" s="110"/>
      <c r="D48" s="110"/>
      <c r="E48" s="155"/>
      <c r="F48" s="163"/>
      <c r="G48" s="112"/>
      <c r="H48" s="112"/>
      <c r="I48" s="112"/>
      <c r="J48" s="112"/>
      <c r="K48" s="164"/>
      <c r="L48" s="165"/>
      <c r="M48" s="112"/>
      <c r="N48" s="112"/>
      <c r="O48" s="112"/>
      <c r="P48" s="112"/>
      <c r="Q48" s="164"/>
      <c r="R48" s="165"/>
      <c r="S48" s="112"/>
      <c r="T48" s="112"/>
      <c r="U48" s="112"/>
      <c r="V48" s="112"/>
      <c r="W48" s="164"/>
      <c r="X48" s="165"/>
      <c r="Y48" s="112"/>
      <c r="Z48" s="112"/>
      <c r="AA48" s="112"/>
      <c r="AB48" s="112"/>
      <c r="AC48" s="164"/>
      <c r="AD48" s="165"/>
      <c r="AE48" s="112"/>
      <c r="AF48" s="112"/>
      <c r="AG48" s="112"/>
      <c r="AH48" s="112"/>
      <c r="AI48" s="164"/>
      <c r="AJ48" s="165"/>
      <c r="AK48" s="112"/>
      <c r="AL48" s="112"/>
      <c r="AM48" s="112"/>
      <c r="AN48" s="112"/>
      <c r="AO48" s="164"/>
      <c r="AP48" s="157">
        <f t="shared" si="1"/>
        <v>0</v>
      </c>
      <c r="AQ48" s="158">
        <f t="shared" si="1"/>
        <v>0</v>
      </c>
      <c r="AR48" s="158">
        <f t="shared" si="1"/>
        <v>0</v>
      </c>
      <c r="AS48" s="158">
        <f t="shared" si="1"/>
        <v>0</v>
      </c>
      <c r="AT48" s="158">
        <f t="shared" si="1"/>
        <v>0</v>
      </c>
      <c r="AU48" s="159">
        <f t="shared" si="1"/>
        <v>0</v>
      </c>
      <c r="AV48" s="166"/>
    </row>
    <row r="49" spans="1:48">
      <c r="A49" s="161">
        <v>43</v>
      </c>
      <c r="B49" s="162"/>
      <c r="C49" s="110"/>
      <c r="D49" s="110"/>
      <c r="E49" s="155"/>
      <c r="F49" s="163"/>
      <c r="G49" s="112"/>
      <c r="H49" s="112"/>
      <c r="I49" s="112"/>
      <c r="J49" s="112"/>
      <c r="K49" s="164"/>
      <c r="L49" s="165"/>
      <c r="M49" s="112"/>
      <c r="N49" s="112"/>
      <c r="O49" s="112"/>
      <c r="P49" s="112"/>
      <c r="Q49" s="164"/>
      <c r="R49" s="165"/>
      <c r="S49" s="112"/>
      <c r="T49" s="112"/>
      <c r="U49" s="112"/>
      <c r="V49" s="112"/>
      <c r="W49" s="164"/>
      <c r="X49" s="165"/>
      <c r="Y49" s="112"/>
      <c r="Z49" s="112"/>
      <c r="AA49" s="112"/>
      <c r="AB49" s="112"/>
      <c r="AC49" s="164"/>
      <c r="AD49" s="165"/>
      <c r="AE49" s="112"/>
      <c r="AF49" s="112"/>
      <c r="AG49" s="112"/>
      <c r="AH49" s="112"/>
      <c r="AI49" s="164"/>
      <c r="AJ49" s="165"/>
      <c r="AK49" s="112"/>
      <c r="AL49" s="112"/>
      <c r="AM49" s="112"/>
      <c r="AN49" s="112"/>
      <c r="AO49" s="164"/>
      <c r="AP49" s="157">
        <f t="shared" si="1"/>
        <v>0</v>
      </c>
      <c r="AQ49" s="158">
        <f t="shared" si="1"/>
        <v>0</v>
      </c>
      <c r="AR49" s="158">
        <f t="shared" si="1"/>
        <v>0</v>
      </c>
      <c r="AS49" s="158">
        <f t="shared" si="1"/>
        <v>0</v>
      </c>
      <c r="AT49" s="158">
        <f t="shared" si="1"/>
        <v>0</v>
      </c>
      <c r="AU49" s="159">
        <f t="shared" si="1"/>
        <v>0</v>
      </c>
      <c r="AV49" s="166"/>
    </row>
    <row r="50" spans="1:48">
      <c r="A50" s="161">
        <v>44</v>
      </c>
      <c r="B50" s="162"/>
      <c r="C50" s="110"/>
      <c r="D50" s="110"/>
      <c r="E50" s="155"/>
      <c r="F50" s="163"/>
      <c r="G50" s="112"/>
      <c r="H50" s="112"/>
      <c r="I50" s="112"/>
      <c r="J50" s="112"/>
      <c r="K50" s="164"/>
      <c r="L50" s="165"/>
      <c r="M50" s="112"/>
      <c r="N50" s="112"/>
      <c r="O50" s="112"/>
      <c r="P50" s="112"/>
      <c r="Q50" s="164"/>
      <c r="R50" s="165"/>
      <c r="S50" s="112"/>
      <c r="T50" s="112"/>
      <c r="U50" s="112"/>
      <c r="V50" s="112"/>
      <c r="W50" s="164"/>
      <c r="X50" s="165"/>
      <c r="Y50" s="112"/>
      <c r="Z50" s="112"/>
      <c r="AA50" s="112"/>
      <c r="AB50" s="112"/>
      <c r="AC50" s="164"/>
      <c r="AD50" s="165"/>
      <c r="AE50" s="112"/>
      <c r="AF50" s="112"/>
      <c r="AG50" s="112"/>
      <c r="AH50" s="112"/>
      <c r="AI50" s="164"/>
      <c r="AJ50" s="165"/>
      <c r="AK50" s="112"/>
      <c r="AL50" s="112"/>
      <c r="AM50" s="112"/>
      <c r="AN50" s="112"/>
      <c r="AO50" s="164"/>
      <c r="AP50" s="157">
        <f t="shared" si="1"/>
        <v>0</v>
      </c>
      <c r="AQ50" s="158">
        <f t="shared" si="1"/>
        <v>0</v>
      </c>
      <c r="AR50" s="158">
        <f t="shared" si="1"/>
        <v>0</v>
      </c>
      <c r="AS50" s="158">
        <f t="shared" si="1"/>
        <v>0</v>
      </c>
      <c r="AT50" s="158">
        <f t="shared" si="1"/>
        <v>0</v>
      </c>
      <c r="AU50" s="159">
        <f t="shared" si="1"/>
        <v>0</v>
      </c>
      <c r="AV50" s="166"/>
    </row>
    <row r="51" spans="1:48">
      <c r="A51" s="161">
        <v>45</v>
      </c>
      <c r="B51" s="162"/>
      <c r="C51" s="110"/>
      <c r="D51" s="110"/>
      <c r="E51" s="155"/>
      <c r="F51" s="163"/>
      <c r="G51" s="112"/>
      <c r="H51" s="112"/>
      <c r="I51" s="112"/>
      <c r="J51" s="112"/>
      <c r="K51" s="164"/>
      <c r="L51" s="165"/>
      <c r="M51" s="112"/>
      <c r="N51" s="112"/>
      <c r="O51" s="112"/>
      <c r="P51" s="112"/>
      <c r="Q51" s="164"/>
      <c r="R51" s="165"/>
      <c r="S51" s="112"/>
      <c r="T51" s="112"/>
      <c r="U51" s="112"/>
      <c r="V51" s="112"/>
      <c r="W51" s="164"/>
      <c r="X51" s="165"/>
      <c r="Y51" s="112"/>
      <c r="Z51" s="112"/>
      <c r="AA51" s="112"/>
      <c r="AB51" s="112"/>
      <c r="AC51" s="164"/>
      <c r="AD51" s="165"/>
      <c r="AE51" s="112"/>
      <c r="AF51" s="112"/>
      <c r="AG51" s="112"/>
      <c r="AH51" s="112"/>
      <c r="AI51" s="164"/>
      <c r="AJ51" s="165"/>
      <c r="AK51" s="112"/>
      <c r="AL51" s="112"/>
      <c r="AM51" s="112"/>
      <c r="AN51" s="112"/>
      <c r="AO51" s="164"/>
      <c r="AP51" s="157">
        <f t="shared" si="1"/>
        <v>0</v>
      </c>
      <c r="AQ51" s="158">
        <f t="shared" si="1"/>
        <v>0</v>
      </c>
      <c r="AR51" s="158">
        <f t="shared" si="1"/>
        <v>0</v>
      </c>
      <c r="AS51" s="158">
        <f t="shared" si="1"/>
        <v>0</v>
      </c>
      <c r="AT51" s="158">
        <f t="shared" si="1"/>
        <v>0</v>
      </c>
      <c r="AU51" s="159">
        <f t="shared" si="1"/>
        <v>0</v>
      </c>
      <c r="AV51" s="166"/>
    </row>
    <row r="52" spans="1:48">
      <c r="A52" s="161">
        <v>46</v>
      </c>
      <c r="B52" s="162"/>
      <c r="C52" s="110"/>
      <c r="D52" s="110"/>
      <c r="E52" s="155"/>
      <c r="F52" s="163"/>
      <c r="G52" s="112"/>
      <c r="H52" s="112"/>
      <c r="I52" s="112"/>
      <c r="J52" s="112"/>
      <c r="K52" s="164"/>
      <c r="L52" s="165"/>
      <c r="M52" s="112"/>
      <c r="N52" s="112"/>
      <c r="O52" s="112"/>
      <c r="P52" s="112"/>
      <c r="Q52" s="164"/>
      <c r="R52" s="165"/>
      <c r="S52" s="112"/>
      <c r="T52" s="112"/>
      <c r="U52" s="112"/>
      <c r="V52" s="112"/>
      <c r="W52" s="164"/>
      <c r="X52" s="165"/>
      <c r="Y52" s="112"/>
      <c r="Z52" s="112"/>
      <c r="AA52" s="112"/>
      <c r="AB52" s="112"/>
      <c r="AC52" s="164"/>
      <c r="AD52" s="165"/>
      <c r="AE52" s="112"/>
      <c r="AF52" s="112"/>
      <c r="AG52" s="112"/>
      <c r="AH52" s="112"/>
      <c r="AI52" s="164"/>
      <c r="AJ52" s="165"/>
      <c r="AK52" s="112"/>
      <c r="AL52" s="112"/>
      <c r="AM52" s="112"/>
      <c r="AN52" s="112"/>
      <c r="AO52" s="164"/>
      <c r="AP52" s="157">
        <f t="shared" si="1"/>
        <v>0</v>
      </c>
      <c r="AQ52" s="158">
        <f t="shared" si="1"/>
        <v>0</v>
      </c>
      <c r="AR52" s="158">
        <f t="shared" si="1"/>
        <v>0</v>
      </c>
      <c r="AS52" s="158">
        <f t="shared" si="1"/>
        <v>0</v>
      </c>
      <c r="AT52" s="158">
        <f t="shared" si="1"/>
        <v>0</v>
      </c>
      <c r="AU52" s="159">
        <f t="shared" si="1"/>
        <v>0</v>
      </c>
      <c r="AV52" s="166"/>
    </row>
    <row r="53" spans="1:48">
      <c r="A53" s="161">
        <v>47</v>
      </c>
      <c r="B53" s="162"/>
      <c r="C53" s="110"/>
      <c r="D53" s="110"/>
      <c r="E53" s="155"/>
      <c r="F53" s="163"/>
      <c r="G53" s="112"/>
      <c r="H53" s="112"/>
      <c r="I53" s="112"/>
      <c r="J53" s="112"/>
      <c r="K53" s="164"/>
      <c r="L53" s="165"/>
      <c r="M53" s="112"/>
      <c r="N53" s="112"/>
      <c r="O53" s="112"/>
      <c r="P53" s="112"/>
      <c r="Q53" s="164"/>
      <c r="R53" s="165"/>
      <c r="S53" s="112"/>
      <c r="T53" s="112"/>
      <c r="U53" s="112"/>
      <c r="V53" s="112"/>
      <c r="W53" s="164"/>
      <c r="X53" s="165"/>
      <c r="Y53" s="112"/>
      <c r="Z53" s="112"/>
      <c r="AA53" s="112"/>
      <c r="AB53" s="112"/>
      <c r="AC53" s="164"/>
      <c r="AD53" s="165"/>
      <c r="AE53" s="112"/>
      <c r="AF53" s="112"/>
      <c r="AG53" s="112"/>
      <c r="AH53" s="112"/>
      <c r="AI53" s="164"/>
      <c r="AJ53" s="165"/>
      <c r="AK53" s="112"/>
      <c r="AL53" s="112"/>
      <c r="AM53" s="112"/>
      <c r="AN53" s="112"/>
      <c r="AO53" s="164"/>
      <c r="AP53" s="157">
        <f t="shared" si="1"/>
        <v>0</v>
      </c>
      <c r="AQ53" s="158">
        <f t="shared" si="1"/>
        <v>0</v>
      </c>
      <c r="AR53" s="158">
        <f t="shared" si="1"/>
        <v>0</v>
      </c>
      <c r="AS53" s="158">
        <f t="shared" si="1"/>
        <v>0</v>
      </c>
      <c r="AT53" s="158">
        <f t="shared" si="1"/>
        <v>0</v>
      </c>
      <c r="AU53" s="159">
        <f t="shared" si="1"/>
        <v>0</v>
      </c>
      <c r="AV53" s="166"/>
    </row>
    <row r="54" spans="1:48">
      <c r="A54" s="161">
        <v>48</v>
      </c>
      <c r="B54" s="162"/>
      <c r="C54" s="110"/>
      <c r="D54" s="110"/>
      <c r="E54" s="155"/>
      <c r="F54" s="163"/>
      <c r="G54" s="112"/>
      <c r="H54" s="112"/>
      <c r="I54" s="112"/>
      <c r="J54" s="112"/>
      <c r="K54" s="164"/>
      <c r="L54" s="165"/>
      <c r="M54" s="112"/>
      <c r="N54" s="112"/>
      <c r="O54" s="112"/>
      <c r="P54" s="112"/>
      <c r="Q54" s="164"/>
      <c r="R54" s="165"/>
      <c r="S54" s="112"/>
      <c r="T54" s="112"/>
      <c r="U54" s="112"/>
      <c r="V54" s="112"/>
      <c r="W54" s="164"/>
      <c r="X54" s="165"/>
      <c r="Y54" s="112"/>
      <c r="Z54" s="112"/>
      <c r="AA54" s="112"/>
      <c r="AB54" s="112"/>
      <c r="AC54" s="164"/>
      <c r="AD54" s="165"/>
      <c r="AE54" s="112"/>
      <c r="AF54" s="112"/>
      <c r="AG54" s="112"/>
      <c r="AH54" s="112"/>
      <c r="AI54" s="164"/>
      <c r="AJ54" s="165"/>
      <c r="AK54" s="112"/>
      <c r="AL54" s="112"/>
      <c r="AM54" s="112"/>
      <c r="AN54" s="112"/>
      <c r="AO54" s="164"/>
      <c r="AP54" s="157">
        <f t="shared" si="1"/>
        <v>0</v>
      </c>
      <c r="AQ54" s="158">
        <f t="shared" si="1"/>
        <v>0</v>
      </c>
      <c r="AR54" s="158">
        <f t="shared" si="1"/>
        <v>0</v>
      </c>
      <c r="AS54" s="158">
        <f t="shared" si="1"/>
        <v>0</v>
      </c>
      <c r="AT54" s="158">
        <f t="shared" si="1"/>
        <v>0</v>
      </c>
      <c r="AU54" s="159">
        <f t="shared" si="1"/>
        <v>0</v>
      </c>
      <c r="AV54" s="166"/>
    </row>
    <row r="55" spans="1:48">
      <c r="A55" s="161">
        <v>49</v>
      </c>
      <c r="B55" s="162"/>
      <c r="C55" s="110"/>
      <c r="D55" s="110"/>
      <c r="E55" s="155"/>
      <c r="F55" s="163"/>
      <c r="G55" s="112"/>
      <c r="H55" s="112"/>
      <c r="I55" s="112"/>
      <c r="J55" s="112"/>
      <c r="K55" s="164"/>
      <c r="L55" s="165"/>
      <c r="M55" s="112"/>
      <c r="N55" s="112"/>
      <c r="O55" s="112"/>
      <c r="P55" s="112"/>
      <c r="Q55" s="164"/>
      <c r="R55" s="165"/>
      <c r="S55" s="112"/>
      <c r="T55" s="112"/>
      <c r="U55" s="112"/>
      <c r="V55" s="112"/>
      <c r="W55" s="164"/>
      <c r="X55" s="165"/>
      <c r="Y55" s="112"/>
      <c r="Z55" s="112"/>
      <c r="AA55" s="112"/>
      <c r="AB55" s="112"/>
      <c r="AC55" s="164"/>
      <c r="AD55" s="165"/>
      <c r="AE55" s="112"/>
      <c r="AF55" s="112"/>
      <c r="AG55" s="112"/>
      <c r="AH55" s="112"/>
      <c r="AI55" s="164"/>
      <c r="AJ55" s="165"/>
      <c r="AK55" s="112"/>
      <c r="AL55" s="112"/>
      <c r="AM55" s="112"/>
      <c r="AN55" s="112"/>
      <c r="AO55" s="164"/>
      <c r="AP55" s="157">
        <f t="shared" si="1"/>
        <v>0</v>
      </c>
      <c r="AQ55" s="158">
        <f t="shared" si="1"/>
        <v>0</v>
      </c>
      <c r="AR55" s="158">
        <f t="shared" si="1"/>
        <v>0</v>
      </c>
      <c r="AS55" s="158">
        <f t="shared" si="1"/>
        <v>0</v>
      </c>
      <c r="AT55" s="158">
        <f t="shared" si="1"/>
        <v>0</v>
      </c>
      <c r="AU55" s="159">
        <f t="shared" si="1"/>
        <v>0</v>
      </c>
      <c r="AV55" s="166"/>
    </row>
    <row r="56" spans="1:48">
      <c r="A56" s="161">
        <v>50</v>
      </c>
      <c r="B56" s="162"/>
      <c r="C56" s="110"/>
      <c r="D56" s="110"/>
      <c r="E56" s="155"/>
      <c r="F56" s="163"/>
      <c r="G56" s="112"/>
      <c r="H56" s="112"/>
      <c r="I56" s="112"/>
      <c r="J56" s="112"/>
      <c r="K56" s="164"/>
      <c r="L56" s="165"/>
      <c r="M56" s="112"/>
      <c r="N56" s="112"/>
      <c r="O56" s="112"/>
      <c r="P56" s="112"/>
      <c r="Q56" s="164"/>
      <c r="R56" s="165"/>
      <c r="S56" s="112"/>
      <c r="T56" s="112"/>
      <c r="U56" s="112"/>
      <c r="V56" s="112"/>
      <c r="W56" s="164"/>
      <c r="X56" s="165"/>
      <c r="Y56" s="112"/>
      <c r="Z56" s="112"/>
      <c r="AA56" s="112"/>
      <c r="AB56" s="112"/>
      <c r="AC56" s="164"/>
      <c r="AD56" s="165"/>
      <c r="AE56" s="112"/>
      <c r="AF56" s="112"/>
      <c r="AG56" s="112"/>
      <c r="AH56" s="112"/>
      <c r="AI56" s="164"/>
      <c r="AJ56" s="165"/>
      <c r="AK56" s="112"/>
      <c r="AL56" s="112"/>
      <c r="AM56" s="112"/>
      <c r="AN56" s="112"/>
      <c r="AO56" s="164"/>
      <c r="AP56" s="157">
        <f t="shared" si="1"/>
        <v>0</v>
      </c>
      <c r="AQ56" s="158">
        <f t="shared" si="1"/>
        <v>0</v>
      </c>
      <c r="AR56" s="158">
        <f t="shared" si="1"/>
        <v>0</v>
      </c>
      <c r="AS56" s="158">
        <f t="shared" si="1"/>
        <v>0</v>
      </c>
      <c r="AT56" s="158">
        <f t="shared" si="1"/>
        <v>0</v>
      </c>
      <c r="AU56" s="159">
        <f t="shared" si="1"/>
        <v>0</v>
      </c>
      <c r="AV56" s="166"/>
    </row>
    <row r="57" spans="1:48">
      <c r="A57" s="161">
        <v>51</v>
      </c>
      <c r="B57" s="162"/>
      <c r="C57" s="110"/>
      <c r="D57" s="110"/>
      <c r="E57" s="155"/>
      <c r="F57" s="163"/>
      <c r="G57" s="112"/>
      <c r="H57" s="112"/>
      <c r="I57" s="112"/>
      <c r="J57" s="112"/>
      <c r="K57" s="164"/>
      <c r="L57" s="165"/>
      <c r="M57" s="112"/>
      <c r="N57" s="112"/>
      <c r="O57" s="112"/>
      <c r="P57" s="112"/>
      <c r="Q57" s="164"/>
      <c r="R57" s="165"/>
      <c r="S57" s="112"/>
      <c r="T57" s="112"/>
      <c r="U57" s="112"/>
      <c r="V57" s="112"/>
      <c r="W57" s="164"/>
      <c r="X57" s="165"/>
      <c r="Y57" s="112"/>
      <c r="Z57" s="112"/>
      <c r="AA57" s="112"/>
      <c r="AB57" s="112"/>
      <c r="AC57" s="164"/>
      <c r="AD57" s="165"/>
      <c r="AE57" s="112"/>
      <c r="AF57" s="112"/>
      <c r="AG57" s="112"/>
      <c r="AH57" s="112"/>
      <c r="AI57" s="164"/>
      <c r="AJ57" s="165"/>
      <c r="AK57" s="112"/>
      <c r="AL57" s="112"/>
      <c r="AM57" s="112"/>
      <c r="AN57" s="112"/>
      <c r="AO57" s="164"/>
      <c r="AP57" s="157">
        <f t="shared" si="1"/>
        <v>0</v>
      </c>
      <c r="AQ57" s="158">
        <f t="shared" si="1"/>
        <v>0</v>
      </c>
      <c r="AR57" s="158">
        <f t="shared" si="1"/>
        <v>0</v>
      </c>
      <c r="AS57" s="158">
        <f t="shared" si="1"/>
        <v>0</v>
      </c>
      <c r="AT57" s="158">
        <f t="shared" si="1"/>
        <v>0</v>
      </c>
      <c r="AU57" s="159">
        <f t="shared" si="1"/>
        <v>0</v>
      </c>
      <c r="AV57" s="166"/>
    </row>
    <row r="58" spans="1:48">
      <c r="A58" s="161">
        <v>52</v>
      </c>
      <c r="B58" s="162"/>
      <c r="C58" s="110"/>
      <c r="D58" s="110"/>
      <c r="E58" s="155"/>
      <c r="F58" s="163"/>
      <c r="G58" s="112"/>
      <c r="H58" s="112"/>
      <c r="I58" s="112"/>
      <c r="J58" s="112"/>
      <c r="K58" s="164"/>
      <c r="L58" s="165"/>
      <c r="M58" s="112"/>
      <c r="N58" s="112"/>
      <c r="O58" s="112"/>
      <c r="P58" s="112"/>
      <c r="Q58" s="164"/>
      <c r="R58" s="165"/>
      <c r="S58" s="112"/>
      <c r="T58" s="112"/>
      <c r="U58" s="112"/>
      <c r="V58" s="112"/>
      <c r="W58" s="164"/>
      <c r="X58" s="165"/>
      <c r="Y58" s="112"/>
      <c r="Z58" s="112"/>
      <c r="AA58" s="112"/>
      <c r="AB58" s="112"/>
      <c r="AC58" s="164"/>
      <c r="AD58" s="165"/>
      <c r="AE58" s="112"/>
      <c r="AF58" s="112"/>
      <c r="AG58" s="112"/>
      <c r="AH58" s="112"/>
      <c r="AI58" s="164"/>
      <c r="AJ58" s="165"/>
      <c r="AK58" s="112"/>
      <c r="AL58" s="112"/>
      <c r="AM58" s="112"/>
      <c r="AN58" s="112"/>
      <c r="AO58" s="164"/>
      <c r="AP58" s="157">
        <f t="shared" si="1"/>
        <v>0</v>
      </c>
      <c r="AQ58" s="158">
        <f t="shared" si="1"/>
        <v>0</v>
      </c>
      <c r="AR58" s="158">
        <f t="shared" si="1"/>
        <v>0</v>
      </c>
      <c r="AS58" s="158">
        <f t="shared" si="1"/>
        <v>0</v>
      </c>
      <c r="AT58" s="158">
        <f t="shared" si="1"/>
        <v>0</v>
      </c>
      <c r="AU58" s="159">
        <f t="shared" si="1"/>
        <v>0</v>
      </c>
      <c r="AV58" s="166"/>
    </row>
    <row r="59" spans="1:48">
      <c r="A59" s="161">
        <v>53</v>
      </c>
      <c r="B59" s="162"/>
      <c r="C59" s="110"/>
      <c r="D59" s="110"/>
      <c r="E59" s="155"/>
      <c r="F59" s="163"/>
      <c r="G59" s="112"/>
      <c r="H59" s="112"/>
      <c r="I59" s="112"/>
      <c r="J59" s="112"/>
      <c r="K59" s="164"/>
      <c r="L59" s="165"/>
      <c r="M59" s="112"/>
      <c r="N59" s="112"/>
      <c r="O59" s="112"/>
      <c r="P59" s="112"/>
      <c r="Q59" s="164"/>
      <c r="R59" s="165"/>
      <c r="S59" s="112"/>
      <c r="T59" s="112"/>
      <c r="U59" s="112"/>
      <c r="V59" s="112"/>
      <c r="W59" s="164"/>
      <c r="X59" s="165"/>
      <c r="Y59" s="112"/>
      <c r="Z59" s="112"/>
      <c r="AA59" s="112"/>
      <c r="AB59" s="112"/>
      <c r="AC59" s="164"/>
      <c r="AD59" s="165"/>
      <c r="AE59" s="112"/>
      <c r="AF59" s="112"/>
      <c r="AG59" s="112"/>
      <c r="AH59" s="112"/>
      <c r="AI59" s="164"/>
      <c r="AJ59" s="165"/>
      <c r="AK59" s="112"/>
      <c r="AL59" s="112"/>
      <c r="AM59" s="112"/>
      <c r="AN59" s="112"/>
      <c r="AO59" s="164"/>
      <c r="AP59" s="157">
        <f t="shared" si="1"/>
        <v>0</v>
      </c>
      <c r="AQ59" s="158">
        <f t="shared" si="1"/>
        <v>0</v>
      </c>
      <c r="AR59" s="158">
        <f t="shared" si="1"/>
        <v>0</v>
      </c>
      <c r="AS59" s="158">
        <f t="shared" si="1"/>
        <v>0</v>
      </c>
      <c r="AT59" s="158">
        <f t="shared" si="1"/>
        <v>0</v>
      </c>
      <c r="AU59" s="159">
        <f t="shared" si="1"/>
        <v>0</v>
      </c>
      <c r="AV59" s="166"/>
    </row>
    <row r="60" spans="1:48">
      <c r="A60" s="161">
        <v>54</v>
      </c>
      <c r="B60" s="162"/>
      <c r="C60" s="110"/>
      <c r="D60" s="110"/>
      <c r="E60" s="155"/>
      <c r="F60" s="163"/>
      <c r="G60" s="112"/>
      <c r="H60" s="112"/>
      <c r="I60" s="112"/>
      <c r="J60" s="112"/>
      <c r="K60" s="164"/>
      <c r="L60" s="165"/>
      <c r="M60" s="112"/>
      <c r="N60" s="112"/>
      <c r="O60" s="112"/>
      <c r="P60" s="112"/>
      <c r="Q60" s="164"/>
      <c r="R60" s="165"/>
      <c r="S60" s="112"/>
      <c r="T60" s="112"/>
      <c r="U60" s="112"/>
      <c r="V60" s="112"/>
      <c r="W60" s="164"/>
      <c r="X60" s="165"/>
      <c r="Y60" s="112"/>
      <c r="Z60" s="112"/>
      <c r="AA60" s="112"/>
      <c r="AB60" s="112"/>
      <c r="AC60" s="164"/>
      <c r="AD60" s="165"/>
      <c r="AE60" s="112"/>
      <c r="AF60" s="112"/>
      <c r="AG60" s="112"/>
      <c r="AH60" s="112"/>
      <c r="AI60" s="164"/>
      <c r="AJ60" s="165"/>
      <c r="AK60" s="112"/>
      <c r="AL60" s="112"/>
      <c r="AM60" s="112"/>
      <c r="AN60" s="112"/>
      <c r="AO60" s="164"/>
      <c r="AP60" s="157">
        <f t="shared" si="1"/>
        <v>0</v>
      </c>
      <c r="AQ60" s="158">
        <f t="shared" si="1"/>
        <v>0</v>
      </c>
      <c r="AR60" s="158">
        <f t="shared" si="1"/>
        <v>0</v>
      </c>
      <c r="AS60" s="158">
        <f t="shared" si="1"/>
        <v>0</v>
      </c>
      <c r="AT60" s="158">
        <f t="shared" si="1"/>
        <v>0</v>
      </c>
      <c r="AU60" s="159">
        <f t="shared" si="1"/>
        <v>0</v>
      </c>
      <c r="AV60" s="166"/>
    </row>
    <row r="61" spans="1:48">
      <c r="A61" s="161">
        <v>55</v>
      </c>
      <c r="B61" s="162"/>
      <c r="C61" s="110"/>
      <c r="D61" s="110"/>
      <c r="E61" s="155"/>
      <c r="F61" s="163"/>
      <c r="G61" s="112"/>
      <c r="H61" s="112"/>
      <c r="I61" s="112"/>
      <c r="J61" s="112"/>
      <c r="K61" s="164"/>
      <c r="L61" s="165"/>
      <c r="M61" s="112"/>
      <c r="N61" s="112"/>
      <c r="O61" s="112"/>
      <c r="P61" s="112"/>
      <c r="Q61" s="164"/>
      <c r="R61" s="165"/>
      <c r="S61" s="112"/>
      <c r="T61" s="112"/>
      <c r="U61" s="112"/>
      <c r="V61" s="112"/>
      <c r="W61" s="164"/>
      <c r="X61" s="165"/>
      <c r="Y61" s="112"/>
      <c r="Z61" s="112"/>
      <c r="AA61" s="112"/>
      <c r="AB61" s="112"/>
      <c r="AC61" s="164"/>
      <c r="AD61" s="165"/>
      <c r="AE61" s="112"/>
      <c r="AF61" s="112"/>
      <c r="AG61" s="112"/>
      <c r="AH61" s="112"/>
      <c r="AI61" s="164"/>
      <c r="AJ61" s="165"/>
      <c r="AK61" s="112"/>
      <c r="AL61" s="112"/>
      <c r="AM61" s="112"/>
      <c r="AN61" s="112"/>
      <c r="AO61" s="164"/>
      <c r="AP61" s="157">
        <f t="shared" si="1"/>
        <v>0</v>
      </c>
      <c r="AQ61" s="158">
        <f t="shared" si="1"/>
        <v>0</v>
      </c>
      <c r="AR61" s="158">
        <f t="shared" si="1"/>
        <v>0</v>
      </c>
      <c r="AS61" s="158">
        <f t="shared" si="1"/>
        <v>0</v>
      </c>
      <c r="AT61" s="158">
        <f t="shared" si="1"/>
        <v>0</v>
      </c>
      <c r="AU61" s="159">
        <f t="shared" si="1"/>
        <v>0</v>
      </c>
      <c r="AV61" s="166"/>
    </row>
    <row r="62" spans="1:48">
      <c r="A62" s="161">
        <v>56</v>
      </c>
      <c r="B62" s="162"/>
      <c r="C62" s="110"/>
      <c r="D62" s="110"/>
      <c r="E62" s="155"/>
      <c r="F62" s="163"/>
      <c r="G62" s="112"/>
      <c r="H62" s="112"/>
      <c r="I62" s="112"/>
      <c r="J62" s="112"/>
      <c r="K62" s="164"/>
      <c r="L62" s="165"/>
      <c r="M62" s="112"/>
      <c r="N62" s="112"/>
      <c r="O62" s="112"/>
      <c r="P62" s="112"/>
      <c r="Q62" s="164"/>
      <c r="R62" s="165"/>
      <c r="S62" s="112"/>
      <c r="T62" s="112"/>
      <c r="U62" s="112"/>
      <c r="V62" s="112"/>
      <c r="W62" s="164"/>
      <c r="X62" s="165"/>
      <c r="Y62" s="112"/>
      <c r="Z62" s="112"/>
      <c r="AA62" s="112"/>
      <c r="AB62" s="112"/>
      <c r="AC62" s="164"/>
      <c r="AD62" s="165"/>
      <c r="AE62" s="112"/>
      <c r="AF62" s="112"/>
      <c r="AG62" s="112"/>
      <c r="AH62" s="112"/>
      <c r="AI62" s="164"/>
      <c r="AJ62" s="165"/>
      <c r="AK62" s="112"/>
      <c r="AL62" s="112"/>
      <c r="AM62" s="112"/>
      <c r="AN62" s="112"/>
      <c r="AO62" s="164"/>
      <c r="AP62" s="157">
        <f t="shared" si="1"/>
        <v>0</v>
      </c>
      <c r="AQ62" s="158">
        <f t="shared" si="1"/>
        <v>0</v>
      </c>
      <c r="AR62" s="158">
        <f t="shared" si="1"/>
        <v>0</v>
      </c>
      <c r="AS62" s="158">
        <f t="shared" si="1"/>
        <v>0</v>
      </c>
      <c r="AT62" s="158">
        <f t="shared" si="1"/>
        <v>0</v>
      </c>
      <c r="AU62" s="159">
        <f t="shared" si="1"/>
        <v>0</v>
      </c>
      <c r="AV62" s="166"/>
    </row>
    <row r="63" spans="1:48">
      <c r="A63" s="161">
        <v>57</v>
      </c>
      <c r="B63" s="162"/>
      <c r="C63" s="110"/>
      <c r="D63" s="110"/>
      <c r="E63" s="155"/>
      <c r="F63" s="163"/>
      <c r="G63" s="112"/>
      <c r="H63" s="112"/>
      <c r="I63" s="112"/>
      <c r="J63" s="112"/>
      <c r="K63" s="164"/>
      <c r="L63" s="165"/>
      <c r="M63" s="112"/>
      <c r="N63" s="112"/>
      <c r="O63" s="112"/>
      <c r="P63" s="112"/>
      <c r="Q63" s="164"/>
      <c r="R63" s="165"/>
      <c r="S63" s="112"/>
      <c r="T63" s="112"/>
      <c r="U63" s="112"/>
      <c r="V63" s="112"/>
      <c r="W63" s="164"/>
      <c r="X63" s="165"/>
      <c r="Y63" s="112"/>
      <c r="Z63" s="112"/>
      <c r="AA63" s="112"/>
      <c r="AB63" s="112"/>
      <c r="AC63" s="164"/>
      <c r="AD63" s="165"/>
      <c r="AE63" s="112"/>
      <c r="AF63" s="112"/>
      <c r="AG63" s="112"/>
      <c r="AH63" s="112"/>
      <c r="AI63" s="164"/>
      <c r="AJ63" s="165"/>
      <c r="AK63" s="112"/>
      <c r="AL63" s="112"/>
      <c r="AM63" s="112"/>
      <c r="AN63" s="112"/>
      <c r="AO63" s="164"/>
      <c r="AP63" s="157">
        <f t="shared" si="1"/>
        <v>0</v>
      </c>
      <c r="AQ63" s="158">
        <f t="shared" si="1"/>
        <v>0</v>
      </c>
      <c r="AR63" s="158">
        <f t="shared" si="1"/>
        <v>0</v>
      </c>
      <c r="AS63" s="158">
        <f t="shared" si="1"/>
        <v>0</v>
      </c>
      <c r="AT63" s="158">
        <f t="shared" si="1"/>
        <v>0</v>
      </c>
      <c r="AU63" s="159">
        <f t="shared" si="1"/>
        <v>0</v>
      </c>
      <c r="AV63" s="166"/>
    </row>
    <row r="64" spans="1:48">
      <c r="A64" s="161">
        <v>58</v>
      </c>
      <c r="B64" s="162"/>
      <c r="C64" s="110"/>
      <c r="D64" s="110"/>
      <c r="E64" s="155"/>
      <c r="F64" s="163"/>
      <c r="G64" s="112"/>
      <c r="H64" s="112"/>
      <c r="I64" s="112"/>
      <c r="J64" s="112"/>
      <c r="K64" s="164"/>
      <c r="L64" s="165"/>
      <c r="M64" s="112"/>
      <c r="N64" s="112"/>
      <c r="O64" s="112"/>
      <c r="P64" s="112"/>
      <c r="Q64" s="164"/>
      <c r="R64" s="165"/>
      <c r="S64" s="112"/>
      <c r="T64" s="112"/>
      <c r="U64" s="112"/>
      <c r="V64" s="112"/>
      <c r="W64" s="164"/>
      <c r="X64" s="165"/>
      <c r="Y64" s="112"/>
      <c r="Z64" s="112"/>
      <c r="AA64" s="112"/>
      <c r="AB64" s="112"/>
      <c r="AC64" s="164"/>
      <c r="AD64" s="165"/>
      <c r="AE64" s="112"/>
      <c r="AF64" s="112"/>
      <c r="AG64" s="112"/>
      <c r="AH64" s="112"/>
      <c r="AI64" s="164"/>
      <c r="AJ64" s="165"/>
      <c r="AK64" s="112"/>
      <c r="AL64" s="112"/>
      <c r="AM64" s="112"/>
      <c r="AN64" s="112"/>
      <c r="AO64" s="164"/>
      <c r="AP64" s="157">
        <f t="shared" si="1"/>
        <v>0</v>
      </c>
      <c r="AQ64" s="158">
        <f t="shared" si="1"/>
        <v>0</v>
      </c>
      <c r="AR64" s="158">
        <f t="shared" si="1"/>
        <v>0</v>
      </c>
      <c r="AS64" s="158">
        <f t="shared" si="1"/>
        <v>0</v>
      </c>
      <c r="AT64" s="158">
        <f t="shared" si="1"/>
        <v>0</v>
      </c>
      <c r="AU64" s="159">
        <f t="shared" si="1"/>
        <v>0</v>
      </c>
      <c r="AV64" s="166"/>
    </row>
    <row r="65" spans="1:48">
      <c r="A65" s="161">
        <v>59</v>
      </c>
      <c r="B65" s="162"/>
      <c r="C65" s="110"/>
      <c r="D65" s="110"/>
      <c r="E65" s="155"/>
      <c r="F65" s="163"/>
      <c r="G65" s="112"/>
      <c r="H65" s="112"/>
      <c r="I65" s="112"/>
      <c r="J65" s="112"/>
      <c r="K65" s="164"/>
      <c r="L65" s="165"/>
      <c r="M65" s="112"/>
      <c r="N65" s="112"/>
      <c r="O65" s="112"/>
      <c r="P65" s="112"/>
      <c r="Q65" s="164"/>
      <c r="R65" s="165"/>
      <c r="S65" s="112"/>
      <c r="T65" s="112"/>
      <c r="U65" s="112"/>
      <c r="V65" s="112"/>
      <c r="W65" s="164"/>
      <c r="X65" s="165"/>
      <c r="Y65" s="112"/>
      <c r="Z65" s="112"/>
      <c r="AA65" s="112"/>
      <c r="AB65" s="112"/>
      <c r="AC65" s="164"/>
      <c r="AD65" s="165"/>
      <c r="AE65" s="112"/>
      <c r="AF65" s="112"/>
      <c r="AG65" s="112"/>
      <c r="AH65" s="112"/>
      <c r="AI65" s="164"/>
      <c r="AJ65" s="165"/>
      <c r="AK65" s="112"/>
      <c r="AL65" s="112"/>
      <c r="AM65" s="112"/>
      <c r="AN65" s="112"/>
      <c r="AO65" s="164"/>
      <c r="AP65" s="157">
        <f t="shared" si="1"/>
        <v>0</v>
      </c>
      <c r="AQ65" s="158">
        <f t="shared" si="1"/>
        <v>0</v>
      </c>
      <c r="AR65" s="158">
        <f t="shared" si="1"/>
        <v>0</v>
      </c>
      <c r="AS65" s="158">
        <f t="shared" ref="AS65:AU106" si="2">SUM(I65,O65,U65,AA65,AG65,AM65)</f>
        <v>0</v>
      </c>
      <c r="AT65" s="158">
        <f t="shared" si="2"/>
        <v>0</v>
      </c>
      <c r="AU65" s="159">
        <f t="shared" si="2"/>
        <v>0</v>
      </c>
      <c r="AV65" s="166"/>
    </row>
    <row r="66" spans="1:48">
      <c r="A66" s="161">
        <v>60</v>
      </c>
      <c r="B66" s="162"/>
      <c r="C66" s="110"/>
      <c r="D66" s="110"/>
      <c r="E66" s="155"/>
      <c r="F66" s="163"/>
      <c r="G66" s="112"/>
      <c r="H66" s="112"/>
      <c r="I66" s="112"/>
      <c r="J66" s="112"/>
      <c r="K66" s="164"/>
      <c r="L66" s="165"/>
      <c r="M66" s="112"/>
      <c r="N66" s="112"/>
      <c r="O66" s="112"/>
      <c r="P66" s="112"/>
      <c r="Q66" s="164"/>
      <c r="R66" s="165"/>
      <c r="S66" s="112"/>
      <c r="T66" s="112"/>
      <c r="U66" s="112"/>
      <c r="V66" s="112"/>
      <c r="W66" s="164"/>
      <c r="X66" s="165"/>
      <c r="Y66" s="112"/>
      <c r="Z66" s="112"/>
      <c r="AA66" s="112"/>
      <c r="AB66" s="112"/>
      <c r="AC66" s="164"/>
      <c r="AD66" s="165"/>
      <c r="AE66" s="112"/>
      <c r="AF66" s="112"/>
      <c r="AG66" s="112"/>
      <c r="AH66" s="112"/>
      <c r="AI66" s="164"/>
      <c r="AJ66" s="165"/>
      <c r="AK66" s="112"/>
      <c r="AL66" s="112"/>
      <c r="AM66" s="112"/>
      <c r="AN66" s="112"/>
      <c r="AO66" s="164"/>
      <c r="AP66" s="157">
        <f t="shared" ref="AP66:AR106" si="3">SUM(F66,L66,R66,X66,AD66,AJ66)</f>
        <v>0</v>
      </c>
      <c r="AQ66" s="158">
        <f t="shared" si="3"/>
        <v>0</v>
      </c>
      <c r="AR66" s="158">
        <f t="shared" si="3"/>
        <v>0</v>
      </c>
      <c r="AS66" s="158">
        <f t="shared" si="2"/>
        <v>0</v>
      </c>
      <c r="AT66" s="158">
        <f t="shared" si="2"/>
        <v>0</v>
      </c>
      <c r="AU66" s="159">
        <f t="shared" si="2"/>
        <v>0</v>
      </c>
      <c r="AV66" s="166"/>
    </row>
    <row r="67" spans="1:48">
      <c r="A67" s="161">
        <v>61</v>
      </c>
      <c r="B67" s="162"/>
      <c r="C67" s="110"/>
      <c r="D67" s="110"/>
      <c r="E67" s="155"/>
      <c r="F67" s="163"/>
      <c r="G67" s="112"/>
      <c r="H67" s="112"/>
      <c r="I67" s="112"/>
      <c r="J67" s="112"/>
      <c r="K67" s="164"/>
      <c r="L67" s="165"/>
      <c r="M67" s="112"/>
      <c r="N67" s="112"/>
      <c r="O67" s="112"/>
      <c r="P67" s="112"/>
      <c r="Q67" s="164"/>
      <c r="R67" s="165"/>
      <c r="S67" s="112"/>
      <c r="T67" s="112"/>
      <c r="U67" s="112"/>
      <c r="V67" s="112"/>
      <c r="W67" s="164"/>
      <c r="X67" s="165"/>
      <c r="Y67" s="112"/>
      <c r="Z67" s="112"/>
      <c r="AA67" s="112"/>
      <c r="AB67" s="112"/>
      <c r="AC67" s="164"/>
      <c r="AD67" s="165"/>
      <c r="AE67" s="112"/>
      <c r="AF67" s="112"/>
      <c r="AG67" s="112"/>
      <c r="AH67" s="112"/>
      <c r="AI67" s="164"/>
      <c r="AJ67" s="165"/>
      <c r="AK67" s="112"/>
      <c r="AL67" s="112"/>
      <c r="AM67" s="112"/>
      <c r="AN67" s="112"/>
      <c r="AO67" s="164"/>
      <c r="AP67" s="157">
        <f t="shared" si="3"/>
        <v>0</v>
      </c>
      <c r="AQ67" s="158">
        <f t="shared" si="3"/>
        <v>0</v>
      </c>
      <c r="AR67" s="158">
        <f t="shared" si="3"/>
        <v>0</v>
      </c>
      <c r="AS67" s="158">
        <f t="shared" si="2"/>
        <v>0</v>
      </c>
      <c r="AT67" s="158">
        <f t="shared" si="2"/>
        <v>0</v>
      </c>
      <c r="AU67" s="159">
        <f t="shared" si="2"/>
        <v>0</v>
      </c>
      <c r="AV67" s="166"/>
    </row>
    <row r="68" spans="1:48">
      <c r="A68" s="161">
        <v>62</v>
      </c>
      <c r="B68" s="162"/>
      <c r="C68" s="110"/>
      <c r="D68" s="110"/>
      <c r="E68" s="155"/>
      <c r="F68" s="163"/>
      <c r="G68" s="112"/>
      <c r="H68" s="112"/>
      <c r="I68" s="112"/>
      <c r="J68" s="112"/>
      <c r="K68" s="164"/>
      <c r="L68" s="165"/>
      <c r="M68" s="112"/>
      <c r="N68" s="112"/>
      <c r="O68" s="112"/>
      <c r="P68" s="112"/>
      <c r="Q68" s="164"/>
      <c r="R68" s="165"/>
      <c r="S68" s="112"/>
      <c r="T68" s="112"/>
      <c r="U68" s="112"/>
      <c r="V68" s="112"/>
      <c r="W68" s="164"/>
      <c r="X68" s="165"/>
      <c r="Y68" s="112"/>
      <c r="Z68" s="112"/>
      <c r="AA68" s="112"/>
      <c r="AB68" s="112"/>
      <c r="AC68" s="164"/>
      <c r="AD68" s="165"/>
      <c r="AE68" s="112"/>
      <c r="AF68" s="112"/>
      <c r="AG68" s="112"/>
      <c r="AH68" s="112"/>
      <c r="AI68" s="164"/>
      <c r="AJ68" s="165"/>
      <c r="AK68" s="112"/>
      <c r="AL68" s="112"/>
      <c r="AM68" s="112"/>
      <c r="AN68" s="112"/>
      <c r="AO68" s="164"/>
      <c r="AP68" s="157">
        <f t="shared" si="3"/>
        <v>0</v>
      </c>
      <c r="AQ68" s="158">
        <f t="shared" si="3"/>
        <v>0</v>
      </c>
      <c r="AR68" s="158">
        <f t="shared" si="3"/>
        <v>0</v>
      </c>
      <c r="AS68" s="158">
        <f t="shared" si="2"/>
        <v>0</v>
      </c>
      <c r="AT68" s="158">
        <f t="shared" si="2"/>
        <v>0</v>
      </c>
      <c r="AU68" s="159">
        <f t="shared" si="2"/>
        <v>0</v>
      </c>
      <c r="AV68" s="166"/>
    </row>
    <row r="69" spans="1:48">
      <c r="A69" s="161">
        <v>63</v>
      </c>
      <c r="B69" s="162"/>
      <c r="C69" s="110"/>
      <c r="D69" s="110"/>
      <c r="E69" s="155"/>
      <c r="F69" s="163"/>
      <c r="G69" s="112"/>
      <c r="H69" s="112"/>
      <c r="I69" s="112"/>
      <c r="J69" s="112"/>
      <c r="K69" s="164"/>
      <c r="L69" s="165"/>
      <c r="M69" s="112"/>
      <c r="N69" s="112"/>
      <c r="O69" s="112"/>
      <c r="P69" s="112"/>
      <c r="Q69" s="164"/>
      <c r="R69" s="165"/>
      <c r="S69" s="112"/>
      <c r="T69" s="112"/>
      <c r="U69" s="112"/>
      <c r="V69" s="112"/>
      <c r="W69" s="164"/>
      <c r="X69" s="165"/>
      <c r="Y69" s="112"/>
      <c r="Z69" s="112"/>
      <c r="AA69" s="112"/>
      <c r="AB69" s="112"/>
      <c r="AC69" s="164"/>
      <c r="AD69" s="165"/>
      <c r="AE69" s="112"/>
      <c r="AF69" s="112"/>
      <c r="AG69" s="112"/>
      <c r="AH69" s="112"/>
      <c r="AI69" s="164"/>
      <c r="AJ69" s="165"/>
      <c r="AK69" s="112"/>
      <c r="AL69" s="112"/>
      <c r="AM69" s="112"/>
      <c r="AN69" s="112"/>
      <c r="AO69" s="164"/>
      <c r="AP69" s="157">
        <f t="shared" si="3"/>
        <v>0</v>
      </c>
      <c r="AQ69" s="158">
        <f t="shared" si="3"/>
        <v>0</v>
      </c>
      <c r="AR69" s="158">
        <f t="shared" si="3"/>
        <v>0</v>
      </c>
      <c r="AS69" s="158">
        <f t="shared" si="2"/>
        <v>0</v>
      </c>
      <c r="AT69" s="158">
        <f t="shared" si="2"/>
        <v>0</v>
      </c>
      <c r="AU69" s="159">
        <f t="shared" si="2"/>
        <v>0</v>
      </c>
      <c r="AV69" s="166"/>
    </row>
    <row r="70" spans="1:48">
      <c r="A70" s="161">
        <v>64</v>
      </c>
      <c r="B70" s="162"/>
      <c r="C70" s="110"/>
      <c r="D70" s="110"/>
      <c r="E70" s="155"/>
      <c r="F70" s="163"/>
      <c r="G70" s="112"/>
      <c r="H70" s="112"/>
      <c r="I70" s="112"/>
      <c r="J70" s="112"/>
      <c r="K70" s="164"/>
      <c r="L70" s="165"/>
      <c r="M70" s="112"/>
      <c r="N70" s="112"/>
      <c r="O70" s="112"/>
      <c r="P70" s="112"/>
      <c r="Q70" s="164"/>
      <c r="R70" s="165"/>
      <c r="S70" s="112"/>
      <c r="T70" s="112"/>
      <c r="U70" s="112"/>
      <c r="V70" s="112"/>
      <c r="W70" s="164"/>
      <c r="X70" s="165"/>
      <c r="Y70" s="112"/>
      <c r="Z70" s="112"/>
      <c r="AA70" s="112"/>
      <c r="AB70" s="112"/>
      <c r="AC70" s="164"/>
      <c r="AD70" s="165"/>
      <c r="AE70" s="112"/>
      <c r="AF70" s="112"/>
      <c r="AG70" s="112"/>
      <c r="AH70" s="112"/>
      <c r="AI70" s="164"/>
      <c r="AJ70" s="165"/>
      <c r="AK70" s="112"/>
      <c r="AL70" s="112"/>
      <c r="AM70" s="112"/>
      <c r="AN70" s="112"/>
      <c r="AO70" s="164"/>
      <c r="AP70" s="157">
        <f t="shared" si="3"/>
        <v>0</v>
      </c>
      <c r="AQ70" s="158">
        <f t="shared" si="3"/>
        <v>0</v>
      </c>
      <c r="AR70" s="158">
        <f t="shared" si="3"/>
        <v>0</v>
      </c>
      <c r="AS70" s="158">
        <f t="shared" si="2"/>
        <v>0</v>
      </c>
      <c r="AT70" s="158">
        <f t="shared" si="2"/>
        <v>0</v>
      </c>
      <c r="AU70" s="159">
        <f t="shared" si="2"/>
        <v>0</v>
      </c>
      <c r="AV70" s="166"/>
    </row>
    <row r="71" spans="1:48">
      <c r="A71" s="161">
        <v>65</v>
      </c>
      <c r="B71" s="162"/>
      <c r="C71" s="110"/>
      <c r="D71" s="110"/>
      <c r="E71" s="155"/>
      <c r="F71" s="163"/>
      <c r="G71" s="112"/>
      <c r="H71" s="112"/>
      <c r="I71" s="112"/>
      <c r="J71" s="112"/>
      <c r="K71" s="164"/>
      <c r="L71" s="165"/>
      <c r="M71" s="112"/>
      <c r="N71" s="112"/>
      <c r="O71" s="112"/>
      <c r="P71" s="112"/>
      <c r="Q71" s="164"/>
      <c r="R71" s="165"/>
      <c r="S71" s="112"/>
      <c r="T71" s="112"/>
      <c r="U71" s="112"/>
      <c r="V71" s="112"/>
      <c r="W71" s="164"/>
      <c r="X71" s="165"/>
      <c r="Y71" s="112"/>
      <c r="Z71" s="112"/>
      <c r="AA71" s="112"/>
      <c r="AB71" s="112"/>
      <c r="AC71" s="164"/>
      <c r="AD71" s="165"/>
      <c r="AE71" s="112"/>
      <c r="AF71" s="112"/>
      <c r="AG71" s="112"/>
      <c r="AH71" s="112"/>
      <c r="AI71" s="164"/>
      <c r="AJ71" s="165"/>
      <c r="AK71" s="112"/>
      <c r="AL71" s="112"/>
      <c r="AM71" s="112"/>
      <c r="AN71" s="112"/>
      <c r="AO71" s="164"/>
      <c r="AP71" s="157">
        <f t="shared" si="3"/>
        <v>0</v>
      </c>
      <c r="AQ71" s="158">
        <f t="shared" si="3"/>
        <v>0</v>
      </c>
      <c r="AR71" s="158">
        <f t="shared" si="3"/>
        <v>0</v>
      </c>
      <c r="AS71" s="158">
        <f t="shared" si="2"/>
        <v>0</v>
      </c>
      <c r="AT71" s="158">
        <f t="shared" si="2"/>
        <v>0</v>
      </c>
      <c r="AU71" s="159">
        <f t="shared" si="2"/>
        <v>0</v>
      </c>
      <c r="AV71" s="166"/>
    </row>
    <row r="72" spans="1:48">
      <c r="A72" s="161">
        <v>66</v>
      </c>
      <c r="B72" s="162"/>
      <c r="C72" s="110"/>
      <c r="D72" s="110"/>
      <c r="E72" s="155"/>
      <c r="F72" s="163"/>
      <c r="G72" s="112"/>
      <c r="H72" s="112"/>
      <c r="I72" s="112"/>
      <c r="J72" s="112"/>
      <c r="K72" s="164"/>
      <c r="L72" s="165"/>
      <c r="M72" s="112"/>
      <c r="N72" s="112"/>
      <c r="O72" s="112"/>
      <c r="P72" s="112"/>
      <c r="Q72" s="164"/>
      <c r="R72" s="165"/>
      <c r="S72" s="112"/>
      <c r="T72" s="112"/>
      <c r="U72" s="112"/>
      <c r="V72" s="112"/>
      <c r="W72" s="164"/>
      <c r="X72" s="165"/>
      <c r="Y72" s="112"/>
      <c r="Z72" s="112"/>
      <c r="AA72" s="112"/>
      <c r="AB72" s="112"/>
      <c r="AC72" s="164"/>
      <c r="AD72" s="165"/>
      <c r="AE72" s="112"/>
      <c r="AF72" s="112"/>
      <c r="AG72" s="112"/>
      <c r="AH72" s="112"/>
      <c r="AI72" s="164"/>
      <c r="AJ72" s="165"/>
      <c r="AK72" s="112"/>
      <c r="AL72" s="112"/>
      <c r="AM72" s="112"/>
      <c r="AN72" s="112"/>
      <c r="AO72" s="164"/>
      <c r="AP72" s="157">
        <f t="shared" si="3"/>
        <v>0</v>
      </c>
      <c r="AQ72" s="158">
        <f t="shared" si="3"/>
        <v>0</v>
      </c>
      <c r="AR72" s="158">
        <f t="shared" si="3"/>
        <v>0</v>
      </c>
      <c r="AS72" s="158">
        <f t="shared" si="2"/>
        <v>0</v>
      </c>
      <c r="AT72" s="158">
        <f t="shared" si="2"/>
        <v>0</v>
      </c>
      <c r="AU72" s="159">
        <f t="shared" si="2"/>
        <v>0</v>
      </c>
      <c r="AV72" s="166"/>
    </row>
    <row r="73" spans="1:48">
      <c r="A73" s="161">
        <v>67</v>
      </c>
      <c r="B73" s="162"/>
      <c r="C73" s="110"/>
      <c r="D73" s="110"/>
      <c r="E73" s="155"/>
      <c r="F73" s="163"/>
      <c r="G73" s="112"/>
      <c r="H73" s="112"/>
      <c r="I73" s="112"/>
      <c r="J73" s="112"/>
      <c r="K73" s="164"/>
      <c r="L73" s="165"/>
      <c r="M73" s="112"/>
      <c r="N73" s="112"/>
      <c r="O73" s="112"/>
      <c r="P73" s="112"/>
      <c r="Q73" s="164"/>
      <c r="R73" s="165"/>
      <c r="S73" s="112"/>
      <c r="T73" s="112"/>
      <c r="U73" s="112"/>
      <c r="V73" s="112"/>
      <c r="W73" s="164"/>
      <c r="X73" s="165"/>
      <c r="Y73" s="112"/>
      <c r="Z73" s="112"/>
      <c r="AA73" s="112"/>
      <c r="AB73" s="112"/>
      <c r="AC73" s="164"/>
      <c r="AD73" s="165"/>
      <c r="AE73" s="112"/>
      <c r="AF73" s="112"/>
      <c r="AG73" s="112"/>
      <c r="AH73" s="112"/>
      <c r="AI73" s="164"/>
      <c r="AJ73" s="165"/>
      <c r="AK73" s="112"/>
      <c r="AL73" s="112"/>
      <c r="AM73" s="112"/>
      <c r="AN73" s="112"/>
      <c r="AO73" s="164"/>
      <c r="AP73" s="157">
        <f t="shared" si="3"/>
        <v>0</v>
      </c>
      <c r="AQ73" s="158">
        <f t="shared" si="3"/>
        <v>0</v>
      </c>
      <c r="AR73" s="158">
        <f t="shared" si="3"/>
        <v>0</v>
      </c>
      <c r="AS73" s="158">
        <f t="shared" si="2"/>
        <v>0</v>
      </c>
      <c r="AT73" s="158">
        <f t="shared" si="2"/>
        <v>0</v>
      </c>
      <c r="AU73" s="159">
        <f t="shared" si="2"/>
        <v>0</v>
      </c>
      <c r="AV73" s="166"/>
    </row>
    <row r="74" spans="1:48">
      <c r="A74" s="161">
        <v>68</v>
      </c>
      <c r="B74" s="162"/>
      <c r="C74" s="110"/>
      <c r="D74" s="110"/>
      <c r="E74" s="155"/>
      <c r="F74" s="163"/>
      <c r="G74" s="112"/>
      <c r="H74" s="112"/>
      <c r="I74" s="112"/>
      <c r="J74" s="112"/>
      <c r="K74" s="164"/>
      <c r="L74" s="165"/>
      <c r="M74" s="112"/>
      <c r="N74" s="112"/>
      <c r="O74" s="112"/>
      <c r="P74" s="112"/>
      <c r="Q74" s="164"/>
      <c r="R74" s="165"/>
      <c r="S74" s="112"/>
      <c r="T74" s="112"/>
      <c r="U74" s="112"/>
      <c r="V74" s="112"/>
      <c r="W74" s="164"/>
      <c r="X74" s="165"/>
      <c r="Y74" s="112"/>
      <c r="Z74" s="112"/>
      <c r="AA74" s="112"/>
      <c r="AB74" s="112"/>
      <c r="AC74" s="164"/>
      <c r="AD74" s="165"/>
      <c r="AE74" s="112"/>
      <c r="AF74" s="112"/>
      <c r="AG74" s="112"/>
      <c r="AH74" s="112"/>
      <c r="AI74" s="164"/>
      <c r="AJ74" s="165"/>
      <c r="AK74" s="112"/>
      <c r="AL74" s="112"/>
      <c r="AM74" s="112"/>
      <c r="AN74" s="112"/>
      <c r="AO74" s="164"/>
      <c r="AP74" s="157">
        <f t="shared" si="3"/>
        <v>0</v>
      </c>
      <c r="AQ74" s="158">
        <f t="shared" si="3"/>
        <v>0</v>
      </c>
      <c r="AR74" s="158">
        <f t="shared" si="3"/>
        <v>0</v>
      </c>
      <c r="AS74" s="158">
        <f t="shared" si="2"/>
        <v>0</v>
      </c>
      <c r="AT74" s="158">
        <f t="shared" si="2"/>
        <v>0</v>
      </c>
      <c r="AU74" s="159">
        <f t="shared" si="2"/>
        <v>0</v>
      </c>
      <c r="AV74" s="166"/>
    </row>
    <row r="75" spans="1:48">
      <c r="A75" s="161">
        <v>69</v>
      </c>
      <c r="B75" s="162"/>
      <c r="C75" s="110"/>
      <c r="D75" s="110"/>
      <c r="E75" s="155"/>
      <c r="F75" s="163"/>
      <c r="G75" s="112"/>
      <c r="H75" s="112"/>
      <c r="I75" s="112"/>
      <c r="J75" s="112"/>
      <c r="K75" s="164"/>
      <c r="L75" s="165"/>
      <c r="M75" s="112"/>
      <c r="N75" s="112"/>
      <c r="O75" s="112"/>
      <c r="P75" s="112"/>
      <c r="Q75" s="164"/>
      <c r="R75" s="165"/>
      <c r="S75" s="112"/>
      <c r="T75" s="112"/>
      <c r="U75" s="112"/>
      <c r="V75" s="112"/>
      <c r="W75" s="164"/>
      <c r="X75" s="165"/>
      <c r="Y75" s="112"/>
      <c r="Z75" s="112"/>
      <c r="AA75" s="112"/>
      <c r="AB75" s="112"/>
      <c r="AC75" s="164"/>
      <c r="AD75" s="165"/>
      <c r="AE75" s="112"/>
      <c r="AF75" s="112"/>
      <c r="AG75" s="112"/>
      <c r="AH75" s="112"/>
      <c r="AI75" s="164"/>
      <c r="AJ75" s="165"/>
      <c r="AK75" s="112"/>
      <c r="AL75" s="112"/>
      <c r="AM75" s="112"/>
      <c r="AN75" s="112"/>
      <c r="AO75" s="164"/>
      <c r="AP75" s="157">
        <f t="shared" si="3"/>
        <v>0</v>
      </c>
      <c r="AQ75" s="158">
        <f t="shared" si="3"/>
        <v>0</v>
      </c>
      <c r="AR75" s="158">
        <f t="shared" si="3"/>
        <v>0</v>
      </c>
      <c r="AS75" s="158">
        <f t="shared" si="2"/>
        <v>0</v>
      </c>
      <c r="AT75" s="158">
        <f t="shared" si="2"/>
        <v>0</v>
      </c>
      <c r="AU75" s="159">
        <f t="shared" si="2"/>
        <v>0</v>
      </c>
      <c r="AV75" s="166"/>
    </row>
    <row r="76" spans="1:48">
      <c r="A76" s="161">
        <v>70</v>
      </c>
      <c r="B76" s="162"/>
      <c r="C76" s="110"/>
      <c r="D76" s="110"/>
      <c r="E76" s="155"/>
      <c r="F76" s="163"/>
      <c r="G76" s="112"/>
      <c r="H76" s="112"/>
      <c r="I76" s="112"/>
      <c r="J76" s="112"/>
      <c r="K76" s="164"/>
      <c r="L76" s="165"/>
      <c r="M76" s="112"/>
      <c r="N76" s="112"/>
      <c r="O76" s="112"/>
      <c r="P76" s="112"/>
      <c r="Q76" s="164"/>
      <c r="R76" s="165"/>
      <c r="S76" s="112"/>
      <c r="T76" s="112"/>
      <c r="U76" s="112"/>
      <c r="V76" s="112"/>
      <c r="W76" s="164"/>
      <c r="X76" s="165"/>
      <c r="Y76" s="112"/>
      <c r="Z76" s="112"/>
      <c r="AA76" s="112"/>
      <c r="AB76" s="112"/>
      <c r="AC76" s="164"/>
      <c r="AD76" s="165"/>
      <c r="AE76" s="112"/>
      <c r="AF76" s="112"/>
      <c r="AG76" s="112"/>
      <c r="AH76" s="112"/>
      <c r="AI76" s="164"/>
      <c r="AJ76" s="165"/>
      <c r="AK76" s="112"/>
      <c r="AL76" s="112"/>
      <c r="AM76" s="112"/>
      <c r="AN76" s="112"/>
      <c r="AO76" s="164"/>
      <c r="AP76" s="157">
        <f t="shared" si="3"/>
        <v>0</v>
      </c>
      <c r="AQ76" s="158">
        <f t="shared" si="3"/>
        <v>0</v>
      </c>
      <c r="AR76" s="158">
        <f t="shared" si="3"/>
        <v>0</v>
      </c>
      <c r="AS76" s="158">
        <f t="shared" si="2"/>
        <v>0</v>
      </c>
      <c r="AT76" s="158">
        <f t="shared" si="2"/>
        <v>0</v>
      </c>
      <c r="AU76" s="159">
        <f t="shared" si="2"/>
        <v>0</v>
      </c>
      <c r="AV76" s="166"/>
    </row>
    <row r="77" spans="1:48">
      <c r="A77" s="161">
        <v>71</v>
      </c>
      <c r="B77" s="162"/>
      <c r="C77" s="110"/>
      <c r="D77" s="110"/>
      <c r="E77" s="155"/>
      <c r="F77" s="163"/>
      <c r="G77" s="112"/>
      <c r="H77" s="112"/>
      <c r="I77" s="112"/>
      <c r="J77" s="112"/>
      <c r="K77" s="164"/>
      <c r="L77" s="165"/>
      <c r="M77" s="112"/>
      <c r="N77" s="112"/>
      <c r="O77" s="112"/>
      <c r="P77" s="112"/>
      <c r="Q77" s="164"/>
      <c r="R77" s="165"/>
      <c r="S77" s="112"/>
      <c r="T77" s="112"/>
      <c r="U77" s="112"/>
      <c r="V77" s="112"/>
      <c r="W77" s="164"/>
      <c r="X77" s="165"/>
      <c r="Y77" s="112"/>
      <c r="Z77" s="112"/>
      <c r="AA77" s="112"/>
      <c r="AB77" s="112"/>
      <c r="AC77" s="164"/>
      <c r="AD77" s="165"/>
      <c r="AE77" s="112"/>
      <c r="AF77" s="112"/>
      <c r="AG77" s="112"/>
      <c r="AH77" s="112"/>
      <c r="AI77" s="164"/>
      <c r="AJ77" s="165"/>
      <c r="AK77" s="112"/>
      <c r="AL77" s="112"/>
      <c r="AM77" s="112"/>
      <c r="AN77" s="112"/>
      <c r="AO77" s="164"/>
      <c r="AP77" s="157">
        <f t="shared" si="3"/>
        <v>0</v>
      </c>
      <c r="AQ77" s="158">
        <f t="shared" si="3"/>
        <v>0</v>
      </c>
      <c r="AR77" s="158">
        <f t="shared" si="3"/>
        <v>0</v>
      </c>
      <c r="AS77" s="158">
        <f t="shared" si="2"/>
        <v>0</v>
      </c>
      <c r="AT77" s="158">
        <f t="shared" si="2"/>
        <v>0</v>
      </c>
      <c r="AU77" s="159">
        <f t="shared" si="2"/>
        <v>0</v>
      </c>
      <c r="AV77" s="166"/>
    </row>
    <row r="78" spans="1:48">
      <c r="A78" s="161">
        <v>72</v>
      </c>
      <c r="B78" s="162"/>
      <c r="C78" s="110"/>
      <c r="D78" s="110"/>
      <c r="E78" s="155"/>
      <c r="F78" s="163"/>
      <c r="G78" s="112"/>
      <c r="H78" s="112"/>
      <c r="I78" s="112"/>
      <c r="J78" s="112"/>
      <c r="K78" s="164"/>
      <c r="L78" s="165"/>
      <c r="M78" s="112"/>
      <c r="N78" s="112"/>
      <c r="O78" s="112"/>
      <c r="P78" s="112"/>
      <c r="Q78" s="164"/>
      <c r="R78" s="165"/>
      <c r="S78" s="112"/>
      <c r="T78" s="112"/>
      <c r="U78" s="112"/>
      <c r="V78" s="112"/>
      <c r="W78" s="164"/>
      <c r="X78" s="165"/>
      <c r="Y78" s="112"/>
      <c r="Z78" s="112"/>
      <c r="AA78" s="112"/>
      <c r="AB78" s="112"/>
      <c r="AC78" s="164"/>
      <c r="AD78" s="165"/>
      <c r="AE78" s="112"/>
      <c r="AF78" s="112"/>
      <c r="AG78" s="112"/>
      <c r="AH78" s="112"/>
      <c r="AI78" s="164"/>
      <c r="AJ78" s="165"/>
      <c r="AK78" s="112"/>
      <c r="AL78" s="112"/>
      <c r="AM78" s="112"/>
      <c r="AN78" s="112"/>
      <c r="AO78" s="164"/>
      <c r="AP78" s="157">
        <f t="shared" si="3"/>
        <v>0</v>
      </c>
      <c r="AQ78" s="158">
        <f t="shared" si="3"/>
        <v>0</v>
      </c>
      <c r="AR78" s="158">
        <f t="shared" si="3"/>
        <v>0</v>
      </c>
      <c r="AS78" s="158">
        <f t="shared" si="2"/>
        <v>0</v>
      </c>
      <c r="AT78" s="158">
        <f t="shared" si="2"/>
        <v>0</v>
      </c>
      <c r="AU78" s="159">
        <f t="shared" si="2"/>
        <v>0</v>
      </c>
      <c r="AV78" s="166"/>
    </row>
    <row r="79" spans="1:48">
      <c r="A79" s="161">
        <v>73</v>
      </c>
      <c r="B79" s="162"/>
      <c r="C79" s="110"/>
      <c r="D79" s="110"/>
      <c r="E79" s="155"/>
      <c r="F79" s="163"/>
      <c r="G79" s="112"/>
      <c r="H79" s="112"/>
      <c r="I79" s="112"/>
      <c r="J79" s="112"/>
      <c r="K79" s="164"/>
      <c r="L79" s="165"/>
      <c r="M79" s="112"/>
      <c r="N79" s="112"/>
      <c r="O79" s="112"/>
      <c r="P79" s="112"/>
      <c r="Q79" s="164"/>
      <c r="R79" s="165"/>
      <c r="S79" s="112"/>
      <c r="T79" s="112"/>
      <c r="U79" s="112"/>
      <c r="V79" s="112"/>
      <c r="W79" s="164"/>
      <c r="X79" s="165"/>
      <c r="Y79" s="112"/>
      <c r="Z79" s="112"/>
      <c r="AA79" s="112"/>
      <c r="AB79" s="112"/>
      <c r="AC79" s="164"/>
      <c r="AD79" s="165"/>
      <c r="AE79" s="112"/>
      <c r="AF79" s="112"/>
      <c r="AG79" s="112"/>
      <c r="AH79" s="112"/>
      <c r="AI79" s="164"/>
      <c r="AJ79" s="165"/>
      <c r="AK79" s="112"/>
      <c r="AL79" s="112"/>
      <c r="AM79" s="112"/>
      <c r="AN79" s="112"/>
      <c r="AO79" s="164"/>
      <c r="AP79" s="157">
        <f t="shared" si="3"/>
        <v>0</v>
      </c>
      <c r="AQ79" s="158">
        <f t="shared" si="3"/>
        <v>0</v>
      </c>
      <c r="AR79" s="158">
        <f t="shared" si="3"/>
        <v>0</v>
      </c>
      <c r="AS79" s="158">
        <f t="shared" si="2"/>
        <v>0</v>
      </c>
      <c r="AT79" s="158">
        <f t="shared" si="2"/>
        <v>0</v>
      </c>
      <c r="AU79" s="159">
        <f t="shared" si="2"/>
        <v>0</v>
      </c>
      <c r="AV79" s="166"/>
    </row>
    <row r="80" spans="1:48">
      <c r="A80" s="161">
        <v>74</v>
      </c>
      <c r="B80" s="162"/>
      <c r="C80" s="110"/>
      <c r="D80" s="110"/>
      <c r="E80" s="155"/>
      <c r="F80" s="163"/>
      <c r="G80" s="112"/>
      <c r="H80" s="112"/>
      <c r="I80" s="112"/>
      <c r="J80" s="112"/>
      <c r="K80" s="164"/>
      <c r="L80" s="165"/>
      <c r="M80" s="112"/>
      <c r="N80" s="112"/>
      <c r="O80" s="112"/>
      <c r="P80" s="112"/>
      <c r="Q80" s="164"/>
      <c r="R80" s="165"/>
      <c r="S80" s="112"/>
      <c r="T80" s="112"/>
      <c r="U80" s="112"/>
      <c r="V80" s="112"/>
      <c r="W80" s="164"/>
      <c r="X80" s="165"/>
      <c r="Y80" s="112"/>
      <c r="Z80" s="112"/>
      <c r="AA80" s="112"/>
      <c r="AB80" s="112"/>
      <c r="AC80" s="164"/>
      <c r="AD80" s="165"/>
      <c r="AE80" s="112"/>
      <c r="AF80" s="112"/>
      <c r="AG80" s="112"/>
      <c r="AH80" s="112"/>
      <c r="AI80" s="164"/>
      <c r="AJ80" s="165"/>
      <c r="AK80" s="112"/>
      <c r="AL80" s="112"/>
      <c r="AM80" s="112"/>
      <c r="AN80" s="112"/>
      <c r="AO80" s="164"/>
      <c r="AP80" s="157">
        <f t="shared" si="3"/>
        <v>0</v>
      </c>
      <c r="AQ80" s="158">
        <f t="shared" si="3"/>
        <v>0</v>
      </c>
      <c r="AR80" s="158">
        <f t="shared" si="3"/>
        <v>0</v>
      </c>
      <c r="AS80" s="158">
        <f t="shared" si="2"/>
        <v>0</v>
      </c>
      <c r="AT80" s="158">
        <f t="shared" si="2"/>
        <v>0</v>
      </c>
      <c r="AU80" s="159">
        <f t="shared" si="2"/>
        <v>0</v>
      </c>
      <c r="AV80" s="166"/>
    </row>
    <row r="81" spans="1:48">
      <c r="A81" s="161">
        <v>75</v>
      </c>
      <c r="B81" s="162"/>
      <c r="C81" s="110"/>
      <c r="D81" s="110"/>
      <c r="E81" s="155"/>
      <c r="F81" s="163"/>
      <c r="G81" s="112"/>
      <c r="H81" s="112"/>
      <c r="I81" s="112"/>
      <c r="J81" s="112"/>
      <c r="K81" s="164"/>
      <c r="L81" s="165"/>
      <c r="M81" s="112"/>
      <c r="N81" s="112"/>
      <c r="O81" s="112"/>
      <c r="P81" s="112"/>
      <c r="Q81" s="164"/>
      <c r="R81" s="165"/>
      <c r="S81" s="112"/>
      <c r="T81" s="112"/>
      <c r="U81" s="112"/>
      <c r="V81" s="112"/>
      <c r="W81" s="164"/>
      <c r="X81" s="165"/>
      <c r="Y81" s="112"/>
      <c r="Z81" s="112"/>
      <c r="AA81" s="112"/>
      <c r="AB81" s="112"/>
      <c r="AC81" s="164"/>
      <c r="AD81" s="165"/>
      <c r="AE81" s="112"/>
      <c r="AF81" s="112"/>
      <c r="AG81" s="112"/>
      <c r="AH81" s="112"/>
      <c r="AI81" s="164"/>
      <c r="AJ81" s="165"/>
      <c r="AK81" s="112"/>
      <c r="AL81" s="112"/>
      <c r="AM81" s="112"/>
      <c r="AN81" s="112"/>
      <c r="AO81" s="164"/>
      <c r="AP81" s="157">
        <f t="shared" si="3"/>
        <v>0</v>
      </c>
      <c r="AQ81" s="158">
        <f t="shared" si="3"/>
        <v>0</v>
      </c>
      <c r="AR81" s="158">
        <f t="shared" si="3"/>
        <v>0</v>
      </c>
      <c r="AS81" s="158">
        <f t="shared" si="2"/>
        <v>0</v>
      </c>
      <c r="AT81" s="158">
        <f t="shared" si="2"/>
        <v>0</v>
      </c>
      <c r="AU81" s="159">
        <f t="shared" si="2"/>
        <v>0</v>
      </c>
      <c r="AV81" s="166"/>
    </row>
    <row r="82" spans="1:48">
      <c r="A82" s="161">
        <v>76</v>
      </c>
      <c r="B82" s="162"/>
      <c r="C82" s="110"/>
      <c r="D82" s="110"/>
      <c r="E82" s="155"/>
      <c r="F82" s="163"/>
      <c r="G82" s="112"/>
      <c r="H82" s="112"/>
      <c r="I82" s="112"/>
      <c r="J82" s="112"/>
      <c r="K82" s="164"/>
      <c r="L82" s="165"/>
      <c r="M82" s="112"/>
      <c r="N82" s="112"/>
      <c r="O82" s="112"/>
      <c r="P82" s="112"/>
      <c r="Q82" s="164"/>
      <c r="R82" s="165"/>
      <c r="S82" s="112"/>
      <c r="T82" s="112"/>
      <c r="U82" s="112"/>
      <c r="V82" s="112"/>
      <c r="W82" s="164"/>
      <c r="X82" s="165"/>
      <c r="Y82" s="112"/>
      <c r="Z82" s="112"/>
      <c r="AA82" s="112"/>
      <c r="AB82" s="112"/>
      <c r="AC82" s="164"/>
      <c r="AD82" s="165"/>
      <c r="AE82" s="112"/>
      <c r="AF82" s="112"/>
      <c r="AG82" s="112"/>
      <c r="AH82" s="112"/>
      <c r="AI82" s="164"/>
      <c r="AJ82" s="165"/>
      <c r="AK82" s="112"/>
      <c r="AL82" s="112"/>
      <c r="AM82" s="112"/>
      <c r="AN82" s="112"/>
      <c r="AO82" s="164"/>
      <c r="AP82" s="157">
        <f t="shared" si="3"/>
        <v>0</v>
      </c>
      <c r="AQ82" s="158">
        <f t="shared" si="3"/>
        <v>0</v>
      </c>
      <c r="AR82" s="158">
        <f t="shared" si="3"/>
        <v>0</v>
      </c>
      <c r="AS82" s="158">
        <f t="shared" si="2"/>
        <v>0</v>
      </c>
      <c r="AT82" s="158">
        <f t="shared" si="2"/>
        <v>0</v>
      </c>
      <c r="AU82" s="159">
        <f t="shared" si="2"/>
        <v>0</v>
      </c>
      <c r="AV82" s="166"/>
    </row>
    <row r="83" spans="1:48">
      <c r="A83" s="161">
        <v>77</v>
      </c>
      <c r="B83" s="162"/>
      <c r="C83" s="110"/>
      <c r="D83" s="110"/>
      <c r="E83" s="155"/>
      <c r="F83" s="163"/>
      <c r="G83" s="112"/>
      <c r="H83" s="112"/>
      <c r="I83" s="112"/>
      <c r="J83" s="112"/>
      <c r="K83" s="164"/>
      <c r="L83" s="165"/>
      <c r="M83" s="112"/>
      <c r="N83" s="112"/>
      <c r="O83" s="112"/>
      <c r="P83" s="112"/>
      <c r="Q83" s="164"/>
      <c r="R83" s="165"/>
      <c r="S83" s="112"/>
      <c r="T83" s="112"/>
      <c r="U83" s="112"/>
      <c r="V83" s="112"/>
      <c r="W83" s="164"/>
      <c r="X83" s="165"/>
      <c r="Y83" s="112"/>
      <c r="Z83" s="112"/>
      <c r="AA83" s="112"/>
      <c r="AB83" s="112"/>
      <c r="AC83" s="164"/>
      <c r="AD83" s="165"/>
      <c r="AE83" s="112"/>
      <c r="AF83" s="112"/>
      <c r="AG83" s="112"/>
      <c r="AH83" s="112"/>
      <c r="AI83" s="164"/>
      <c r="AJ83" s="165"/>
      <c r="AK83" s="112"/>
      <c r="AL83" s="112"/>
      <c r="AM83" s="112"/>
      <c r="AN83" s="112"/>
      <c r="AO83" s="164"/>
      <c r="AP83" s="157">
        <f t="shared" si="3"/>
        <v>0</v>
      </c>
      <c r="AQ83" s="158">
        <f t="shared" si="3"/>
        <v>0</v>
      </c>
      <c r="AR83" s="158">
        <f t="shared" si="3"/>
        <v>0</v>
      </c>
      <c r="AS83" s="158">
        <f t="shared" si="2"/>
        <v>0</v>
      </c>
      <c r="AT83" s="158">
        <f t="shared" si="2"/>
        <v>0</v>
      </c>
      <c r="AU83" s="159">
        <f t="shared" si="2"/>
        <v>0</v>
      </c>
      <c r="AV83" s="166"/>
    </row>
    <row r="84" spans="1:48">
      <c r="A84" s="161">
        <v>78</v>
      </c>
      <c r="B84" s="162"/>
      <c r="C84" s="110"/>
      <c r="D84" s="110"/>
      <c r="E84" s="155"/>
      <c r="F84" s="163"/>
      <c r="G84" s="112"/>
      <c r="H84" s="112"/>
      <c r="I84" s="112"/>
      <c r="J84" s="112"/>
      <c r="K84" s="164"/>
      <c r="L84" s="165"/>
      <c r="M84" s="112"/>
      <c r="N84" s="112"/>
      <c r="O84" s="112"/>
      <c r="P84" s="112"/>
      <c r="Q84" s="164"/>
      <c r="R84" s="165"/>
      <c r="S84" s="112"/>
      <c r="T84" s="112"/>
      <c r="U84" s="112"/>
      <c r="V84" s="112"/>
      <c r="W84" s="164"/>
      <c r="X84" s="165"/>
      <c r="Y84" s="112"/>
      <c r="Z84" s="112"/>
      <c r="AA84" s="112"/>
      <c r="AB84" s="112"/>
      <c r="AC84" s="164"/>
      <c r="AD84" s="165"/>
      <c r="AE84" s="112"/>
      <c r="AF84" s="112"/>
      <c r="AG84" s="112"/>
      <c r="AH84" s="112"/>
      <c r="AI84" s="164"/>
      <c r="AJ84" s="165"/>
      <c r="AK84" s="112"/>
      <c r="AL84" s="112"/>
      <c r="AM84" s="112"/>
      <c r="AN84" s="112"/>
      <c r="AO84" s="164"/>
      <c r="AP84" s="157">
        <f t="shared" si="3"/>
        <v>0</v>
      </c>
      <c r="AQ84" s="158">
        <f t="shared" si="3"/>
        <v>0</v>
      </c>
      <c r="AR84" s="158">
        <f t="shared" si="3"/>
        <v>0</v>
      </c>
      <c r="AS84" s="158">
        <f t="shared" si="2"/>
        <v>0</v>
      </c>
      <c r="AT84" s="158">
        <f t="shared" si="2"/>
        <v>0</v>
      </c>
      <c r="AU84" s="159">
        <f t="shared" si="2"/>
        <v>0</v>
      </c>
      <c r="AV84" s="166"/>
    </row>
    <row r="85" spans="1:48">
      <c r="A85" s="161">
        <v>79</v>
      </c>
      <c r="B85" s="162"/>
      <c r="C85" s="110"/>
      <c r="D85" s="110"/>
      <c r="E85" s="155"/>
      <c r="F85" s="163"/>
      <c r="G85" s="112"/>
      <c r="H85" s="112"/>
      <c r="I85" s="112"/>
      <c r="J85" s="112"/>
      <c r="K85" s="164"/>
      <c r="L85" s="165"/>
      <c r="M85" s="112"/>
      <c r="N85" s="112"/>
      <c r="O85" s="112"/>
      <c r="P85" s="112"/>
      <c r="Q85" s="164"/>
      <c r="R85" s="165"/>
      <c r="S85" s="112"/>
      <c r="T85" s="112"/>
      <c r="U85" s="112"/>
      <c r="V85" s="112"/>
      <c r="W85" s="164"/>
      <c r="X85" s="165"/>
      <c r="Y85" s="112"/>
      <c r="Z85" s="112"/>
      <c r="AA85" s="112"/>
      <c r="AB85" s="112"/>
      <c r="AC85" s="164"/>
      <c r="AD85" s="165"/>
      <c r="AE85" s="112"/>
      <c r="AF85" s="112"/>
      <c r="AG85" s="112"/>
      <c r="AH85" s="112"/>
      <c r="AI85" s="164"/>
      <c r="AJ85" s="165"/>
      <c r="AK85" s="112"/>
      <c r="AL85" s="112"/>
      <c r="AM85" s="112"/>
      <c r="AN85" s="112"/>
      <c r="AO85" s="164"/>
      <c r="AP85" s="157">
        <f t="shared" si="3"/>
        <v>0</v>
      </c>
      <c r="AQ85" s="158">
        <f t="shared" si="3"/>
        <v>0</v>
      </c>
      <c r="AR85" s="158">
        <f t="shared" si="3"/>
        <v>0</v>
      </c>
      <c r="AS85" s="158">
        <f t="shared" si="2"/>
        <v>0</v>
      </c>
      <c r="AT85" s="158">
        <f t="shared" si="2"/>
        <v>0</v>
      </c>
      <c r="AU85" s="159">
        <f t="shared" si="2"/>
        <v>0</v>
      </c>
      <c r="AV85" s="166"/>
    </row>
    <row r="86" spans="1:48">
      <c r="A86" s="161">
        <v>80</v>
      </c>
      <c r="B86" s="162"/>
      <c r="C86" s="110"/>
      <c r="D86" s="110"/>
      <c r="E86" s="155"/>
      <c r="F86" s="163"/>
      <c r="G86" s="112"/>
      <c r="H86" s="112"/>
      <c r="I86" s="112"/>
      <c r="J86" s="112"/>
      <c r="K86" s="164"/>
      <c r="L86" s="165"/>
      <c r="M86" s="112"/>
      <c r="N86" s="112"/>
      <c r="O86" s="112"/>
      <c r="P86" s="112"/>
      <c r="Q86" s="164"/>
      <c r="R86" s="165"/>
      <c r="S86" s="112"/>
      <c r="T86" s="112"/>
      <c r="U86" s="112"/>
      <c r="V86" s="112"/>
      <c r="W86" s="164"/>
      <c r="X86" s="165"/>
      <c r="Y86" s="112"/>
      <c r="Z86" s="112"/>
      <c r="AA86" s="112"/>
      <c r="AB86" s="112"/>
      <c r="AC86" s="164"/>
      <c r="AD86" s="165"/>
      <c r="AE86" s="112"/>
      <c r="AF86" s="112"/>
      <c r="AG86" s="112"/>
      <c r="AH86" s="112"/>
      <c r="AI86" s="164"/>
      <c r="AJ86" s="165"/>
      <c r="AK86" s="112"/>
      <c r="AL86" s="112"/>
      <c r="AM86" s="112"/>
      <c r="AN86" s="112"/>
      <c r="AO86" s="164"/>
      <c r="AP86" s="157">
        <f t="shared" si="3"/>
        <v>0</v>
      </c>
      <c r="AQ86" s="158">
        <f t="shared" si="3"/>
        <v>0</v>
      </c>
      <c r="AR86" s="158">
        <f t="shared" si="3"/>
        <v>0</v>
      </c>
      <c r="AS86" s="158">
        <f t="shared" si="2"/>
        <v>0</v>
      </c>
      <c r="AT86" s="158">
        <f t="shared" si="2"/>
        <v>0</v>
      </c>
      <c r="AU86" s="159">
        <f t="shared" si="2"/>
        <v>0</v>
      </c>
      <c r="AV86" s="166"/>
    </row>
    <row r="87" spans="1:48">
      <c r="A87" s="161">
        <v>81</v>
      </c>
      <c r="B87" s="162"/>
      <c r="C87" s="110"/>
      <c r="D87" s="110"/>
      <c r="E87" s="155"/>
      <c r="F87" s="163"/>
      <c r="G87" s="112"/>
      <c r="H87" s="112"/>
      <c r="I87" s="112"/>
      <c r="J87" s="112"/>
      <c r="K87" s="164"/>
      <c r="L87" s="165"/>
      <c r="M87" s="112"/>
      <c r="N87" s="112"/>
      <c r="O87" s="112"/>
      <c r="P87" s="112"/>
      <c r="Q87" s="164"/>
      <c r="R87" s="165"/>
      <c r="S87" s="112"/>
      <c r="T87" s="112"/>
      <c r="U87" s="112"/>
      <c r="V87" s="112"/>
      <c r="W87" s="164"/>
      <c r="X87" s="165"/>
      <c r="Y87" s="112"/>
      <c r="Z87" s="112"/>
      <c r="AA87" s="112"/>
      <c r="AB87" s="112"/>
      <c r="AC87" s="164"/>
      <c r="AD87" s="165"/>
      <c r="AE87" s="112"/>
      <c r="AF87" s="112"/>
      <c r="AG87" s="112"/>
      <c r="AH87" s="112"/>
      <c r="AI87" s="164"/>
      <c r="AJ87" s="165"/>
      <c r="AK87" s="112"/>
      <c r="AL87" s="112"/>
      <c r="AM87" s="112"/>
      <c r="AN87" s="112"/>
      <c r="AO87" s="164"/>
      <c r="AP87" s="157">
        <f t="shared" si="3"/>
        <v>0</v>
      </c>
      <c r="AQ87" s="158">
        <f t="shared" si="3"/>
        <v>0</v>
      </c>
      <c r="AR87" s="158">
        <f t="shared" si="3"/>
        <v>0</v>
      </c>
      <c r="AS87" s="158">
        <f t="shared" si="2"/>
        <v>0</v>
      </c>
      <c r="AT87" s="158">
        <f t="shared" si="2"/>
        <v>0</v>
      </c>
      <c r="AU87" s="159">
        <f t="shared" si="2"/>
        <v>0</v>
      </c>
      <c r="AV87" s="166"/>
    </row>
    <row r="88" spans="1:48">
      <c r="A88" s="161">
        <v>82</v>
      </c>
      <c r="B88" s="162"/>
      <c r="C88" s="110"/>
      <c r="D88" s="110"/>
      <c r="E88" s="155"/>
      <c r="F88" s="163"/>
      <c r="G88" s="112"/>
      <c r="H88" s="112"/>
      <c r="I88" s="112"/>
      <c r="J88" s="112"/>
      <c r="K88" s="164"/>
      <c r="L88" s="165"/>
      <c r="M88" s="112"/>
      <c r="N88" s="112"/>
      <c r="O88" s="112"/>
      <c r="P88" s="112"/>
      <c r="Q88" s="164"/>
      <c r="R88" s="165"/>
      <c r="S88" s="112"/>
      <c r="T88" s="112"/>
      <c r="U88" s="112"/>
      <c r="V88" s="112"/>
      <c r="W88" s="164"/>
      <c r="X88" s="165"/>
      <c r="Y88" s="112"/>
      <c r="Z88" s="112"/>
      <c r="AA88" s="112"/>
      <c r="AB88" s="112"/>
      <c r="AC88" s="164"/>
      <c r="AD88" s="165"/>
      <c r="AE88" s="112"/>
      <c r="AF88" s="112"/>
      <c r="AG88" s="112"/>
      <c r="AH88" s="112"/>
      <c r="AI88" s="164"/>
      <c r="AJ88" s="165"/>
      <c r="AK88" s="112"/>
      <c r="AL88" s="112"/>
      <c r="AM88" s="112"/>
      <c r="AN88" s="112"/>
      <c r="AO88" s="164"/>
      <c r="AP88" s="157">
        <f t="shared" si="3"/>
        <v>0</v>
      </c>
      <c r="AQ88" s="158">
        <f t="shared" si="3"/>
        <v>0</v>
      </c>
      <c r="AR88" s="158">
        <f t="shared" si="3"/>
        <v>0</v>
      </c>
      <c r="AS88" s="158">
        <f t="shared" si="2"/>
        <v>0</v>
      </c>
      <c r="AT88" s="158">
        <f t="shared" si="2"/>
        <v>0</v>
      </c>
      <c r="AU88" s="159">
        <f t="shared" si="2"/>
        <v>0</v>
      </c>
      <c r="AV88" s="166"/>
    </row>
    <row r="89" spans="1:48">
      <c r="A89" s="161">
        <v>83</v>
      </c>
      <c r="B89" s="162"/>
      <c r="C89" s="110"/>
      <c r="D89" s="110"/>
      <c r="E89" s="155"/>
      <c r="F89" s="163"/>
      <c r="G89" s="112"/>
      <c r="H89" s="112"/>
      <c r="I89" s="112"/>
      <c r="J89" s="112"/>
      <c r="K89" s="164"/>
      <c r="L89" s="165"/>
      <c r="M89" s="112"/>
      <c r="N89" s="112"/>
      <c r="O89" s="112"/>
      <c r="P89" s="112"/>
      <c r="Q89" s="164"/>
      <c r="R89" s="165"/>
      <c r="S89" s="112"/>
      <c r="T89" s="112"/>
      <c r="U89" s="112"/>
      <c r="V89" s="112"/>
      <c r="W89" s="164"/>
      <c r="X89" s="165"/>
      <c r="Y89" s="112"/>
      <c r="Z89" s="112"/>
      <c r="AA89" s="112"/>
      <c r="AB89" s="112"/>
      <c r="AC89" s="164"/>
      <c r="AD89" s="165"/>
      <c r="AE89" s="112"/>
      <c r="AF89" s="112"/>
      <c r="AG89" s="112"/>
      <c r="AH89" s="112"/>
      <c r="AI89" s="164"/>
      <c r="AJ89" s="165"/>
      <c r="AK89" s="112"/>
      <c r="AL89" s="112"/>
      <c r="AM89" s="112"/>
      <c r="AN89" s="112"/>
      <c r="AO89" s="164"/>
      <c r="AP89" s="157">
        <f t="shared" si="3"/>
        <v>0</v>
      </c>
      <c r="AQ89" s="158">
        <f t="shared" si="3"/>
        <v>0</v>
      </c>
      <c r="AR89" s="158">
        <f t="shared" si="3"/>
        <v>0</v>
      </c>
      <c r="AS89" s="158">
        <f t="shared" si="2"/>
        <v>0</v>
      </c>
      <c r="AT89" s="158">
        <f t="shared" si="2"/>
        <v>0</v>
      </c>
      <c r="AU89" s="159">
        <f t="shared" si="2"/>
        <v>0</v>
      </c>
      <c r="AV89" s="166"/>
    </row>
    <row r="90" spans="1:48">
      <c r="A90" s="161">
        <v>84</v>
      </c>
      <c r="B90" s="162"/>
      <c r="C90" s="110"/>
      <c r="D90" s="110"/>
      <c r="E90" s="155"/>
      <c r="F90" s="163"/>
      <c r="G90" s="112"/>
      <c r="H90" s="112"/>
      <c r="I90" s="112"/>
      <c r="J90" s="112"/>
      <c r="K90" s="164"/>
      <c r="L90" s="165"/>
      <c r="M90" s="112"/>
      <c r="N90" s="112"/>
      <c r="O90" s="112"/>
      <c r="P90" s="112"/>
      <c r="Q90" s="164"/>
      <c r="R90" s="165"/>
      <c r="S90" s="112"/>
      <c r="T90" s="112"/>
      <c r="U90" s="112"/>
      <c r="V90" s="112"/>
      <c r="W90" s="164"/>
      <c r="X90" s="165"/>
      <c r="Y90" s="112"/>
      <c r="Z90" s="112"/>
      <c r="AA90" s="112"/>
      <c r="AB90" s="112"/>
      <c r="AC90" s="164"/>
      <c r="AD90" s="165"/>
      <c r="AE90" s="112"/>
      <c r="AF90" s="112"/>
      <c r="AG90" s="112"/>
      <c r="AH90" s="112"/>
      <c r="AI90" s="164"/>
      <c r="AJ90" s="165"/>
      <c r="AK90" s="112"/>
      <c r="AL90" s="112"/>
      <c r="AM90" s="112"/>
      <c r="AN90" s="112"/>
      <c r="AO90" s="164"/>
      <c r="AP90" s="157">
        <f t="shared" si="3"/>
        <v>0</v>
      </c>
      <c r="AQ90" s="158">
        <f t="shared" si="3"/>
        <v>0</v>
      </c>
      <c r="AR90" s="158">
        <f t="shared" si="3"/>
        <v>0</v>
      </c>
      <c r="AS90" s="158">
        <f t="shared" si="2"/>
        <v>0</v>
      </c>
      <c r="AT90" s="158">
        <f t="shared" si="2"/>
        <v>0</v>
      </c>
      <c r="AU90" s="159">
        <f t="shared" si="2"/>
        <v>0</v>
      </c>
      <c r="AV90" s="166"/>
    </row>
    <row r="91" spans="1:48">
      <c r="A91" s="161">
        <v>85</v>
      </c>
      <c r="B91" s="162"/>
      <c r="C91" s="110"/>
      <c r="D91" s="110"/>
      <c r="E91" s="155"/>
      <c r="F91" s="163"/>
      <c r="G91" s="112"/>
      <c r="H91" s="112"/>
      <c r="I91" s="112"/>
      <c r="J91" s="112"/>
      <c r="K91" s="164"/>
      <c r="L91" s="165"/>
      <c r="M91" s="112"/>
      <c r="N91" s="112"/>
      <c r="O91" s="112"/>
      <c r="P91" s="112"/>
      <c r="Q91" s="164"/>
      <c r="R91" s="165"/>
      <c r="S91" s="112"/>
      <c r="T91" s="112"/>
      <c r="U91" s="112"/>
      <c r="V91" s="112"/>
      <c r="W91" s="164"/>
      <c r="X91" s="165"/>
      <c r="Y91" s="112"/>
      <c r="Z91" s="112"/>
      <c r="AA91" s="112"/>
      <c r="AB91" s="112"/>
      <c r="AC91" s="164"/>
      <c r="AD91" s="165"/>
      <c r="AE91" s="112"/>
      <c r="AF91" s="112"/>
      <c r="AG91" s="112"/>
      <c r="AH91" s="112"/>
      <c r="AI91" s="164"/>
      <c r="AJ91" s="165"/>
      <c r="AK91" s="112"/>
      <c r="AL91" s="112"/>
      <c r="AM91" s="112"/>
      <c r="AN91" s="112"/>
      <c r="AO91" s="164"/>
      <c r="AP91" s="157">
        <f t="shared" si="3"/>
        <v>0</v>
      </c>
      <c r="AQ91" s="158">
        <f t="shared" si="3"/>
        <v>0</v>
      </c>
      <c r="AR91" s="158">
        <f t="shared" si="3"/>
        <v>0</v>
      </c>
      <c r="AS91" s="158">
        <f t="shared" si="2"/>
        <v>0</v>
      </c>
      <c r="AT91" s="158">
        <f t="shared" si="2"/>
        <v>0</v>
      </c>
      <c r="AU91" s="159">
        <f t="shared" si="2"/>
        <v>0</v>
      </c>
      <c r="AV91" s="166"/>
    </row>
    <row r="92" spans="1:48">
      <c r="A92" s="161">
        <v>86</v>
      </c>
      <c r="B92" s="162"/>
      <c r="C92" s="110"/>
      <c r="D92" s="110"/>
      <c r="E92" s="155"/>
      <c r="F92" s="163"/>
      <c r="G92" s="112"/>
      <c r="H92" s="112"/>
      <c r="I92" s="112"/>
      <c r="J92" s="112"/>
      <c r="K92" s="164"/>
      <c r="L92" s="165"/>
      <c r="M92" s="112"/>
      <c r="N92" s="112"/>
      <c r="O92" s="112"/>
      <c r="P92" s="112"/>
      <c r="Q92" s="164"/>
      <c r="R92" s="165"/>
      <c r="S92" s="112"/>
      <c r="T92" s="112"/>
      <c r="U92" s="112"/>
      <c r="V92" s="112"/>
      <c r="W92" s="164"/>
      <c r="X92" s="165"/>
      <c r="Y92" s="112"/>
      <c r="Z92" s="112"/>
      <c r="AA92" s="112"/>
      <c r="AB92" s="112"/>
      <c r="AC92" s="164"/>
      <c r="AD92" s="165"/>
      <c r="AE92" s="112"/>
      <c r="AF92" s="112"/>
      <c r="AG92" s="112"/>
      <c r="AH92" s="112"/>
      <c r="AI92" s="164"/>
      <c r="AJ92" s="165"/>
      <c r="AK92" s="112"/>
      <c r="AL92" s="112"/>
      <c r="AM92" s="112"/>
      <c r="AN92" s="112"/>
      <c r="AO92" s="164"/>
      <c r="AP92" s="157">
        <f t="shared" si="3"/>
        <v>0</v>
      </c>
      <c r="AQ92" s="158">
        <f t="shared" si="3"/>
        <v>0</v>
      </c>
      <c r="AR92" s="158">
        <f t="shared" si="3"/>
        <v>0</v>
      </c>
      <c r="AS92" s="158">
        <f t="shared" si="2"/>
        <v>0</v>
      </c>
      <c r="AT92" s="158">
        <f t="shared" si="2"/>
        <v>0</v>
      </c>
      <c r="AU92" s="159">
        <f t="shared" si="2"/>
        <v>0</v>
      </c>
      <c r="AV92" s="166"/>
    </row>
    <row r="93" spans="1:48">
      <c r="A93" s="161">
        <v>87</v>
      </c>
      <c r="B93" s="162"/>
      <c r="C93" s="110"/>
      <c r="D93" s="110"/>
      <c r="E93" s="155"/>
      <c r="F93" s="163"/>
      <c r="G93" s="112"/>
      <c r="H93" s="112"/>
      <c r="I93" s="112"/>
      <c r="J93" s="112"/>
      <c r="K93" s="164"/>
      <c r="L93" s="165"/>
      <c r="M93" s="112"/>
      <c r="N93" s="112"/>
      <c r="O93" s="112"/>
      <c r="P93" s="112"/>
      <c r="Q93" s="164"/>
      <c r="R93" s="165"/>
      <c r="S93" s="112"/>
      <c r="T93" s="112"/>
      <c r="U93" s="112"/>
      <c r="V93" s="112"/>
      <c r="W93" s="164"/>
      <c r="X93" s="165"/>
      <c r="Y93" s="112"/>
      <c r="Z93" s="112"/>
      <c r="AA93" s="112"/>
      <c r="AB93" s="112"/>
      <c r="AC93" s="164"/>
      <c r="AD93" s="165"/>
      <c r="AE93" s="112"/>
      <c r="AF93" s="112"/>
      <c r="AG93" s="112"/>
      <c r="AH93" s="112"/>
      <c r="AI93" s="164"/>
      <c r="AJ93" s="165"/>
      <c r="AK93" s="112"/>
      <c r="AL93" s="112"/>
      <c r="AM93" s="112"/>
      <c r="AN93" s="112"/>
      <c r="AO93" s="164"/>
      <c r="AP93" s="157">
        <f t="shared" si="3"/>
        <v>0</v>
      </c>
      <c r="AQ93" s="158">
        <f t="shared" si="3"/>
        <v>0</v>
      </c>
      <c r="AR93" s="158">
        <f t="shared" si="3"/>
        <v>0</v>
      </c>
      <c r="AS93" s="158">
        <f t="shared" si="2"/>
        <v>0</v>
      </c>
      <c r="AT93" s="158">
        <f t="shared" si="2"/>
        <v>0</v>
      </c>
      <c r="AU93" s="159">
        <f t="shared" si="2"/>
        <v>0</v>
      </c>
      <c r="AV93" s="166"/>
    </row>
    <row r="94" spans="1:48">
      <c r="A94" s="161">
        <v>88</v>
      </c>
      <c r="B94" s="162"/>
      <c r="C94" s="110"/>
      <c r="D94" s="110"/>
      <c r="E94" s="155"/>
      <c r="F94" s="163"/>
      <c r="G94" s="112"/>
      <c r="H94" s="112"/>
      <c r="I94" s="112"/>
      <c r="J94" s="112"/>
      <c r="K94" s="164"/>
      <c r="L94" s="165"/>
      <c r="M94" s="112"/>
      <c r="N94" s="112"/>
      <c r="O94" s="112"/>
      <c r="P94" s="112"/>
      <c r="Q94" s="164"/>
      <c r="R94" s="165"/>
      <c r="S94" s="112"/>
      <c r="T94" s="112"/>
      <c r="U94" s="112"/>
      <c r="V94" s="112"/>
      <c r="W94" s="164"/>
      <c r="X94" s="165"/>
      <c r="Y94" s="112"/>
      <c r="Z94" s="112"/>
      <c r="AA94" s="112"/>
      <c r="AB94" s="112"/>
      <c r="AC94" s="164"/>
      <c r="AD94" s="165"/>
      <c r="AE94" s="112"/>
      <c r="AF94" s="112"/>
      <c r="AG94" s="112"/>
      <c r="AH94" s="112"/>
      <c r="AI94" s="164"/>
      <c r="AJ94" s="165"/>
      <c r="AK94" s="112"/>
      <c r="AL94" s="112"/>
      <c r="AM94" s="112"/>
      <c r="AN94" s="112"/>
      <c r="AO94" s="164"/>
      <c r="AP94" s="157">
        <f t="shared" si="3"/>
        <v>0</v>
      </c>
      <c r="AQ94" s="158">
        <f t="shared" si="3"/>
        <v>0</v>
      </c>
      <c r="AR94" s="158">
        <f t="shared" si="3"/>
        <v>0</v>
      </c>
      <c r="AS94" s="158">
        <f t="shared" si="2"/>
        <v>0</v>
      </c>
      <c r="AT94" s="158">
        <f t="shared" si="2"/>
        <v>0</v>
      </c>
      <c r="AU94" s="159">
        <f t="shared" si="2"/>
        <v>0</v>
      </c>
      <c r="AV94" s="166"/>
    </row>
    <row r="95" spans="1:48">
      <c r="A95" s="161">
        <v>89</v>
      </c>
      <c r="B95" s="162"/>
      <c r="C95" s="110"/>
      <c r="D95" s="110"/>
      <c r="E95" s="155"/>
      <c r="F95" s="163"/>
      <c r="G95" s="112"/>
      <c r="H95" s="112"/>
      <c r="I95" s="112"/>
      <c r="J95" s="112"/>
      <c r="K95" s="164"/>
      <c r="L95" s="165"/>
      <c r="M95" s="112"/>
      <c r="N95" s="112"/>
      <c r="O95" s="112"/>
      <c r="P95" s="112"/>
      <c r="Q95" s="164"/>
      <c r="R95" s="165"/>
      <c r="S95" s="112"/>
      <c r="T95" s="112"/>
      <c r="U95" s="112"/>
      <c r="V95" s="112"/>
      <c r="W95" s="164"/>
      <c r="X95" s="165"/>
      <c r="Y95" s="112"/>
      <c r="Z95" s="112"/>
      <c r="AA95" s="112"/>
      <c r="AB95" s="112"/>
      <c r="AC95" s="164"/>
      <c r="AD95" s="165"/>
      <c r="AE95" s="112"/>
      <c r="AF95" s="112"/>
      <c r="AG95" s="112"/>
      <c r="AH95" s="112"/>
      <c r="AI95" s="164"/>
      <c r="AJ95" s="165"/>
      <c r="AK95" s="112"/>
      <c r="AL95" s="112"/>
      <c r="AM95" s="112"/>
      <c r="AN95" s="112"/>
      <c r="AO95" s="164"/>
      <c r="AP95" s="157">
        <f t="shared" si="3"/>
        <v>0</v>
      </c>
      <c r="AQ95" s="158">
        <f t="shared" si="3"/>
        <v>0</v>
      </c>
      <c r="AR95" s="158">
        <f t="shared" si="3"/>
        <v>0</v>
      </c>
      <c r="AS95" s="158">
        <f t="shared" si="2"/>
        <v>0</v>
      </c>
      <c r="AT95" s="158">
        <f t="shared" si="2"/>
        <v>0</v>
      </c>
      <c r="AU95" s="159">
        <f t="shared" si="2"/>
        <v>0</v>
      </c>
      <c r="AV95" s="166"/>
    </row>
    <row r="96" spans="1:48">
      <c r="A96" s="161">
        <v>90</v>
      </c>
      <c r="B96" s="162"/>
      <c r="C96" s="110"/>
      <c r="D96" s="110"/>
      <c r="E96" s="155"/>
      <c r="F96" s="163"/>
      <c r="G96" s="112"/>
      <c r="H96" s="112"/>
      <c r="I96" s="112"/>
      <c r="J96" s="112"/>
      <c r="K96" s="164"/>
      <c r="L96" s="165"/>
      <c r="M96" s="112"/>
      <c r="N96" s="112"/>
      <c r="O96" s="112"/>
      <c r="P96" s="112"/>
      <c r="Q96" s="164"/>
      <c r="R96" s="165"/>
      <c r="S96" s="112"/>
      <c r="T96" s="112"/>
      <c r="U96" s="112"/>
      <c r="V96" s="112"/>
      <c r="W96" s="164"/>
      <c r="X96" s="165"/>
      <c r="Y96" s="112"/>
      <c r="Z96" s="112"/>
      <c r="AA96" s="112"/>
      <c r="AB96" s="112"/>
      <c r="AC96" s="164"/>
      <c r="AD96" s="165"/>
      <c r="AE96" s="112"/>
      <c r="AF96" s="112"/>
      <c r="AG96" s="112"/>
      <c r="AH96" s="112"/>
      <c r="AI96" s="164"/>
      <c r="AJ96" s="165"/>
      <c r="AK96" s="112"/>
      <c r="AL96" s="112"/>
      <c r="AM96" s="112"/>
      <c r="AN96" s="112"/>
      <c r="AO96" s="164"/>
      <c r="AP96" s="157">
        <f t="shared" si="3"/>
        <v>0</v>
      </c>
      <c r="AQ96" s="158">
        <f t="shared" si="3"/>
        <v>0</v>
      </c>
      <c r="AR96" s="158">
        <f t="shared" si="3"/>
        <v>0</v>
      </c>
      <c r="AS96" s="158">
        <f t="shared" si="2"/>
        <v>0</v>
      </c>
      <c r="AT96" s="158">
        <f t="shared" si="2"/>
        <v>0</v>
      </c>
      <c r="AU96" s="159">
        <f t="shared" si="2"/>
        <v>0</v>
      </c>
      <c r="AV96" s="166"/>
    </row>
    <row r="97" spans="1:48">
      <c r="A97" s="161">
        <v>91</v>
      </c>
      <c r="B97" s="162"/>
      <c r="C97" s="110"/>
      <c r="D97" s="110"/>
      <c r="E97" s="155"/>
      <c r="F97" s="163"/>
      <c r="G97" s="112"/>
      <c r="H97" s="112"/>
      <c r="I97" s="112"/>
      <c r="J97" s="112"/>
      <c r="K97" s="164"/>
      <c r="L97" s="165"/>
      <c r="M97" s="112"/>
      <c r="N97" s="112"/>
      <c r="O97" s="112"/>
      <c r="P97" s="112"/>
      <c r="Q97" s="164"/>
      <c r="R97" s="165"/>
      <c r="S97" s="112"/>
      <c r="T97" s="112"/>
      <c r="U97" s="112"/>
      <c r="V97" s="112"/>
      <c r="W97" s="164"/>
      <c r="X97" s="165"/>
      <c r="Y97" s="112"/>
      <c r="Z97" s="112"/>
      <c r="AA97" s="112"/>
      <c r="AB97" s="112"/>
      <c r="AC97" s="164"/>
      <c r="AD97" s="165"/>
      <c r="AE97" s="112"/>
      <c r="AF97" s="112"/>
      <c r="AG97" s="112"/>
      <c r="AH97" s="112"/>
      <c r="AI97" s="164"/>
      <c r="AJ97" s="165"/>
      <c r="AK97" s="112"/>
      <c r="AL97" s="112"/>
      <c r="AM97" s="112"/>
      <c r="AN97" s="112"/>
      <c r="AO97" s="164"/>
      <c r="AP97" s="157">
        <f t="shared" si="3"/>
        <v>0</v>
      </c>
      <c r="AQ97" s="158">
        <f t="shared" si="3"/>
        <v>0</v>
      </c>
      <c r="AR97" s="158">
        <f t="shared" si="3"/>
        <v>0</v>
      </c>
      <c r="AS97" s="158">
        <f t="shared" si="2"/>
        <v>0</v>
      </c>
      <c r="AT97" s="158">
        <f t="shared" si="2"/>
        <v>0</v>
      </c>
      <c r="AU97" s="159">
        <f t="shared" si="2"/>
        <v>0</v>
      </c>
      <c r="AV97" s="166"/>
    </row>
    <row r="98" spans="1:48">
      <c r="A98" s="161">
        <v>92</v>
      </c>
      <c r="B98" s="162"/>
      <c r="C98" s="110"/>
      <c r="D98" s="110"/>
      <c r="E98" s="155"/>
      <c r="F98" s="163"/>
      <c r="G98" s="112"/>
      <c r="H98" s="112"/>
      <c r="I98" s="112"/>
      <c r="J98" s="112"/>
      <c r="K98" s="164"/>
      <c r="L98" s="165"/>
      <c r="M98" s="112"/>
      <c r="N98" s="112"/>
      <c r="O98" s="112"/>
      <c r="P98" s="112"/>
      <c r="Q98" s="164"/>
      <c r="R98" s="165"/>
      <c r="S98" s="112"/>
      <c r="T98" s="112"/>
      <c r="U98" s="112"/>
      <c r="V98" s="112"/>
      <c r="W98" s="164"/>
      <c r="X98" s="165"/>
      <c r="Y98" s="112"/>
      <c r="Z98" s="112"/>
      <c r="AA98" s="112"/>
      <c r="AB98" s="112"/>
      <c r="AC98" s="164"/>
      <c r="AD98" s="165"/>
      <c r="AE98" s="112"/>
      <c r="AF98" s="112"/>
      <c r="AG98" s="112"/>
      <c r="AH98" s="112"/>
      <c r="AI98" s="164"/>
      <c r="AJ98" s="165"/>
      <c r="AK98" s="112"/>
      <c r="AL98" s="112"/>
      <c r="AM98" s="112"/>
      <c r="AN98" s="112"/>
      <c r="AO98" s="164"/>
      <c r="AP98" s="157">
        <f t="shared" si="3"/>
        <v>0</v>
      </c>
      <c r="AQ98" s="158">
        <f t="shared" si="3"/>
        <v>0</v>
      </c>
      <c r="AR98" s="158">
        <f t="shared" si="3"/>
        <v>0</v>
      </c>
      <c r="AS98" s="158">
        <f t="shared" si="2"/>
        <v>0</v>
      </c>
      <c r="AT98" s="158">
        <f t="shared" si="2"/>
        <v>0</v>
      </c>
      <c r="AU98" s="159">
        <f t="shared" si="2"/>
        <v>0</v>
      </c>
      <c r="AV98" s="166"/>
    </row>
    <row r="99" spans="1:48">
      <c r="A99" s="161">
        <v>93</v>
      </c>
      <c r="B99" s="162"/>
      <c r="C99" s="110"/>
      <c r="D99" s="110"/>
      <c r="E99" s="155"/>
      <c r="F99" s="163"/>
      <c r="G99" s="112"/>
      <c r="H99" s="112"/>
      <c r="I99" s="112"/>
      <c r="J99" s="112"/>
      <c r="K99" s="164"/>
      <c r="L99" s="165"/>
      <c r="M99" s="112"/>
      <c r="N99" s="112"/>
      <c r="O99" s="112"/>
      <c r="P99" s="112"/>
      <c r="Q99" s="164"/>
      <c r="R99" s="165"/>
      <c r="S99" s="112"/>
      <c r="T99" s="112"/>
      <c r="U99" s="112"/>
      <c r="V99" s="112"/>
      <c r="W99" s="164"/>
      <c r="X99" s="165"/>
      <c r="Y99" s="112"/>
      <c r="Z99" s="112"/>
      <c r="AA99" s="112"/>
      <c r="AB99" s="112"/>
      <c r="AC99" s="164"/>
      <c r="AD99" s="165"/>
      <c r="AE99" s="112"/>
      <c r="AF99" s="112"/>
      <c r="AG99" s="112"/>
      <c r="AH99" s="112"/>
      <c r="AI99" s="164"/>
      <c r="AJ99" s="165"/>
      <c r="AK99" s="112"/>
      <c r="AL99" s="112"/>
      <c r="AM99" s="112"/>
      <c r="AN99" s="112"/>
      <c r="AO99" s="164"/>
      <c r="AP99" s="157">
        <f t="shared" si="3"/>
        <v>0</v>
      </c>
      <c r="AQ99" s="158">
        <f t="shared" si="3"/>
        <v>0</v>
      </c>
      <c r="AR99" s="158">
        <f t="shared" si="3"/>
        <v>0</v>
      </c>
      <c r="AS99" s="158">
        <f t="shared" si="2"/>
        <v>0</v>
      </c>
      <c r="AT99" s="158">
        <f t="shared" si="2"/>
        <v>0</v>
      </c>
      <c r="AU99" s="159">
        <f t="shared" si="2"/>
        <v>0</v>
      </c>
      <c r="AV99" s="166"/>
    </row>
    <row r="100" spans="1:48">
      <c r="A100" s="161">
        <v>94</v>
      </c>
      <c r="B100" s="162"/>
      <c r="C100" s="110"/>
      <c r="D100" s="110"/>
      <c r="E100" s="155"/>
      <c r="F100" s="163"/>
      <c r="G100" s="112"/>
      <c r="H100" s="112"/>
      <c r="I100" s="112"/>
      <c r="J100" s="112"/>
      <c r="K100" s="164"/>
      <c r="L100" s="165"/>
      <c r="M100" s="112"/>
      <c r="N100" s="112"/>
      <c r="O100" s="112"/>
      <c r="P100" s="112"/>
      <c r="Q100" s="164"/>
      <c r="R100" s="165"/>
      <c r="S100" s="112"/>
      <c r="T100" s="112"/>
      <c r="U100" s="112"/>
      <c r="V100" s="112"/>
      <c r="W100" s="164"/>
      <c r="X100" s="165"/>
      <c r="Y100" s="112"/>
      <c r="Z100" s="112"/>
      <c r="AA100" s="112"/>
      <c r="AB100" s="112"/>
      <c r="AC100" s="164"/>
      <c r="AD100" s="165"/>
      <c r="AE100" s="112"/>
      <c r="AF100" s="112"/>
      <c r="AG100" s="112"/>
      <c r="AH100" s="112"/>
      <c r="AI100" s="164"/>
      <c r="AJ100" s="165"/>
      <c r="AK100" s="112"/>
      <c r="AL100" s="112"/>
      <c r="AM100" s="112"/>
      <c r="AN100" s="112"/>
      <c r="AO100" s="164"/>
      <c r="AP100" s="157">
        <f t="shared" si="3"/>
        <v>0</v>
      </c>
      <c r="AQ100" s="158">
        <f t="shared" si="3"/>
        <v>0</v>
      </c>
      <c r="AR100" s="158">
        <f t="shared" si="3"/>
        <v>0</v>
      </c>
      <c r="AS100" s="158">
        <f t="shared" si="2"/>
        <v>0</v>
      </c>
      <c r="AT100" s="158">
        <f t="shared" si="2"/>
        <v>0</v>
      </c>
      <c r="AU100" s="159">
        <f t="shared" si="2"/>
        <v>0</v>
      </c>
      <c r="AV100" s="166"/>
    </row>
    <row r="101" spans="1:48">
      <c r="A101" s="161">
        <v>95</v>
      </c>
      <c r="B101" s="162"/>
      <c r="C101" s="110"/>
      <c r="D101" s="110"/>
      <c r="E101" s="155"/>
      <c r="F101" s="163"/>
      <c r="G101" s="112"/>
      <c r="H101" s="112"/>
      <c r="I101" s="112"/>
      <c r="J101" s="112"/>
      <c r="K101" s="164"/>
      <c r="L101" s="165"/>
      <c r="M101" s="112"/>
      <c r="N101" s="112"/>
      <c r="O101" s="112"/>
      <c r="P101" s="112"/>
      <c r="Q101" s="164"/>
      <c r="R101" s="165"/>
      <c r="S101" s="112"/>
      <c r="T101" s="112"/>
      <c r="U101" s="112"/>
      <c r="V101" s="112"/>
      <c r="W101" s="164"/>
      <c r="X101" s="165"/>
      <c r="Y101" s="112"/>
      <c r="Z101" s="112"/>
      <c r="AA101" s="112"/>
      <c r="AB101" s="112"/>
      <c r="AC101" s="164"/>
      <c r="AD101" s="165"/>
      <c r="AE101" s="112"/>
      <c r="AF101" s="112"/>
      <c r="AG101" s="112"/>
      <c r="AH101" s="112"/>
      <c r="AI101" s="164"/>
      <c r="AJ101" s="165"/>
      <c r="AK101" s="112"/>
      <c r="AL101" s="112"/>
      <c r="AM101" s="112"/>
      <c r="AN101" s="112"/>
      <c r="AO101" s="164"/>
      <c r="AP101" s="157">
        <f t="shared" si="3"/>
        <v>0</v>
      </c>
      <c r="AQ101" s="158">
        <f t="shared" si="3"/>
        <v>0</v>
      </c>
      <c r="AR101" s="158">
        <f t="shared" si="3"/>
        <v>0</v>
      </c>
      <c r="AS101" s="158">
        <f t="shared" si="2"/>
        <v>0</v>
      </c>
      <c r="AT101" s="158">
        <f t="shared" si="2"/>
        <v>0</v>
      </c>
      <c r="AU101" s="159">
        <f t="shared" si="2"/>
        <v>0</v>
      </c>
      <c r="AV101" s="166"/>
    </row>
    <row r="102" spans="1:48">
      <c r="A102" s="161">
        <v>96</v>
      </c>
      <c r="B102" s="162"/>
      <c r="C102" s="110"/>
      <c r="D102" s="110"/>
      <c r="E102" s="155"/>
      <c r="F102" s="163"/>
      <c r="G102" s="112"/>
      <c r="H102" s="112"/>
      <c r="I102" s="112"/>
      <c r="J102" s="112"/>
      <c r="K102" s="164"/>
      <c r="L102" s="165"/>
      <c r="M102" s="112"/>
      <c r="N102" s="112"/>
      <c r="O102" s="112"/>
      <c r="P102" s="112"/>
      <c r="Q102" s="164"/>
      <c r="R102" s="165"/>
      <c r="S102" s="112"/>
      <c r="T102" s="112"/>
      <c r="U102" s="112"/>
      <c r="V102" s="112"/>
      <c r="W102" s="164"/>
      <c r="X102" s="165"/>
      <c r="Y102" s="112"/>
      <c r="Z102" s="112"/>
      <c r="AA102" s="112"/>
      <c r="AB102" s="112"/>
      <c r="AC102" s="164"/>
      <c r="AD102" s="165"/>
      <c r="AE102" s="112"/>
      <c r="AF102" s="112"/>
      <c r="AG102" s="112"/>
      <c r="AH102" s="112"/>
      <c r="AI102" s="164"/>
      <c r="AJ102" s="165"/>
      <c r="AK102" s="112"/>
      <c r="AL102" s="112"/>
      <c r="AM102" s="112"/>
      <c r="AN102" s="112"/>
      <c r="AO102" s="164"/>
      <c r="AP102" s="157">
        <f t="shared" si="3"/>
        <v>0</v>
      </c>
      <c r="AQ102" s="158">
        <f t="shared" si="3"/>
        <v>0</v>
      </c>
      <c r="AR102" s="158">
        <f t="shared" si="3"/>
        <v>0</v>
      </c>
      <c r="AS102" s="158">
        <f t="shared" si="2"/>
        <v>0</v>
      </c>
      <c r="AT102" s="158">
        <f t="shared" si="2"/>
        <v>0</v>
      </c>
      <c r="AU102" s="159">
        <f t="shared" si="2"/>
        <v>0</v>
      </c>
      <c r="AV102" s="166"/>
    </row>
    <row r="103" spans="1:48">
      <c r="A103" s="161">
        <v>97</v>
      </c>
      <c r="B103" s="162"/>
      <c r="C103" s="110"/>
      <c r="D103" s="110"/>
      <c r="E103" s="155"/>
      <c r="F103" s="163"/>
      <c r="G103" s="112"/>
      <c r="H103" s="112"/>
      <c r="I103" s="112"/>
      <c r="J103" s="112"/>
      <c r="K103" s="164"/>
      <c r="L103" s="165"/>
      <c r="M103" s="112"/>
      <c r="N103" s="112"/>
      <c r="O103" s="112"/>
      <c r="P103" s="112"/>
      <c r="Q103" s="164"/>
      <c r="R103" s="165"/>
      <c r="S103" s="112"/>
      <c r="T103" s="112"/>
      <c r="U103" s="112"/>
      <c r="V103" s="112"/>
      <c r="W103" s="164"/>
      <c r="X103" s="165"/>
      <c r="Y103" s="112"/>
      <c r="Z103" s="112"/>
      <c r="AA103" s="112"/>
      <c r="AB103" s="112"/>
      <c r="AC103" s="164"/>
      <c r="AD103" s="165"/>
      <c r="AE103" s="112"/>
      <c r="AF103" s="112"/>
      <c r="AG103" s="112"/>
      <c r="AH103" s="112"/>
      <c r="AI103" s="164"/>
      <c r="AJ103" s="165"/>
      <c r="AK103" s="112"/>
      <c r="AL103" s="112"/>
      <c r="AM103" s="112"/>
      <c r="AN103" s="112"/>
      <c r="AO103" s="164"/>
      <c r="AP103" s="157">
        <f t="shared" si="3"/>
        <v>0</v>
      </c>
      <c r="AQ103" s="158">
        <f t="shared" si="3"/>
        <v>0</v>
      </c>
      <c r="AR103" s="158">
        <f t="shared" si="3"/>
        <v>0</v>
      </c>
      <c r="AS103" s="158">
        <f t="shared" si="2"/>
        <v>0</v>
      </c>
      <c r="AT103" s="158">
        <f t="shared" si="2"/>
        <v>0</v>
      </c>
      <c r="AU103" s="159">
        <f t="shared" si="2"/>
        <v>0</v>
      </c>
      <c r="AV103" s="166"/>
    </row>
    <row r="104" spans="1:48">
      <c r="A104" s="161">
        <v>98</v>
      </c>
      <c r="B104" s="162"/>
      <c r="C104" s="110"/>
      <c r="D104" s="110"/>
      <c r="E104" s="155"/>
      <c r="F104" s="163"/>
      <c r="G104" s="112"/>
      <c r="H104" s="112"/>
      <c r="I104" s="112"/>
      <c r="J104" s="112"/>
      <c r="K104" s="164"/>
      <c r="L104" s="165"/>
      <c r="M104" s="112"/>
      <c r="N104" s="112"/>
      <c r="O104" s="112"/>
      <c r="P104" s="112"/>
      <c r="Q104" s="164"/>
      <c r="R104" s="165"/>
      <c r="S104" s="112"/>
      <c r="T104" s="112"/>
      <c r="U104" s="112"/>
      <c r="V104" s="112"/>
      <c r="W104" s="164"/>
      <c r="X104" s="165"/>
      <c r="Y104" s="112"/>
      <c r="Z104" s="112"/>
      <c r="AA104" s="112"/>
      <c r="AB104" s="112"/>
      <c r="AC104" s="164"/>
      <c r="AD104" s="165"/>
      <c r="AE104" s="112"/>
      <c r="AF104" s="112"/>
      <c r="AG104" s="112"/>
      <c r="AH104" s="112"/>
      <c r="AI104" s="164"/>
      <c r="AJ104" s="165"/>
      <c r="AK104" s="112"/>
      <c r="AL104" s="112"/>
      <c r="AM104" s="112"/>
      <c r="AN104" s="112"/>
      <c r="AO104" s="164"/>
      <c r="AP104" s="157">
        <f t="shared" si="3"/>
        <v>0</v>
      </c>
      <c r="AQ104" s="158">
        <f t="shared" si="3"/>
        <v>0</v>
      </c>
      <c r="AR104" s="158">
        <f t="shared" si="3"/>
        <v>0</v>
      </c>
      <c r="AS104" s="158">
        <f t="shared" si="2"/>
        <v>0</v>
      </c>
      <c r="AT104" s="158">
        <f t="shared" si="2"/>
        <v>0</v>
      </c>
      <c r="AU104" s="159">
        <f t="shared" si="2"/>
        <v>0</v>
      </c>
      <c r="AV104" s="166"/>
    </row>
    <row r="105" spans="1:48">
      <c r="A105" s="161">
        <v>99</v>
      </c>
      <c r="B105" s="162"/>
      <c r="C105" s="110"/>
      <c r="D105" s="110"/>
      <c r="E105" s="155"/>
      <c r="F105" s="163"/>
      <c r="G105" s="112"/>
      <c r="H105" s="112"/>
      <c r="I105" s="112"/>
      <c r="J105" s="112"/>
      <c r="K105" s="164"/>
      <c r="L105" s="165"/>
      <c r="M105" s="112"/>
      <c r="N105" s="112"/>
      <c r="O105" s="112"/>
      <c r="P105" s="112"/>
      <c r="Q105" s="164"/>
      <c r="R105" s="165"/>
      <c r="S105" s="112"/>
      <c r="T105" s="112"/>
      <c r="U105" s="112"/>
      <c r="V105" s="112"/>
      <c r="W105" s="164"/>
      <c r="X105" s="165"/>
      <c r="Y105" s="112"/>
      <c r="Z105" s="112"/>
      <c r="AA105" s="112"/>
      <c r="AB105" s="112"/>
      <c r="AC105" s="164"/>
      <c r="AD105" s="165"/>
      <c r="AE105" s="112"/>
      <c r="AF105" s="112"/>
      <c r="AG105" s="112"/>
      <c r="AH105" s="112"/>
      <c r="AI105" s="164"/>
      <c r="AJ105" s="165"/>
      <c r="AK105" s="112"/>
      <c r="AL105" s="112"/>
      <c r="AM105" s="112"/>
      <c r="AN105" s="112"/>
      <c r="AO105" s="164"/>
      <c r="AP105" s="157">
        <f t="shared" si="3"/>
        <v>0</v>
      </c>
      <c r="AQ105" s="158">
        <f t="shared" si="3"/>
        <v>0</v>
      </c>
      <c r="AR105" s="158">
        <f t="shared" si="3"/>
        <v>0</v>
      </c>
      <c r="AS105" s="158">
        <f t="shared" si="2"/>
        <v>0</v>
      </c>
      <c r="AT105" s="158">
        <f t="shared" si="2"/>
        <v>0</v>
      </c>
      <c r="AU105" s="159">
        <f t="shared" si="2"/>
        <v>0</v>
      </c>
      <c r="AV105" s="166"/>
    </row>
    <row r="106" spans="1:48">
      <c r="A106" s="167">
        <v>100</v>
      </c>
      <c r="B106" s="168"/>
      <c r="C106" s="169"/>
      <c r="D106" s="169"/>
      <c r="E106" s="170"/>
      <c r="F106" s="171"/>
      <c r="G106" s="172"/>
      <c r="H106" s="172"/>
      <c r="I106" s="172"/>
      <c r="J106" s="172"/>
      <c r="K106" s="173"/>
      <c r="L106" s="174"/>
      <c r="M106" s="172"/>
      <c r="N106" s="172"/>
      <c r="O106" s="172"/>
      <c r="P106" s="172"/>
      <c r="Q106" s="173"/>
      <c r="R106" s="174"/>
      <c r="S106" s="172"/>
      <c r="T106" s="172"/>
      <c r="U106" s="172"/>
      <c r="V106" s="172"/>
      <c r="W106" s="173"/>
      <c r="X106" s="174"/>
      <c r="Y106" s="172"/>
      <c r="Z106" s="172"/>
      <c r="AA106" s="172"/>
      <c r="AB106" s="172"/>
      <c r="AC106" s="173"/>
      <c r="AD106" s="174"/>
      <c r="AE106" s="172"/>
      <c r="AF106" s="172"/>
      <c r="AG106" s="172"/>
      <c r="AH106" s="172"/>
      <c r="AI106" s="173"/>
      <c r="AJ106" s="174"/>
      <c r="AK106" s="172"/>
      <c r="AL106" s="172"/>
      <c r="AM106" s="172"/>
      <c r="AN106" s="172"/>
      <c r="AO106" s="173"/>
      <c r="AP106" s="175">
        <f t="shared" si="3"/>
        <v>0</v>
      </c>
      <c r="AQ106" s="176">
        <f t="shared" si="3"/>
        <v>0</v>
      </c>
      <c r="AR106" s="176">
        <f t="shared" si="3"/>
        <v>0</v>
      </c>
      <c r="AS106" s="176">
        <f t="shared" si="2"/>
        <v>0</v>
      </c>
      <c r="AT106" s="176">
        <f t="shared" si="2"/>
        <v>0</v>
      </c>
      <c r="AU106" s="177">
        <f t="shared" si="2"/>
        <v>0</v>
      </c>
      <c r="AV106" s="178"/>
    </row>
    <row r="108" spans="1:48">
      <c r="D108" s="55"/>
      <c r="E108" s="55" t="s">
        <v>225</v>
      </c>
      <c r="F108" s="179">
        <f t="shared" ref="F108:AU108" si="4">SUM(F7:F106)</f>
        <v>0</v>
      </c>
      <c r="G108" s="179">
        <f t="shared" si="4"/>
        <v>0</v>
      </c>
      <c r="H108" s="179">
        <f t="shared" si="4"/>
        <v>0</v>
      </c>
      <c r="I108" s="179">
        <f t="shared" si="4"/>
        <v>0</v>
      </c>
      <c r="J108" s="179">
        <f t="shared" si="4"/>
        <v>0</v>
      </c>
      <c r="K108" s="179">
        <f t="shared" si="4"/>
        <v>0</v>
      </c>
      <c r="L108" s="179">
        <f t="shared" si="4"/>
        <v>0</v>
      </c>
      <c r="M108" s="179">
        <f t="shared" si="4"/>
        <v>0</v>
      </c>
      <c r="N108" s="179">
        <f t="shared" si="4"/>
        <v>0</v>
      </c>
      <c r="O108" s="179">
        <f t="shared" si="4"/>
        <v>0</v>
      </c>
      <c r="P108" s="179">
        <f t="shared" si="4"/>
        <v>0</v>
      </c>
      <c r="Q108" s="179">
        <f t="shared" si="4"/>
        <v>0</v>
      </c>
      <c r="R108" s="179">
        <f t="shared" si="4"/>
        <v>0</v>
      </c>
      <c r="S108" s="179">
        <f t="shared" si="4"/>
        <v>0</v>
      </c>
      <c r="T108" s="179">
        <f t="shared" si="4"/>
        <v>0</v>
      </c>
      <c r="U108" s="179">
        <f t="shared" si="4"/>
        <v>0</v>
      </c>
      <c r="V108" s="179">
        <f t="shared" si="4"/>
        <v>0</v>
      </c>
      <c r="W108" s="179">
        <f t="shared" si="4"/>
        <v>0</v>
      </c>
      <c r="X108" s="179">
        <f t="shared" si="4"/>
        <v>0</v>
      </c>
      <c r="Y108" s="179">
        <f t="shared" si="4"/>
        <v>0</v>
      </c>
      <c r="Z108" s="179">
        <f t="shared" si="4"/>
        <v>0</v>
      </c>
      <c r="AA108" s="179">
        <f t="shared" si="4"/>
        <v>0</v>
      </c>
      <c r="AB108" s="179">
        <f t="shared" si="4"/>
        <v>0</v>
      </c>
      <c r="AC108" s="179">
        <f t="shared" si="4"/>
        <v>0</v>
      </c>
      <c r="AD108" s="179">
        <f t="shared" si="4"/>
        <v>0</v>
      </c>
      <c r="AE108" s="179">
        <f t="shared" si="4"/>
        <v>0</v>
      </c>
      <c r="AF108" s="179">
        <f t="shared" si="4"/>
        <v>0</v>
      </c>
      <c r="AG108" s="179">
        <f t="shared" si="4"/>
        <v>0</v>
      </c>
      <c r="AH108" s="179">
        <f t="shared" si="4"/>
        <v>0</v>
      </c>
      <c r="AI108" s="179">
        <f t="shared" si="4"/>
        <v>0</v>
      </c>
      <c r="AJ108" s="179">
        <f t="shared" si="4"/>
        <v>0</v>
      </c>
      <c r="AK108" s="179">
        <f t="shared" si="4"/>
        <v>0</v>
      </c>
      <c r="AL108" s="179">
        <f t="shared" si="4"/>
        <v>0</v>
      </c>
      <c r="AM108" s="179">
        <f t="shared" si="4"/>
        <v>0</v>
      </c>
      <c r="AN108" s="179">
        <f t="shared" si="4"/>
        <v>0</v>
      </c>
      <c r="AO108" s="179">
        <f t="shared" si="4"/>
        <v>0</v>
      </c>
      <c r="AP108" s="179">
        <f t="shared" si="4"/>
        <v>0</v>
      </c>
      <c r="AQ108" s="179">
        <f t="shared" si="4"/>
        <v>0</v>
      </c>
      <c r="AR108" s="179">
        <f t="shared" si="4"/>
        <v>0</v>
      </c>
      <c r="AS108" s="179">
        <f t="shared" si="4"/>
        <v>0</v>
      </c>
      <c r="AT108" s="179">
        <f t="shared" si="4"/>
        <v>0</v>
      </c>
      <c r="AU108" s="179">
        <f t="shared" si="4"/>
        <v>0</v>
      </c>
    </row>
    <row r="109" spans="1:48">
      <c r="D109" s="55"/>
      <c r="E109" s="55"/>
    </row>
    <row r="110" spans="1:48">
      <c r="D110" s="180"/>
      <c r="E110" s="180" t="s">
        <v>226</v>
      </c>
      <c r="F110" s="179" t="str">
        <f ca="1">IF((AND(ISNUMBER('Capital Composition'!D45),ISNUMBER('Capital Composition'!C45))),('Capital Composition'!D45-'Capital Composition'!C45),"")</f>
        <v/>
      </c>
      <c r="G110" s="179" t="str">
        <f ca="1">IF((AND(ISNUMBER('Capital Composition'!D58),ISNUMBER('Capital Composition'!C58))),('Capital Composition'!D58-'Capital Composition'!C58),"")</f>
        <v/>
      </c>
      <c r="H110" s="179" t="str">
        <f ca="1">IF((AND(ISNUMBER(RWA_Advanced!D52),ISNUMBER(RWA_Advanced!C52))),(RWA_Advanced!D52-RWA_Advanced!C52),IF((AND(ISNUMBER(RWA_General!D32),ISNUMBER(RWA_General!C32))),(RWA_General!D32-RWA_General!C32),""))</f>
        <v/>
      </c>
      <c r="I110" s="179" t="str">
        <f ca="1">IF(AND(ISNUMBER('Leverage Exposure'!D13),ISNUMBER('Leverage Exposure'!C13)),('Leverage Exposure'!D13-'Leverage Exposure'!C13),"")</f>
        <v/>
      </c>
      <c r="J110" s="179" t="str">
        <f ca="1">IF(AND(ISNUMBER('Leverage Exposure'!D27),ISNUMBER('Leverage Exposure'!C27)),('Leverage Exposure'!D27-'Leverage Exposure'!C27),"")</f>
        <v/>
      </c>
      <c r="K110" s="181" t="s">
        <v>4</v>
      </c>
      <c r="L110" s="179" t="str">
        <f ca="1">IF((AND(ISNUMBER('Capital Composition'!E45),ISNUMBER('Capital Composition'!D45))),('Capital Composition'!E45-'Capital Composition'!D45),"")</f>
        <v/>
      </c>
      <c r="M110" s="179" t="str">
        <f ca="1">IF((AND(ISNUMBER('Capital Composition'!E58),ISNUMBER('Capital Composition'!D58))),('Capital Composition'!E58-'Capital Composition'!D58),"")</f>
        <v/>
      </c>
      <c r="N110" s="179" t="str">
        <f ca="1">IF((AND(ISNUMBER(RWA_Advanced!E52),ISNUMBER(RWA_Advanced!D52))),(RWA_Advanced!E52-RWA_Advanced!D52),IF((AND(ISNUMBER(RWA_General!E32),ISNUMBER(RWA_General!D32))),(RWA_General!E32-RWA_General!D32),""))</f>
        <v/>
      </c>
      <c r="O110" s="179" t="str">
        <f ca="1">IF(AND(ISNUMBER('Leverage Exposure'!E13),ISNUMBER('Leverage Exposure'!D13)),('Leverage Exposure'!E13-'Leverage Exposure'!D13),"")</f>
        <v/>
      </c>
      <c r="P110" s="179" t="str">
        <f ca="1">IF(AND(ISNUMBER('Leverage Exposure'!E27),ISNUMBER('Leverage Exposure'!D27)),('Leverage Exposure'!E27-'Leverage Exposure'!D27),"")</f>
        <v/>
      </c>
      <c r="Q110" s="181" t="s">
        <v>4</v>
      </c>
      <c r="R110" s="179" t="str">
        <f ca="1">IF((AND(ISNUMBER('Capital Composition'!F45),ISNUMBER('Capital Composition'!E45))),('Capital Composition'!F45-'Capital Composition'!E45),"")</f>
        <v/>
      </c>
      <c r="S110" s="179" t="str">
        <f ca="1">IF((AND(ISNUMBER('Capital Composition'!F58),ISNUMBER('Capital Composition'!E58))),('Capital Composition'!F58-'Capital Composition'!E58),"")</f>
        <v/>
      </c>
      <c r="T110" s="179" t="str">
        <f ca="1">IF((AND(ISNUMBER(RWA_Advanced!F52),ISNUMBER(RWA_Advanced!E52))),(RWA_Advanced!F52-RWA_Advanced!E52),IF((AND(ISNUMBER(RWA_General!F32),ISNUMBER(RWA_General!E32))),(RWA_General!F32-RWA_General!E32),""))</f>
        <v/>
      </c>
      <c r="U110" s="179" t="str">
        <f ca="1">IF(AND(ISNUMBER('Leverage Exposure'!F13),ISNUMBER('Leverage Exposure'!E13)),('Leverage Exposure'!F13-'Leverage Exposure'!E13),"")</f>
        <v/>
      </c>
      <c r="V110" s="179" t="str">
        <f ca="1">IF(AND(ISNUMBER('Leverage Exposure'!F27),ISNUMBER('Leverage Exposure'!E27)),('Leverage Exposure'!F27-'Leverage Exposure'!E27),"")</f>
        <v/>
      </c>
      <c r="W110" s="181" t="s">
        <v>4</v>
      </c>
      <c r="X110" s="179" t="str">
        <f ca="1">IF((AND(ISNUMBER('Capital Composition'!G45),ISNUMBER('Capital Composition'!F45))),('Capital Composition'!G45-'Capital Composition'!F45),"")</f>
        <v/>
      </c>
      <c r="Y110" s="179" t="str">
        <f ca="1">IF((AND(ISNUMBER('Capital Composition'!G58),ISNUMBER('Capital Composition'!F58))),('Capital Composition'!G58-'Capital Composition'!F58),"")</f>
        <v/>
      </c>
      <c r="Z110" s="179" t="str">
        <f ca="1">IF((AND(ISNUMBER(RWA_Advanced!G52),ISNUMBER(RWA_Advanced!F52))),(RWA_Advanced!G52-RWA_Advanced!F52),IF((AND(ISNUMBER(RWA_General!G32),ISNUMBER(RWA_General!F32))),(RWA_General!G32-RWA_General!F32),""))</f>
        <v/>
      </c>
      <c r="AA110" s="179" t="str">
        <f ca="1">IF(AND(ISNUMBER('Leverage Exposure'!G13),ISNUMBER('Leverage Exposure'!F13)),('Leverage Exposure'!G13-'Leverage Exposure'!F13),"")</f>
        <v/>
      </c>
      <c r="AB110" s="179" t="str">
        <f ca="1">IF(AND(ISNUMBER('Leverage Exposure'!G27),ISNUMBER('Leverage Exposure'!F27)),('Leverage Exposure'!G27-'Leverage Exposure'!F27),"")</f>
        <v/>
      </c>
      <c r="AC110" s="181" t="s">
        <v>4</v>
      </c>
      <c r="AD110" s="179" t="str">
        <f ca="1">IF((AND(ISNUMBER('Capital Composition'!H45),ISNUMBER('Capital Composition'!G45))),('Capital Composition'!H45-'Capital Composition'!G45),"")</f>
        <v/>
      </c>
      <c r="AE110" s="179" t="str">
        <f ca="1">IF((AND(ISNUMBER('Capital Composition'!H58),ISNUMBER('Capital Composition'!G58))),('Capital Composition'!H58-'Capital Composition'!G58),"")</f>
        <v/>
      </c>
      <c r="AF110" s="179" t="str">
        <f ca="1">IF((AND(ISNUMBER(RWA_Advanced!H52),ISNUMBER(RWA_Advanced!G52))),(RWA_Advanced!H52-RWA_Advanced!G52),IF((AND(ISNUMBER(RWA_General!H32),ISNUMBER(RWA_General!G32))),(RWA_General!H32-RWA_General!G32),""))</f>
        <v/>
      </c>
      <c r="AG110" s="179" t="str">
        <f ca="1">IF(AND(ISNUMBER('Leverage Exposure'!H13),ISNUMBER('Leverage Exposure'!G13)),('Leverage Exposure'!H13-'Leverage Exposure'!G13),"")</f>
        <v/>
      </c>
      <c r="AH110" s="179" t="str">
        <f ca="1">IF(AND(ISNUMBER('Leverage Exposure'!H27),ISNUMBER('Leverage Exposure'!G27)),('Leverage Exposure'!H27-'Leverage Exposure'!G27),"")</f>
        <v/>
      </c>
      <c r="AI110" s="181" t="s">
        <v>4</v>
      </c>
      <c r="AJ110" s="179" t="str">
        <f ca="1">IF((AND(ISNUMBER('Capital Composition'!I45),ISNUMBER('Capital Composition'!H45))),('Capital Composition'!I45-'Capital Composition'!H45),"")</f>
        <v/>
      </c>
      <c r="AK110" s="179" t="str">
        <f ca="1">IF((AND(ISNUMBER('Capital Composition'!I58),ISNUMBER('Capital Composition'!H58))),('Capital Composition'!I58-'Capital Composition'!H58),"")</f>
        <v/>
      </c>
      <c r="AL110" s="179" t="str">
        <f ca="1">IF((AND(ISNUMBER(RWA_Advanced!I52),ISNUMBER(RWA_Advanced!H52))),(RWA_Advanced!I52-RWA_Advanced!H52),IF((AND(ISNUMBER(RWA_General!I32),ISNUMBER(RWA_General!H32))),(RWA_General!I32-RWA_General!H32),""))</f>
        <v/>
      </c>
      <c r="AM110" s="179" t="str">
        <f ca="1">IF(AND(ISNUMBER('Leverage Exposure'!I13),ISNUMBER('Leverage Exposure'!H13)),('Leverage Exposure'!I13-'Leverage Exposure'!H13),"")</f>
        <v/>
      </c>
      <c r="AN110" s="179" t="str">
        <f ca="1">IF(AND(ISNUMBER('Leverage Exposure'!I27),ISNUMBER('Leverage Exposure'!H27)),('Leverage Exposure'!I27-'Leverage Exposure'!H27),"")</f>
        <v/>
      </c>
      <c r="AO110" s="181" t="s">
        <v>4</v>
      </c>
      <c r="AP110" s="181"/>
      <c r="AQ110" s="181"/>
      <c r="AR110" s="181"/>
      <c r="AS110" s="181"/>
      <c r="AT110" s="181"/>
      <c r="AU110" s="181"/>
    </row>
    <row r="111" spans="1:48">
      <c r="D111" s="55"/>
      <c r="E111" s="55"/>
    </row>
    <row r="112" spans="1:48">
      <c r="D112" s="55"/>
      <c r="E112" s="55"/>
    </row>
  </sheetData>
  <mergeCells count="15">
    <mergeCell ref="AV5:AV6"/>
    <mergeCell ref="A2:E2"/>
    <mergeCell ref="F3:AO3"/>
    <mergeCell ref="A5:A6"/>
    <mergeCell ref="B5:B6"/>
    <mergeCell ref="C5:C6"/>
    <mergeCell ref="D5:D6"/>
    <mergeCell ref="E5:E6"/>
    <mergeCell ref="F5:K5"/>
    <mergeCell ref="AJ5:AO5"/>
    <mergeCell ref="L5:Q5"/>
    <mergeCell ref="R5:W5"/>
    <mergeCell ref="X5:AC5"/>
    <mergeCell ref="AD5:AI5"/>
    <mergeCell ref="AP5:AU5"/>
  </mergeCells>
  <phoneticPr fontId="0" type="noConversion"/>
  <dataValidations count="4">
    <dataValidation type="list" allowBlank="1" showInputMessage="1" showErrorMessage="1" sqref="AV7:AV106">
      <formula1>confirm</formula1>
    </dataValidation>
    <dataValidation type="list" allowBlank="1" showInputMessage="1" showErrorMessage="1" sqref="E7:E106">
      <formula1>rwatype</formula1>
    </dataValidation>
    <dataValidation type="list" allowBlank="1" showInputMessage="1" showErrorMessage="1" sqref="D7:D106">
      <formula1>exposuretype</formula1>
    </dataValidation>
    <dataValidation type="list" allowBlank="1" showInputMessage="1" showErrorMessage="1" sqref="C7:C106">
      <formula1>actiontype</formula1>
    </dataValidation>
  </dataValidations>
  <pageMargins left="0.7" right="0.7" top="0.75" bottom="0.75" header="0.3" footer="0.3"/>
  <pageSetup scale="13" orientation="landscape" r:id="rId1"/>
  <headerFooter scaleWithDoc="0">
    <oddFooter>&amp;R&amp;A
&amp;P</oddFooter>
  </headerFooter>
  <colBreaks count="2" manualBreakCount="2">
    <brk id="22" max="1048575" man="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Basel III &amp; DF Cover Sheet</vt:lpstr>
      <vt:lpstr>Annual_Instructions</vt:lpstr>
      <vt:lpstr>Capital Composition</vt:lpstr>
      <vt:lpstr>Exceptions Bucket Calc</vt:lpstr>
      <vt:lpstr>RWA_Advanced</vt:lpstr>
      <vt:lpstr>RWA_General</vt:lpstr>
      <vt:lpstr>Leverage Exposure</vt:lpstr>
      <vt:lpstr>Planned Actions</vt:lpstr>
      <vt:lpstr>actiontype</vt:lpstr>
      <vt:lpstr>confirm</vt:lpstr>
      <vt:lpstr>exposuretype</vt:lpstr>
      <vt:lpstr>Annual_Instructions!Print_Area</vt:lpstr>
      <vt:lpstr>'Basel III &amp; DF Cover Sheet'!Print_Area</vt:lpstr>
      <vt:lpstr>'Capital Composition'!Print_Area</vt:lpstr>
      <vt:lpstr>'Exceptions Bucket Calc'!Print_Area</vt:lpstr>
      <vt:lpstr>'Leverage Exposure'!Print_Area</vt:lpstr>
      <vt:lpstr>'Planned Actions'!Print_Area</vt:lpstr>
      <vt:lpstr>RWA_Advanced!Print_Area</vt:lpstr>
      <vt:lpstr>RWA_General!Print_Area</vt:lpstr>
      <vt:lpstr>'Capital Composition'!Print_Titles</vt:lpstr>
      <vt:lpstr>rwatype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2012-12-06T16:50:43Z</dcterms:created>
  <dcterms:modified xsi:type="dcterms:W3CDTF">2012-12-06T22:32:35Z</dcterms:modified>
</cp:coreProperties>
</file>