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79'!$A$1:$K$38</definedName>
    <definedName name="_xlnm.Print_Titles" localSheetId="0">'APHIS Form 79'!$1:$5</definedName>
  </definedNames>
  <calcPr calcId="145621" fullCalcOnLoad="1"/>
</workbook>
</file>

<file path=xl/calcChain.xml><?xml version="1.0" encoding="utf-8"?>
<calcChain xmlns="http://schemas.openxmlformats.org/spreadsheetml/2006/main">
  <c r="E6" i="2" l="1"/>
  <c r="H6" i="2"/>
  <c r="J6" i="2"/>
  <c r="E35" i="2"/>
  <c r="H35" i="2"/>
  <c r="E34" i="2"/>
  <c r="E32" i="2"/>
  <c r="H32" i="2"/>
  <c r="E15" i="2"/>
  <c r="E14" i="2"/>
  <c r="H14" i="2"/>
  <c r="E18" i="2"/>
  <c r="E21" i="2"/>
  <c r="E9" i="2"/>
  <c r="E36" i="2"/>
  <c r="E8" i="2"/>
  <c r="H8" i="2"/>
  <c r="H34" i="2"/>
  <c r="I34" i="2"/>
  <c r="J34" i="2"/>
  <c r="H21" i="2"/>
  <c r="I21" i="2"/>
  <c r="J21" i="2"/>
  <c r="H18" i="2"/>
  <c r="I18" i="2"/>
  <c r="J18" i="2"/>
  <c r="H15" i="2"/>
  <c r="I15" i="2"/>
  <c r="J15" i="2"/>
  <c r="H9" i="2"/>
  <c r="I9" i="2"/>
  <c r="J9" i="2"/>
  <c r="E11" i="2"/>
  <c r="H11" i="2"/>
  <c r="E10" i="2"/>
  <c r="H10" i="2"/>
  <c r="I10" i="2"/>
  <c r="J10" i="2"/>
  <c r="E31" i="2"/>
  <c r="H31" i="2"/>
  <c r="E13" i="2"/>
  <c r="H13" i="2"/>
  <c r="E7" i="2"/>
  <c r="H7" i="2"/>
  <c r="E12" i="2"/>
  <c r="H12" i="2"/>
  <c r="E16" i="2"/>
  <c r="H16" i="2"/>
  <c r="E20" i="2"/>
  <c r="H20" i="2"/>
  <c r="E17" i="2"/>
  <c r="H17" i="2"/>
  <c r="E19" i="2"/>
  <c r="H19" i="2"/>
  <c r="E30" i="2"/>
  <c r="H30" i="2"/>
  <c r="E25" i="2"/>
  <c r="H25" i="2"/>
  <c r="E28" i="2"/>
  <c r="H28" i="2"/>
  <c r="E26" i="2"/>
  <c r="H26" i="2"/>
  <c r="E27" i="2"/>
  <c r="H27" i="2"/>
  <c r="E29" i="2"/>
  <c r="H29" i="2"/>
  <c r="E33" i="2"/>
  <c r="H33" i="2"/>
  <c r="E22" i="2"/>
  <c r="H22" i="2"/>
  <c r="E23" i="2"/>
  <c r="H23" i="2"/>
  <c r="E24" i="2"/>
  <c r="H24" i="2"/>
  <c r="I32" i="2"/>
  <c r="J32" i="2"/>
  <c r="I23" i="2"/>
  <c r="J23" i="2"/>
  <c r="I27" i="2"/>
  <c r="J27" i="2"/>
  <c r="I30" i="2"/>
  <c r="J30" i="2"/>
  <c r="I16" i="2"/>
  <c r="J16" i="2"/>
  <c r="I31" i="2"/>
  <c r="J31" i="2"/>
  <c r="I24" i="2"/>
  <c r="J24" i="2"/>
  <c r="I22" i="2"/>
  <c r="J22" i="2"/>
  <c r="I29" i="2"/>
  <c r="J29" i="2"/>
  <c r="I26" i="2"/>
  <c r="J26" i="2"/>
  <c r="I25" i="2"/>
  <c r="J25" i="2"/>
  <c r="I19" i="2"/>
  <c r="J19" i="2"/>
  <c r="I20" i="2"/>
  <c r="J20" i="2"/>
  <c r="I12" i="2"/>
  <c r="J12" i="2"/>
  <c r="I13" i="2"/>
  <c r="J13" i="2"/>
  <c r="I35" i="2"/>
  <c r="J35" i="2"/>
  <c r="I33" i="2"/>
  <c r="J33" i="2"/>
  <c r="I28" i="2"/>
  <c r="J28" i="2"/>
  <c r="I17" i="2"/>
  <c r="J17" i="2"/>
  <c r="I7" i="2"/>
  <c r="J7" i="2"/>
  <c r="I11" i="2"/>
  <c r="J11" i="2"/>
  <c r="I14" i="2"/>
  <c r="J14" i="2"/>
  <c r="I6" i="2"/>
  <c r="I8" i="2"/>
  <c r="I36" i="2"/>
  <c r="H36" i="2"/>
  <c r="J8" i="2"/>
  <c r="J36" i="2"/>
</calcChain>
</file>

<file path=xl/sharedStrings.xml><?xml version="1.0" encoding="utf-8"?>
<sst xmlns="http://schemas.openxmlformats.org/spreadsheetml/2006/main" count="44" uniqueCount="40">
  <si>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</si>
  <si>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</si>
  <si>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</si>
  <si>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</si>
  <si>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</si>
  <si>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</si>
  <si>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</si>
  <si>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</si>
  <si>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</si>
  <si>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</si>
  <si>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</si>
  <si>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</si>
  <si>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</si>
  <si>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</si>
  <si>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</si>
  <si>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</si>
  <si>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</si>
  <si>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</si>
  <si>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</si>
  <si>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</si>
  <si>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</si>
  <si>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</si>
  <si>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</si>
  <si>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</si>
  <si>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</si>
  <si>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</si>
  <si>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</si>
  <si>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</si>
  <si>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</si>
  <si>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0579-0224</t>
  </si>
  <si>
    <t>Application for Import or In-Tran</t>
  </si>
  <si>
    <t>12</t>
  </si>
  <si>
    <t>Premises Information (Herd of Origin)</t>
  </si>
  <si>
    <t>TB History Certification</t>
  </si>
  <si>
    <t>Health Certificate</t>
  </si>
  <si>
    <t>Dip Certificate</t>
  </si>
  <si>
    <t>Customs Declaration for Import or In Transit Permit</t>
  </si>
  <si>
    <t xml:space="preserve">(for live animals, animal semen, animal embryos, birds, </t>
  </si>
  <si>
    <t>poultry or hatching eggs)</t>
  </si>
  <si>
    <t>TB Testing for Imported Cattle from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</si>
</sst>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39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>
        <v>41162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6851</v>
      </c>
      <c r="D6" s="29">
        <v>0.16</v>
      </c>
      <c r="E6" s="5">
        <f t="shared" ref="E6:E21" si="0">+C6*D6</f>
        <v>1096.1600000000001</v>
      </c>
      <c r="F6" s="21" t="s">
        <v>31</v>
      </c>
      <c r="G6" s="25">
        <v>39.86</v>
      </c>
      <c r="H6" s="26">
        <f t="shared" ref="H6:H21" si="1">+E6*G6</f>
        <v>43692.937600000005</v>
      </c>
      <c r="I6" s="26">
        <f t="shared" ref="I6:I21" si="2">+H6*0.139</f>
        <v>6073.3183264000008</v>
      </c>
      <c r="J6" s="26">
        <f t="shared" ref="J6:J21" si="3">+H6+I6</f>
        <v>49766.255926400008</v>
      </c>
      <c r="K6" s="2"/>
    </row>
    <row r="7" spans="1:11" x14ac:dyDescent="0.2">
      <c r="A7" s="2"/>
      <c r="B7" s="2" t="s">
        <v>32</v>
      </c>
      <c r="C7" s="5">
        <v>75000</v>
      </c>
      <c r="D7" s="29">
        <v>0.16600000000000001</v>
      </c>
      <c r="E7" s="5">
        <f t="shared" si="0"/>
        <v>12450</v>
      </c>
      <c r="F7" s="21" t="s">
        <v>31</v>
      </c>
      <c r="G7" s="25">
        <v>39.86</v>
      </c>
      <c r="H7" s="26">
        <f t="shared" si="1"/>
        <v>496257</v>
      </c>
      <c r="I7" s="26">
        <f t="shared" si="2"/>
        <v>68979.723000000013</v>
      </c>
      <c r="J7" s="26">
        <f t="shared" si="3"/>
        <v>565236.723</v>
      </c>
      <c r="K7" s="2"/>
    </row>
    <row r="8" spans="1:11" s="31" customFormat="1" x14ac:dyDescent="0.2">
      <c r="A8" s="30"/>
      <c r="B8" s="30" t="s">
        <v>33</v>
      </c>
      <c r="C8" s="32">
        <v>6851</v>
      </c>
      <c r="D8" s="33">
        <v>0.16600000000000001</v>
      </c>
      <c r="E8" s="32">
        <f t="shared" si="0"/>
        <v>1137.2660000000001</v>
      </c>
      <c r="F8" s="34" t="s">
        <v>31</v>
      </c>
      <c r="G8" s="25">
        <v>39.86</v>
      </c>
      <c r="H8" s="36">
        <f t="shared" si="1"/>
        <v>45331.422760000001</v>
      </c>
      <c r="I8" s="36">
        <f t="shared" si="2"/>
        <v>6301.0677636400005</v>
      </c>
      <c r="J8" s="36">
        <f t="shared" si="3"/>
        <v>51632.490523640001</v>
      </c>
      <c r="K8" s="30"/>
    </row>
    <row r="9" spans="1:11" s="31" customFormat="1" x14ac:dyDescent="0.2">
      <c r="A9" s="30"/>
      <c r="B9" s="30" t="s">
        <v>34</v>
      </c>
      <c r="C9" s="32">
        <v>6851</v>
      </c>
      <c r="D9" s="33">
        <v>8.3299999999999999E-2</v>
      </c>
      <c r="E9" s="32">
        <f t="shared" si="0"/>
        <v>570.68830000000003</v>
      </c>
      <c r="F9" s="34" t="s">
        <v>31</v>
      </c>
      <c r="G9" s="25">
        <v>39.86</v>
      </c>
      <c r="H9" s="36">
        <f t="shared" si="1"/>
        <v>22747.635638</v>
      </c>
      <c r="I9" s="36">
        <f t="shared" si="2"/>
        <v>3161.9213536820002</v>
      </c>
      <c r="J9" s="36">
        <f t="shared" si="3"/>
        <v>25909.556991681999</v>
      </c>
      <c r="K9" s="30"/>
    </row>
    <row r="10" spans="1:11" s="31" customFormat="1" x14ac:dyDescent="0.2">
      <c r="A10" s="30"/>
      <c r="B10" s="2" t="s">
        <v>35</v>
      </c>
      <c r="C10" s="5">
        <v>6851</v>
      </c>
      <c r="D10" s="29">
        <v>0.08</v>
      </c>
      <c r="E10" s="5">
        <f t="shared" si="0"/>
        <v>548.08000000000004</v>
      </c>
      <c r="F10" s="21" t="s">
        <v>31</v>
      </c>
      <c r="G10" s="25">
        <v>39.86</v>
      </c>
      <c r="H10" s="26">
        <f t="shared" si="1"/>
        <v>21846.468800000002</v>
      </c>
      <c r="I10" s="26">
        <f t="shared" si="2"/>
        <v>3036.6591632000004</v>
      </c>
      <c r="J10" s="26">
        <f t="shared" si="3"/>
        <v>24883.127963200004</v>
      </c>
      <c r="K10" s="2"/>
    </row>
    <row r="11" spans="1:11" s="31" customFormat="1" x14ac:dyDescent="0.2">
      <c r="A11" s="30"/>
      <c r="B11" s="2" t="s">
        <v>36</v>
      </c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37</v>
      </c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 t="s">
        <v>38</v>
      </c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2"/>
      <c r="B16" s="2"/>
      <c r="C16" s="5"/>
      <c r="D16" s="29"/>
      <c r="E16" s="5">
        <f t="shared" si="0"/>
        <v>0</v>
      </c>
      <c r="F16" s="21"/>
      <c r="G16" s="25"/>
      <c r="H16" s="26">
        <f t="shared" si="1"/>
        <v>0</v>
      </c>
      <c r="I16" s="26">
        <f t="shared" si="2"/>
        <v>0</v>
      </c>
      <c r="J16" s="26">
        <f t="shared" si="3"/>
        <v>0</v>
      </c>
      <c r="K16" s="2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2"/>
      <c r="B22" s="2"/>
      <c r="C22" s="5"/>
      <c r="D22" s="29"/>
      <c r="E22" s="5">
        <f t="shared" ref="E22:E30" si="4">+C22*D22</f>
        <v>0</v>
      </c>
      <c r="F22" s="21"/>
      <c r="G22" s="25"/>
      <c r="H22" s="26">
        <f t="shared" ref="H22:H30" si="5">+E22*G22</f>
        <v>0</v>
      </c>
      <c r="I22" s="26">
        <f t="shared" ref="I22:I30" si="6">+H22*0.139</f>
        <v>0</v>
      </c>
      <c r="J22" s="26">
        <f t="shared" ref="J22:J30" si="7">+H22+I22</f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2"/>
      <c r="B28" s="2"/>
      <c r="C28" s="5"/>
      <c r="D28" s="29"/>
      <c r="E28" s="5">
        <f t="shared" si="4"/>
        <v>0</v>
      </c>
      <c r="F28" s="21"/>
      <c r="G28" s="25"/>
      <c r="H28" s="26">
        <f t="shared" si="5"/>
        <v>0</v>
      </c>
      <c r="I28" s="26">
        <f t="shared" si="6"/>
        <v>0</v>
      </c>
      <c r="J28" s="26">
        <f t="shared" si="7"/>
        <v>0</v>
      </c>
      <c r="K28" s="2"/>
    </row>
    <row r="29" spans="1:11" x14ac:dyDescent="0.2">
      <c r="A29" s="2"/>
      <c r="B29" s="2"/>
      <c r="C29" s="5"/>
      <c r="D29" s="29"/>
      <c r="E29" s="5">
        <f t="shared" si="4"/>
        <v>0</v>
      </c>
      <c r="F29" s="21"/>
      <c r="G29" s="25"/>
      <c r="H29" s="26">
        <f t="shared" si="5"/>
        <v>0</v>
      </c>
      <c r="I29" s="26">
        <f t="shared" si="6"/>
        <v>0</v>
      </c>
      <c r="J29" s="26">
        <f t="shared" si="7"/>
        <v>0</v>
      </c>
      <c r="K29" s="2"/>
    </row>
    <row r="30" spans="1:11" x14ac:dyDescent="0.2">
      <c r="A30" s="2"/>
      <c r="B30" s="2"/>
      <c r="C30" s="5"/>
      <c r="D30" s="29"/>
      <c r="E30" s="5">
        <f t="shared" si="4"/>
        <v>0</v>
      </c>
      <c r="F30" s="21"/>
      <c r="G30" s="25"/>
      <c r="H30" s="26">
        <f t="shared" si="5"/>
        <v>0</v>
      </c>
      <c r="I30" s="26">
        <f t="shared" si="6"/>
        <v>0</v>
      </c>
      <c r="J30" s="26">
        <f t="shared" si="7"/>
        <v>0</v>
      </c>
      <c r="K30" s="2"/>
    </row>
    <row r="31" spans="1:11" s="31" customFormat="1" x14ac:dyDescent="0.2">
      <c r="A31" s="30"/>
      <c r="B31" s="30"/>
      <c r="C31" s="37"/>
      <c r="D31" s="38"/>
      <c r="E31" s="37">
        <f>+C31*D31</f>
        <v>0</v>
      </c>
      <c r="F31" s="39"/>
      <c r="G31" s="35"/>
      <c r="H31" s="40">
        <f>+E31*G31</f>
        <v>0</v>
      </c>
      <c r="I31" s="40">
        <f>+H31*0.139</f>
        <v>0</v>
      </c>
      <c r="J31" s="40">
        <f>+H31+I31</f>
        <v>0</v>
      </c>
      <c r="K31" s="30"/>
    </row>
    <row r="32" spans="1:11" s="31" customFormat="1" x14ac:dyDescent="0.2">
      <c r="A32" s="30"/>
      <c r="B32" s="41"/>
      <c r="C32" s="32"/>
      <c r="D32" s="33"/>
      <c r="E32" s="32">
        <f>+C32*D32</f>
        <v>0</v>
      </c>
      <c r="F32" s="34"/>
      <c r="G32" s="35"/>
      <c r="H32" s="36">
        <f>+E32*G32</f>
        <v>0</v>
      </c>
      <c r="I32" s="36">
        <f>+H32*0.139</f>
        <v>0</v>
      </c>
      <c r="J32" s="36">
        <f>+H32+I32</f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>+C33*D33</f>
        <v>0</v>
      </c>
      <c r="F33" s="34"/>
      <c r="G33" s="35"/>
      <c r="H33" s="36">
        <f>+E33*G33</f>
        <v>0</v>
      </c>
      <c r="I33" s="36">
        <f>+H33*0.139</f>
        <v>0</v>
      </c>
      <c r="J33" s="36">
        <f>+H33+I33</f>
        <v>0</v>
      </c>
      <c r="K33" s="30"/>
    </row>
    <row r="34" spans="1:11" s="31" customFormat="1" x14ac:dyDescent="0.2">
      <c r="A34" s="30"/>
      <c r="B34" s="30"/>
      <c r="C34" s="32"/>
      <c r="D34" s="33"/>
      <c r="E34" s="32">
        <f>+C34*D34</f>
        <v>0</v>
      </c>
      <c r="F34" s="34"/>
      <c r="G34" s="35"/>
      <c r="H34" s="36">
        <f>+E34*G34</f>
        <v>0</v>
      </c>
      <c r="I34" s="36">
        <f>+H34*0.139</f>
        <v>0</v>
      </c>
      <c r="J34" s="36">
        <f>+H34+I34</f>
        <v>0</v>
      </c>
      <c r="K34" s="30"/>
    </row>
    <row r="35" spans="1:11" s="31" customFormat="1" x14ac:dyDescent="0.2">
      <c r="A35" s="30"/>
      <c r="B35" s="30"/>
      <c r="C35" s="32"/>
      <c r="D35" s="33"/>
      <c r="E35" s="32">
        <f>+C35*D35</f>
        <v>0</v>
      </c>
      <c r="F35" s="34"/>
      <c r="G35" s="35"/>
      <c r="H35" s="36">
        <f>+E35*G35</f>
        <v>0</v>
      </c>
      <c r="I35" s="36">
        <f>+H35*0.139</f>
        <v>0</v>
      </c>
      <c r="J35" s="36">
        <f>+H35+I35</f>
        <v>0</v>
      </c>
      <c r="K35" s="30"/>
    </row>
    <row r="36" spans="1:11" s="31" customFormat="1" x14ac:dyDescent="0.2">
      <c r="A36" s="28" t="s">
        <v>25</v>
      </c>
      <c r="B36" s="2"/>
      <c r="C36" s="5"/>
      <c r="D36" s="24"/>
      <c r="E36" s="5">
        <f>SUM(E6:E35)</f>
        <v>15802.194299999999</v>
      </c>
      <c r="F36" s="27"/>
      <c r="G36" s="25"/>
      <c r="H36" s="26">
        <f>SUM(H6:H35)</f>
        <v>629875.46479800006</v>
      </c>
      <c r="I36" s="26">
        <f>SUM(I6:I35)</f>
        <v>87552.689606922024</v>
      </c>
      <c r="J36" s="26">
        <f>SUM(J6:J35)</f>
        <v>717428.15440492192</v>
      </c>
      <c r="K36" s="2"/>
    </row>
    <row r="37" spans="1:11" s="31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7" spans="1:11" s="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A18" sqref="A1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2010-02-12T16:47:12Z</cp:lastPrinted>
  <dcterms:created xsi:type="dcterms:W3CDTF">2001-05-15T11:23:39Z</dcterms:created>
  <dcterms:modified xsi:type="dcterms:W3CDTF">2012-10-22T12:55:56Z</dcterms:modified>
</cp:coreProperties>
</file>