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ate" sheetId="1" r:id="rId1"/>
    <sheet name="Survey Edit Checks" sheetId="2" r:id="rId2"/>
  </sheets>
  <externalReferences>
    <externalReference r:id="rId5"/>
  </externalReferences>
  <definedNames>
    <definedName name="_xlnm.Print_Area" localSheetId="0">'State'!$A$1:$J$106</definedName>
    <definedName name="y">'[1]Uses'!#REF!</definedName>
  </definedNames>
  <calcPr fullCalcOnLoad="1"/>
</workbook>
</file>

<file path=xl/sharedStrings.xml><?xml version="1.0" encoding="utf-8"?>
<sst xmlns="http://schemas.openxmlformats.org/spreadsheetml/2006/main" count="374" uniqueCount="232">
  <si>
    <t>LIHEAP COST EFFICIENCY, AND TO PROVIDE DATA FOR THE ANNUAL LIHEAP REPORT TO CONGRESS UNDER SECTION 2610 OF PUBLIC LAW 97-35, AS AMENDED.</t>
  </si>
  <si>
    <t>Block</t>
  </si>
  <si>
    <t>Emergency</t>
  </si>
  <si>
    <t>FFY 09 Funds</t>
  </si>
  <si>
    <t>Oil</t>
  </si>
  <si>
    <t>FFY 10 Leveraging</t>
  </si>
  <si>
    <t>FFY 09 Leveraging</t>
  </si>
  <si>
    <t>Allotment</t>
  </si>
  <si>
    <t>Funds</t>
  </si>
  <si>
    <t>FFY 10</t>
  </si>
  <si>
    <t>Awards</t>
  </si>
  <si>
    <t>Obligated in FFY 10</t>
  </si>
  <si>
    <t>See also LIHEAP AT-2010-13 at: www.acf.hhs.gov/programs/ocs/liheap/guidance/action_transmittals/at11-01.html</t>
  </si>
  <si>
    <t>FOR DEA/OCS Office Use</t>
  </si>
  <si>
    <t>LIHEAP GRANTEE SURVEY FOR FEDERAL FISCAL YEAR (FFY) 2010</t>
  </si>
  <si>
    <t xml:space="preserve"> </t>
  </si>
  <si>
    <t xml:space="preserve">SECTION I.  RESPONDENT DATA: </t>
  </si>
  <si>
    <t>1a</t>
  </si>
  <si>
    <t>1b</t>
  </si>
  <si>
    <t>1c</t>
  </si>
  <si>
    <t>2a</t>
  </si>
  <si>
    <t>2b</t>
  </si>
  <si>
    <t>2c</t>
  </si>
  <si>
    <t>Winter Crisis Assistance</t>
  </si>
  <si>
    <t>Summer Crisis Assistance</t>
  </si>
  <si>
    <t>Year-round Crisis Assistance</t>
  </si>
  <si>
    <t>a. Other Crisis Assistance</t>
  </si>
  <si>
    <t>b. Other Crisis Assistance</t>
  </si>
  <si>
    <t>c. Other Crisis Assistance</t>
  </si>
  <si>
    <t>Respondent's Name:</t>
  </si>
  <si>
    <t xml:space="preserve">Date: </t>
  </si>
  <si>
    <t xml:space="preserve">Phone #: </t>
  </si>
  <si>
    <t>Heating Assistance</t>
  </si>
  <si>
    <t>Cooling Assistance</t>
  </si>
  <si>
    <t>Total</t>
  </si>
  <si>
    <t>Maximum annual</t>
  </si>
  <si>
    <t>Weatherization Assistance</t>
  </si>
  <si>
    <t xml:space="preserve">Funds Carried </t>
  </si>
  <si>
    <t>Emergency Contingency</t>
  </si>
  <si>
    <t xml:space="preserve"> Leveraging Funds</t>
  </si>
  <si>
    <t>Funds to</t>
  </si>
  <si>
    <t>Assurance</t>
  </si>
  <si>
    <t>Administration/</t>
  </si>
  <si>
    <t>Max annual poverty cutoff for 4-person household</t>
  </si>
  <si>
    <t>2009 HHS Poverty</t>
  </si>
  <si>
    <t>Amount of</t>
  </si>
  <si>
    <t>Average household</t>
  </si>
  <si>
    <t>Max. annual poverty cutoff</t>
  </si>
  <si>
    <t>Crisis</t>
  </si>
  <si>
    <t>poverty cutoff for a</t>
  </si>
  <si>
    <t>Description</t>
  </si>
  <si>
    <t>Over to</t>
  </si>
  <si>
    <t>Funds to be</t>
  </si>
  <si>
    <t>to be Obligated</t>
  </si>
  <si>
    <t>Develop Leveraging</t>
  </si>
  <si>
    <t>Planning</t>
  </si>
  <si>
    <t>Heating</t>
  </si>
  <si>
    <t>Cooling</t>
  </si>
  <si>
    <t xml:space="preserve">Winter </t>
  </si>
  <si>
    <t xml:space="preserve">Summer </t>
  </si>
  <si>
    <t>Year-round</t>
  </si>
  <si>
    <t>a. Other</t>
  </si>
  <si>
    <t>b. Other</t>
  </si>
  <si>
    <t>c. Other</t>
  </si>
  <si>
    <t>Wxz.</t>
  </si>
  <si>
    <t>Guidelines</t>
  </si>
  <si>
    <t>assistance</t>
  </si>
  <si>
    <t>benefit</t>
  </si>
  <si>
    <t>for a 4-person household</t>
  </si>
  <si>
    <t>Benefits</t>
  </si>
  <si>
    <t>4-person household</t>
  </si>
  <si>
    <t>FFY 2011</t>
  </si>
  <si>
    <t>Obligated in FFY 2011</t>
  </si>
  <si>
    <t>in FFY 2011</t>
  </si>
  <si>
    <t>Activities</t>
  </si>
  <si>
    <t>Costs</t>
  </si>
  <si>
    <t>crisis</t>
  </si>
  <si>
    <t>SECTION II.  ESTIMATED SOURCES OF LIHEAP FUNDS:</t>
  </si>
  <si>
    <t>All OF FFY 2010 (10/1/2009 TO 9/30/2010)</t>
  </si>
  <si>
    <t>(Round off to Nearest Dollar)</t>
  </si>
  <si>
    <t>A.</t>
  </si>
  <si>
    <t>All Funds Except Leveraging Incentive Awards (Items 1-4)</t>
  </si>
  <si>
    <t>1.</t>
  </si>
  <si>
    <t>FFY 2010 LIHEAP Block Grant Allotment (Net of Indian Tribal Set-Asides)</t>
  </si>
  <si>
    <t>FFY 2007 LIHEAP Block Grant Funds Reallotted to FFY 2008</t>
  </si>
  <si>
    <t>2.</t>
  </si>
  <si>
    <t>FFY 2010 Emergency Contingency Funds (Net of Indian Tribal Set-Asides)</t>
  </si>
  <si>
    <t>3.</t>
  </si>
  <si>
    <t>FFY 2009 Unobligated Emergency Contingency Funds, not Subject to 10% Carryover Limit</t>
  </si>
  <si>
    <t xml:space="preserve">All Funds Carried Over From FFY 2009 </t>
  </si>
  <si>
    <t>4.</t>
  </si>
  <si>
    <t>Petroleum Violation Escrow (Oil Overcharge) Funds Obligated in FFY 2010</t>
  </si>
  <si>
    <t>B.</t>
  </si>
  <si>
    <t>Leveraging Incentive Award (Item 5-6)</t>
  </si>
  <si>
    <t>5.</t>
  </si>
  <si>
    <t>FFY 2010 Leveraging Incentive Award</t>
  </si>
  <si>
    <t>6.</t>
  </si>
  <si>
    <t>FFY 2009 Leveraging Incentive Award Obligated in FFY 2010</t>
  </si>
  <si>
    <t>C.</t>
  </si>
  <si>
    <t>Estimated Total Funds Available</t>
  </si>
  <si>
    <t>7.</t>
  </si>
  <si>
    <t>Sum of Items 1-6.  This should equal the sum in Section III, Item 11.</t>
  </si>
  <si>
    <t xml:space="preserve">Notes:  </t>
  </si>
  <si>
    <t>SECTION III.  ESTIMATED USES OF LIHEAP FUNDS:</t>
  </si>
  <si>
    <t xml:space="preserve">(Round off to Nearest Dollar) </t>
  </si>
  <si>
    <t>A</t>
  </si>
  <si>
    <t>B</t>
  </si>
  <si>
    <t>C</t>
  </si>
  <si>
    <t xml:space="preserve">State: </t>
  </si>
  <si>
    <t>Total Funds/</t>
  </si>
  <si>
    <t>Average</t>
  </si>
  <si>
    <t>Maximum Annual Dollar</t>
  </si>
  <si>
    <t>Household</t>
  </si>
  <si>
    <t>Income for 4-person</t>
  </si>
  <si>
    <t>Benefit</t>
  </si>
  <si>
    <t>Household as of 10/1/09</t>
  </si>
  <si>
    <t>(Edit Check # 1)</t>
  </si>
  <si>
    <t>Type of LIHEAP Assistance</t>
  </si>
  <si>
    <t>Heating Assistance Benefits</t>
  </si>
  <si>
    <t>Cooling Assistance Benefits</t>
  </si>
  <si>
    <t>Total Crisis Benefits =</t>
  </si>
  <si>
    <t>Amount</t>
  </si>
  <si>
    <t>xxxxxxxxxxx</t>
  </si>
  <si>
    <t>xxxxxxxxxxxxxxxxxxxxx</t>
  </si>
  <si>
    <t>BREAKDOWN OF CRISIS BENEFITS</t>
  </si>
  <si>
    <t>Winter Crisis Benefits</t>
  </si>
  <si>
    <t>Summer Crisis Benefits</t>
  </si>
  <si>
    <t>Year-Round Crisis Benefits</t>
  </si>
  <si>
    <t>Other Crisis Benefits:</t>
  </si>
  <si>
    <t xml:space="preserve">a. </t>
  </si>
  <si>
    <t>Emergency furnace repair or replacement</t>
  </si>
  <si>
    <t>b.</t>
  </si>
  <si>
    <t>?</t>
  </si>
  <si>
    <t>c.</t>
  </si>
  <si>
    <t>Other Permitted Uses of LIHEAP funds</t>
  </si>
  <si>
    <t xml:space="preserve">FFY 2010 Unobligated Funds (excluding funds in Item 6) Carried Over </t>
  </si>
  <si>
    <t>FFY 2010 allowable Unobligated Emergency Contingency Funds, not</t>
  </si>
  <si>
    <t>Subject to 10% Carryover Limit, Obligated in FFY 2011</t>
  </si>
  <si>
    <t>FFY 2010 Leveraging Incentive Award Obligated in FFY 2011</t>
  </si>
  <si>
    <t>8.</t>
  </si>
  <si>
    <t>Amount of FFY 2010 LIHEAP Block Grant Allotment Used to Identify,</t>
  </si>
  <si>
    <t>9.</t>
  </si>
  <si>
    <t>10.</t>
  </si>
  <si>
    <t>Estimated Total Uses of Funds</t>
  </si>
  <si>
    <t>11.</t>
  </si>
  <si>
    <t xml:space="preserve">Sum of Items 1-10 in Column A.  This should equal sum in Section II, </t>
  </si>
  <si>
    <t xml:space="preserve">    </t>
  </si>
  <si>
    <t>xxxxxxxxxxx indicate that no information is to be filled in for that item</t>
  </si>
  <si>
    <t xml:space="preserve">Complete Survey by checking values for items 1-7 in "Survey Edit Checks" tab </t>
  </si>
  <si>
    <r>
      <t xml:space="preserve">TIMELY RESPONSE TO QUESTIONS ON THIS SURVEY IS </t>
    </r>
    <r>
      <rPr>
        <b/>
        <sz val="10"/>
        <rFont val="Arial"/>
        <family val="2"/>
      </rPr>
      <t>MANDATORY</t>
    </r>
    <r>
      <rPr>
        <sz val="10"/>
        <rFont val="Arial"/>
        <family val="2"/>
      </rPr>
      <t>.  INFORMATION WILL BE USED TO RESPOND TO CONGRESSIONAL INQUIRIES, TO CALCULATE</t>
    </r>
  </si>
  <si>
    <r>
      <t xml:space="preserve">Weatherization Assistance Benefits  </t>
    </r>
    <r>
      <rPr>
        <b/>
        <sz val="10"/>
        <color indexed="10"/>
        <rFont val="Arial"/>
        <family val="2"/>
      </rPr>
      <t>(Edit Check # 2)</t>
    </r>
  </si>
  <si>
    <r>
      <t xml:space="preserve">to FFY 2011 </t>
    </r>
    <r>
      <rPr>
        <b/>
        <sz val="10"/>
        <color indexed="10"/>
        <rFont val="Arial"/>
        <family val="2"/>
      </rPr>
      <t>(Edit Check # 3)</t>
    </r>
  </si>
  <si>
    <r>
      <t xml:space="preserve">Develop &amp; Demonstrate Leveraging Activities </t>
    </r>
    <r>
      <rPr>
        <b/>
        <sz val="10"/>
        <color indexed="10"/>
        <rFont val="Arial"/>
        <family val="2"/>
      </rPr>
      <t>(Edit Check # 4)</t>
    </r>
  </si>
  <si>
    <r>
      <t xml:space="preserve">Amount for Assurance 16 Activities </t>
    </r>
    <r>
      <rPr>
        <b/>
        <sz val="10"/>
        <color indexed="10"/>
        <rFont val="Arial"/>
        <family val="2"/>
      </rPr>
      <t>(Edit Check # 5)</t>
    </r>
  </si>
  <si>
    <r>
      <t xml:space="preserve">Amount for Administration/Planning Costs </t>
    </r>
    <r>
      <rPr>
        <b/>
        <sz val="10"/>
        <color indexed="10"/>
        <rFont val="Arial"/>
        <family val="2"/>
      </rPr>
      <t>(Edit Check # 6)</t>
    </r>
  </si>
  <si>
    <r>
      <t xml:space="preserve">Item 7 </t>
    </r>
    <r>
      <rPr>
        <b/>
        <sz val="10"/>
        <color indexed="10"/>
        <rFont val="Arial"/>
        <family val="2"/>
      </rPr>
      <t>(Edit Check # 7)</t>
    </r>
  </si>
  <si>
    <t>LIHEAP GRANTEE SURVEY EDIT CHECKS</t>
  </si>
  <si>
    <t>Grantee:</t>
  </si>
  <si>
    <t>FFY: 2010</t>
  </si>
  <si>
    <t>Sources of Funds</t>
  </si>
  <si>
    <t>Petroleum Violation</t>
  </si>
  <si>
    <t>Obligated</t>
  </si>
  <si>
    <t>Grant</t>
  </si>
  <si>
    <t>Contingency</t>
  </si>
  <si>
    <t>Escrow Funds</t>
  </si>
  <si>
    <t>Leveraging</t>
  </si>
  <si>
    <t>Funds*</t>
  </si>
  <si>
    <t>(PVE)</t>
  </si>
  <si>
    <t>Funds minus item 6 under Uses of Funds</t>
  </si>
  <si>
    <t>Base Calculations for Sources of Funds--SUMs 1 &amp; 2</t>
  </si>
  <si>
    <t>Edit</t>
  </si>
  <si>
    <t>Check #</t>
  </si>
  <si>
    <t>4-Person Household Income Cutoffs =&gt; 110% of 2009 HHS Poverty Guidelines</t>
  </si>
  <si>
    <t xml:space="preserve">Winter Crisis </t>
  </si>
  <si>
    <t xml:space="preserve">Summer Crisis </t>
  </si>
  <si>
    <t xml:space="preserve">Yr. Round Crisis </t>
  </si>
  <si>
    <t>a. Other Crisis</t>
  </si>
  <si>
    <t>b. Other Crisis</t>
  </si>
  <si>
    <t>c. Other Crisis</t>
  </si>
  <si>
    <t>Weatherization</t>
  </si>
  <si>
    <t>4-Person Dollar Cutoff</t>
  </si>
  <si>
    <t xml:space="preserve">HHS Poverty Guidelines </t>
  </si>
  <si>
    <t>% of Poverty Guidelines</t>
  </si>
  <si>
    <t>= or Greater Than 110%</t>
  </si>
  <si>
    <t>Weatherization (No greater than 15% of SUM 1)</t>
  </si>
  <si>
    <t>Did your State receive a 25% weatherization waiver from HHS?</t>
  </si>
  <si>
    <t>Yes</t>
  </si>
  <si>
    <t xml:space="preserve"> SUM </t>
  </si>
  <si>
    <t>%</t>
  </si>
  <si>
    <t>At or below 15%</t>
  </si>
  <si>
    <t>No</t>
  </si>
  <si>
    <t>Assistance</t>
  </si>
  <si>
    <t>Weatherization/SUM 1</t>
  </si>
  <si>
    <t>Do weatherization $'s include obligated leveraging funds?</t>
  </si>
  <si>
    <t>Carryover of Unobligated Funds (No greater than 10% of SUM 1)</t>
  </si>
  <si>
    <t>Carryover to</t>
  </si>
  <si>
    <t>At or below 10%</t>
  </si>
  <si>
    <t>Next Fiscal Year</t>
  </si>
  <si>
    <t>Carryover/SUM 1</t>
  </si>
  <si>
    <t xml:space="preserve"> Leveraging Activities (No greater than 0.08% of SUM 1 or $35,000)</t>
  </si>
  <si>
    <t xml:space="preserve">At or below </t>
  </si>
  <si>
    <t>SUM</t>
  </si>
  <si>
    <t>Max. of $35,000 or</t>
  </si>
  <si>
    <t xml:space="preserve"> $35,000 or</t>
  </si>
  <si>
    <t>SUM 1 *.08%</t>
  </si>
  <si>
    <t>Assurance 16 Costs (No greater than 5% of SUM 2)</t>
  </si>
  <si>
    <t>Assurance 16</t>
  </si>
  <si>
    <t xml:space="preserve">SUM </t>
  </si>
  <si>
    <t>At or below 5%</t>
  </si>
  <si>
    <t>Assurance 16 Costs/SUM 2</t>
  </si>
  <si>
    <t>Administration/Planning Costs (No greater than 10% of SUM 2)</t>
  </si>
  <si>
    <t>Administration &amp;</t>
  </si>
  <si>
    <t>Planning Costs</t>
  </si>
  <si>
    <t>Administration &amp; Planning/SUM 2</t>
  </si>
  <si>
    <t xml:space="preserve">Estimated Total Sources of Funds - Estimated Total Uses of Funds </t>
  </si>
  <si>
    <t xml:space="preserve">Total </t>
  </si>
  <si>
    <t>Total Sources - Total Uses</t>
  </si>
  <si>
    <t>Balanced?</t>
  </si>
  <si>
    <t>Sources**</t>
  </si>
  <si>
    <t>Uses**</t>
  </si>
  <si>
    <t>NOTES:</t>
  </si>
  <si>
    <r>
      <t>*Note</t>
    </r>
    <r>
      <rPr>
        <sz val="12"/>
        <rFont val="Arial Narrow"/>
        <family val="2"/>
      </rPr>
      <t>: Contingency Funds are the sum of items 2 and 3 under Sources of</t>
    </r>
  </si>
  <si>
    <r>
      <t>SUM 1</t>
    </r>
    <r>
      <rPr>
        <sz val="12"/>
        <rFont val="Arial Narrow"/>
        <family val="2"/>
      </rPr>
      <t xml:space="preserve"> = Block grant $ + emergency contingency $ + PVE $</t>
    </r>
  </si>
  <si>
    <r>
      <t>SUM 2</t>
    </r>
    <r>
      <rPr>
        <sz val="12"/>
        <rFont val="Arial Narrow"/>
        <family val="2"/>
      </rPr>
      <t xml:space="preserve"> = Block grant $ + emergency contingency $ + PVE $ + obligated leveraging $ </t>
    </r>
  </si>
  <si>
    <r>
      <t xml:space="preserve">of </t>
    </r>
    <r>
      <rPr>
        <b/>
        <sz val="12"/>
        <rFont val="Arial Narrow"/>
        <family val="2"/>
      </rPr>
      <t>SUM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1</t>
    </r>
    <r>
      <rPr>
        <sz val="12"/>
        <rFont val="Arial Narrow"/>
        <family val="2"/>
      </rPr>
      <t>?</t>
    </r>
  </si>
  <si>
    <r>
      <t xml:space="preserve">of </t>
    </r>
    <r>
      <rPr>
        <b/>
        <sz val="12"/>
        <rFont val="Arial Narrow"/>
        <family val="2"/>
      </rPr>
      <t>SUM</t>
    </r>
    <r>
      <rPr>
        <sz val="12"/>
        <rFont val="Arial Narrow"/>
        <family val="2"/>
      </rPr>
      <t xml:space="preserve"> 1?</t>
    </r>
  </si>
  <si>
    <r>
      <t>SUM 1</t>
    </r>
    <r>
      <rPr>
        <sz val="12"/>
        <rFont val="Arial Narrow"/>
        <family val="2"/>
      </rPr>
      <t xml:space="preserve"> *.08%</t>
    </r>
  </si>
  <si>
    <r>
      <t>of</t>
    </r>
    <r>
      <rPr>
        <b/>
        <sz val="12"/>
        <rFont val="Arial Narrow"/>
        <family val="2"/>
      </rPr>
      <t xml:space="preserve"> SUM 2</t>
    </r>
    <r>
      <rPr>
        <sz val="12"/>
        <rFont val="Arial Narrow"/>
        <family val="2"/>
      </rPr>
      <t>?</t>
    </r>
  </si>
  <si>
    <r>
      <t xml:space="preserve">of </t>
    </r>
    <r>
      <rPr>
        <b/>
        <sz val="12"/>
        <rFont val="Arial Narrow"/>
        <family val="2"/>
      </rPr>
      <t>SUM 2</t>
    </r>
    <r>
      <rPr>
        <sz val="12"/>
        <rFont val="Arial Narrow"/>
        <family val="2"/>
      </rPr>
      <t>?</t>
    </r>
  </si>
  <si>
    <r>
      <t xml:space="preserve">**Note: </t>
    </r>
    <r>
      <rPr>
        <sz val="12"/>
        <rFont val="Arial Narrow"/>
        <family val="2"/>
      </rPr>
      <t>Totals from pages 1 and 2 of the survey.</t>
    </r>
  </si>
  <si>
    <t>AK</t>
  </si>
  <si>
    <t>Alaska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</si>
</sst>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&quot;$&quot;#"/>
    <numFmt numFmtId="167" formatCode="_(&quot;$&quot;* #,##0_);_(&quot;$&quot;* \(#,##0\);_(&quot;$&quot;* &quot;-&quot;??_);_(@_)"/>
    <numFmt numFmtId="168" formatCode="_(&quot;$&quot;\ *#\,##0_)\,"/>
    <numFmt numFmtId="169" formatCode="_(&quot;$&quot;* #,##0_);_(&quot;$&quot;* #,##0_);_(&quot;$&quot;* 0_)"/>
    <numFmt numFmtId="170" formatCode="_(&quot;$&quot;* #,##0_);\(&quot;$&quot;* #,##0\);_(&quot;$&quot;* 0_)"/>
    <numFmt numFmtId="171" formatCode="_(&quot;$&quot;* #,##0_);_(&quot;$&quot;* \(#,##0\);_(&quot;$&quot;* 0_)"/>
    <numFmt numFmtId="172" formatCode="00000"/>
    <numFmt numFmtId="173" formatCode="&quot;$&quot;#,##0.00"/>
    <numFmt numFmtId="174" formatCode="0_)"/>
    <numFmt numFmtId="175" formatCode="0.0%"/>
    <numFmt numFmtId="176" formatCode="0.00000000_)"/>
    <numFmt numFmtId="177" formatCode="&quot;Yes&quot;;&quot;Yes&quot;;&quot;No&quot;"/>
    <numFmt numFmtId="178" formatCode="[$-409]dddd\,\ mmmm\ dd\,\ yyyy"/>
    <numFmt numFmtId="179" formatCode="[$-409]h:mm:ss\ AM/PM"/>
  </numFmts>
  <fonts count="47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" fontId="3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37" fontId="3" fillId="0" borderId="10" xfId="58" applyNumberFormat="1" applyFont="1" applyBorder="1" applyAlignment="1" applyProtection="1">
      <alignment horizontal="left"/>
      <protection/>
    </xf>
    <xf numFmtId="37" fontId="3" fillId="0" borderId="11" xfId="58" applyNumberFormat="1" applyFont="1" applyBorder="1" applyAlignment="1" applyProtection="1">
      <alignment horizontal="left"/>
      <protection/>
    </xf>
    <xf numFmtId="37" fontId="3" fillId="0" borderId="12" xfId="58" applyNumberFormat="1" applyFont="1" applyBorder="1" applyAlignment="1" applyProtection="1">
      <alignment horizontal="left"/>
      <protection/>
    </xf>
    <xf numFmtId="37" fontId="3" fillId="0" borderId="0" xfId="58" applyNumberFormat="1" applyFont="1" applyBorder="1" applyAlignment="1" applyProtection="1">
      <alignment horizontal="left"/>
      <protection/>
    </xf>
    <xf numFmtId="5" fontId="3" fillId="0" borderId="0" xfId="58" applyNumberFormat="1" applyFont="1" applyBorder="1" applyAlignment="1" applyProtection="1">
      <alignment horizontal="left"/>
      <protection/>
    </xf>
    <xf numFmtId="1" fontId="3" fillId="0" borderId="0" xfId="58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5" fontId="3" fillId="0" borderId="13" xfId="58" applyNumberFormat="1" applyFont="1" applyBorder="1" applyAlignment="1" applyProtection="1">
      <alignment horizontal="center"/>
      <protection/>
    </xf>
    <xf numFmtId="5" fontId="3" fillId="0" borderId="14" xfId="58" applyNumberFormat="1" applyFont="1" applyBorder="1" applyAlignment="1" applyProtection="1">
      <alignment horizontal="center"/>
      <protection/>
    </xf>
    <xf numFmtId="5" fontId="3" fillId="0" borderId="15" xfId="58" applyNumberFormat="1" applyFont="1" applyBorder="1" applyAlignment="1" applyProtection="1">
      <alignment horizontal="center"/>
      <protection/>
    </xf>
    <xf numFmtId="5" fontId="3" fillId="0" borderId="0" xfId="58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5" fontId="3" fillId="0" borderId="11" xfId="58" applyNumberFormat="1" applyFont="1" applyBorder="1" applyAlignment="1" applyProtection="1">
      <alignment horizontal="center"/>
      <protection/>
    </xf>
    <xf numFmtId="5" fontId="3" fillId="0" borderId="12" xfId="58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3" fillId="0" borderId="0" xfId="58" applyFont="1" applyProtection="1">
      <alignment/>
      <protection/>
    </xf>
    <xf numFmtId="5" fontId="3" fillId="0" borderId="0" xfId="58" applyNumberFormat="1" applyFont="1" applyAlignment="1" applyProtection="1">
      <alignment horizontal="center"/>
      <protection/>
    </xf>
    <xf numFmtId="5" fontId="3" fillId="0" borderId="0" xfId="58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5" fontId="3" fillId="0" borderId="12" xfId="58" applyNumberFormat="1" applyFont="1" applyBorder="1" applyAlignment="1">
      <alignment horizontal="centerContinuous"/>
      <protection/>
    </xf>
    <xf numFmtId="5" fontId="3" fillId="0" borderId="10" xfId="58" applyNumberFormat="1" applyFont="1" applyBorder="1" applyAlignment="1">
      <alignment horizontal="centerContinuous"/>
      <protection/>
    </xf>
    <xf numFmtId="5" fontId="3" fillId="0" borderId="19" xfId="58" applyNumberFormat="1" applyFont="1" applyBorder="1" applyAlignment="1">
      <alignment horizontal="centerContinuous"/>
      <protection/>
    </xf>
    <xf numFmtId="5" fontId="3" fillId="0" borderId="0" xfId="58" applyNumberFormat="1" applyFont="1" applyAlignment="1">
      <alignment horizontal="centerContinuous"/>
      <protection/>
    </xf>
    <xf numFmtId="5" fontId="3" fillId="0" borderId="15" xfId="58" applyNumberFormat="1" applyFont="1" applyBorder="1" applyAlignment="1">
      <alignment horizontal="left"/>
      <protection/>
    </xf>
    <xf numFmtId="5" fontId="3" fillId="0" borderId="0" xfId="58" applyNumberFormat="1" applyFont="1" applyBorder="1" applyAlignment="1">
      <alignment horizontal="centerContinuous"/>
      <protection/>
    </xf>
    <xf numFmtId="5" fontId="3" fillId="0" borderId="0" xfId="58" applyNumberFormat="1" applyFont="1" applyAlignment="1">
      <alignment horizontal="center"/>
      <protection/>
    </xf>
    <xf numFmtId="5" fontId="3" fillId="0" borderId="20" xfId="58" applyNumberFormat="1" applyFont="1" applyBorder="1">
      <alignment/>
      <protection/>
    </xf>
    <xf numFmtId="5" fontId="3" fillId="0" borderId="0" xfId="58" applyNumberFormat="1" applyFont="1" applyBorder="1" applyAlignment="1">
      <alignment horizontal="center"/>
      <protection/>
    </xf>
    <xf numFmtId="5" fontId="3" fillId="0" borderId="20" xfId="58" applyNumberFormat="1" applyFont="1" applyBorder="1" applyAlignment="1">
      <alignment horizontal="center"/>
      <protection/>
    </xf>
    <xf numFmtId="5" fontId="3" fillId="0" borderId="13" xfId="58" applyNumberFormat="1" applyFont="1" applyBorder="1" applyAlignment="1">
      <alignment horizontal="center"/>
      <protection/>
    </xf>
    <xf numFmtId="5" fontId="3" fillId="0" borderId="0" xfId="58" applyNumberFormat="1" applyFont="1">
      <alignment/>
      <protection/>
    </xf>
    <xf numFmtId="5" fontId="3" fillId="0" borderId="15" xfId="58" applyNumberFormat="1" applyFont="1" applyBorder="1" applyAlignment="1">
      <alignment horizontal="centerContinuous"/>
      <protection/>
    </xf>
    <xf numFmtId="5" fontId="3" fillId="0" borderId="20" xfId="58" applyNumberFormat="1" applyFont="1" applyBorder="1" applyAlignment="1">
      <alignment horizontal="centerContinuous"/>
      <protection/>
    </xf>
    <xf numFmtId="1" fontId="3" fillId="0" borderId="15" xfId="58" applyFont="1" applyBorder="1" applyAlignment="1">
      <alignment horizontal="centerContinuous"/>
      <protection/>
    </xf>
    <xf numFmtId="1" fontId="3" fillId="0" borderId="15" xfId="58" applyFont="1" applyBorder="1">
      <alignment/>
      <protection/>
    </xf>
    <xf numFmtId="1" fontId="3" fillId="0" borderId="20" xfId="58" applyFont="1" applyBorder="1">
      <alignment/>
      <protection/>
    </xf>
    <xf numFmtId="1" fontId="3" fillId="33" borderId="20" xfId="58" applyFont="1" applyFill="1" applyBorder="1">
      <alignment/>
      <protection/>
    </xf>
    <xf numFmtId="1" fontId="3" fillId="0" borderId="13" xfId="58" applyFont="1" applyBorder="1" applyAlignment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5" fontId="3" fillId="0" borderId="21" xfId="58" applyNumberFormat="1" applyFont="1" applyBorder="1" applyProtection="1">
      <alignment/>
      <protection/>
    </xf>
    <xf numFmtId="5" fontId="3" fillId="0" borderId="14" xfId="58" applyNumberFormat="1" applyFont="1" applyBorder="1" applyAlignment="1">
      <alignment horizontal="center"/>
      <protection/>
    </xf>
    <xf numFmtId="1" fontId="3" fillId="0" borderId="20" xfId="58" applyFont="1" applyBorder="1" applyAlignment="1">
      <alignment horizontal="center"/>
      <protection/>
    </xf>
    <xf numFmtId="1" fontId="3" fillId="33" borderId="0" xfId="58" applyFont="1" applyFill="1" applyBorder="1" applyAlignment="1">
      <alignment horizontal="center"/>
      <protection/>
    </xf>
    <xf numFmtId="1" fontId="3" fillId="0" borderId="0" xfId="58" applyFont="1" applyBorder="1" applyAlignment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" fontId="3" fillId="0" borderId="14" xfId="58" applyFont="1" applyBorder="1" applyAlignment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5" fontId="3" fillId="0" borderId="12" xfId="58" applyNumberFormat="1" applyFont="1" applyBorder="1" applyAlignment="1">
      <alignment horizontal="center"/>
      <protection/>
    </xf>
    <xf numFmtId="5" fontId="3" fillId="0" borderId="10" xfId="58" applyNumberFormat="1" applyFont="1" applyBorder="1" applyAlignment="1">
      <alignment horizontal="center"/>
      <protection/>
    </xf>
    <xf numFmtId="5" fontId="3" fillId="0" borderId="19" xfId="58" applyNumberFormat="1" applyFont="1" applyBorder="1" applyProtection="1">
      <alignment/>
      <protection/>
    </xf>
    <xf numFmtId="5" fontId="3" fillId="0" borderId="19" xfId="58" applyNumberFormat="1" applyFont="1" applyBorder="1" applyAlignment="1">
      <alignment horizontal="center"/>
      <protection/>
    </xf>
    <xf numFmtId="1" fontId="3" fillId="0" borderId="12" xfId="58" applyFont="1" applyBorder="1" applyAlignment="1">
      <alignment horizontal="center"/>
      <protection/>
    </xf>
    <xf numFmtId="1" fontId="3" fillId="0" borderId="11" xfId="58" applyFont="1" applyBorder="1" applyAlignment="1">
      <alignment horizontal="center"/>
      <protection/>
    </xf>
    <xf numFmtId="1" fontId="3" fillId="33" borderId="11" xfId="58" applyFont="1" applyFill="1" applyBorder="1" applyAlignment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33" borderId="0" xfId="0" applyNumberFormat="1" applyFont="1" applyFill="1" applyAlignment="1" applyProtection="1">
      <alignment horizontal="right"/>
      <protection/>
    </xf>
    <xf numFmtId="5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4" fontId="3" fillId="0" borderId="22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13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right"/>
      <protection locked="0"/>
    </xf>
    <xf numFmtId="5" fontId="3" fillId="0" borderId="0" xfId="0" applyNumberFormat="1" applyFont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center"/>
      <protection locked="0"/>
    </xf>
    <xf numFmtId="164" fontId="5" fillId="0" borderId="23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164" fontId="5" fillId="0" borderId="23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 locked="0"/>
    </xf>
    <xf numFmtId="164" fontId="10" fillId="0" borderId="0" xfId="57" applyNumberFormat="1" applyFont="1">
      <alignment/>
      <protection/>
    </xf>
    <xf numFmtId="9" fontId="10" fillId="0" borderId="0" xfId="57" applyNumberFormat="1" applyFont="1">
      <alignment/>
      <protection/>
    </xf>
    <xf numFmtId="1" fontId="10" fillId="0" borderId="0" xfId="57" applyFont="1">
      <alignment/>
      <protection/>
    </xf>
    <xf numFmtId="1" fontId="11" fillId="0" borderId="0" xfId="57" applyFont="1" applyBorder="1" applyAlignment="1">
      <alignment horizontal="center"/>
      <protection/>
    </xf>
    <xf numFmtId="1" fontId="11" fillId="0" borderId="0" xfId="57" applyFont="1" applyAlignment="1">
      <alignment horizontal="center"/>
      <protection/>
    </xf>
    <xf numFmtId="1" fontId="9" fillId="0" borderId="0" xfId="57" applyFont="1" applyAlignment="1">
      <alignment horizontal="right"/>
      <protection/>
    </xf>
    <xf numFmtId="1" fontId="9" fillId="0" borderId="0" xfId="57" applyFont="1">
      <alignment/>
      <protection/>
    </xf>
    <xf numFmtId="1" fontId="9" fillId="0" borderId="0" xfId="57" applyFont="1" applyAlignment="1">
      <alignment horizontal="left"/>
      <protection/>
    </xf>
    <xf numFmtId="1" fontId="10" fillId="0" borderId="0" xfId="57" applyFont="1" applyBorder="1" applyAlignment="1">
      <alignment horizontal="right"/>
      <protection/>
    </xf>
    <xf numFmtId="1" fontId="10" fillId="0" borderId="0" xfId="57" applyFont="1" applyBorder="1" applyAlignment="1">
      <alignment horizontal="center"/>
      <protection/>
    </xf>
    <xf numFmtId="1" fontId="10" fillId="0" borderId="0" xfId="57" applyFont="1" applyBorder="1">
      <alignment/>
      <protection/>
    </xf>
    <xf numFmtId="164" fontId="10" fillId="0" borderId="0" xfId="57" applyNumberFormat="1" applyFont="1" applyBorder="1">
      <alignment/>
      <protection/>
    </xf>
    <xf numFmtId="1" fontId="10" fillId="0" borderId="14" xfId="57" applyFont="1" applyBorder="1" applyAlignment="1">
      <alignment horizontal="center"/>
      <protection/>
    </xf>
    <xf numFmtId="164" fontId="10" fillId="0" borderId="14" xfId="57" applyNumberFormat="1" applyFont="1" applyBorder="1" applyAlignment="1">
      <alignment horizontal="center"/>
      <protection/>
    </xf>
    <xf numFmtId="5" fontId="10" fillId="0" borderId="14" xfId="57" applyNumberFormat="1" applyFont="1" applyBorder="1" applyAlignment="1">
      <alignment horizontal="center"/>
      <protection/>
    </xf>
    <xf numFmtId="5" fontId="10" fillId="0" borderId="20" xfId="57" applyNumberFormat="1" applyFont="1" applyBorder="1" applyAlignment="1">
      <alignment horizontal="center"/>
      <protection/>
    </xf>
    <xf numFmtId="1" fontId="10" fillId="0" borderId="11" xfId="57" applyFont="1" applyBorder="1" applyAlignment="1">
      <alignment horizontal="center"/>
      <protection/>
    </xf>
    <xf numFmtId="164" fontId="10" fillId="0" borderId="11" xfId="57" applyNumberFormat="1" applyFont="1" applyBorder="1" applyAlignment="1">
      <alignment horizontal="center"/>
      <protection/>
    </xf>
    <xf numFmtId="5" fontId="10" fillId="0" borderId="11" xfId="57" applyNumberFormat="1" applyFont="1" applyBorder="1" applyAlignment="1">
      <alignment horizontal="center"/>
      <protection/>
    </xf>
    <xf numFmtId="6" fontId="12" fillId="0" borderId="0" xfId="57" applyNumberFormat="1" applyFont="1" applyBorder="1" applyAlignment="1">
      <alignment wrapText="1"/>
      <protection/>
    </xf>
    <xf numFmtId="1" fontId="10" fillId="0" borderId="13" xfId="57" applyFont="1" applyBorder="1">
      <alignment/>
      <protection/>
    </xf>
    <xf numFmtId="164" fontId="10" fillId="0" borderId="21" xfId="57" applyNumberFormat="1" applyFont="1" applyBorder="1">
      <alignment/>
      <protection/>
    </xf>
    <xf numFmtId="5" fontId="10" fillId="0" borderId="13" xfId="57" applyNumberFormat="1" applyFont="1" applyBorder="1">
      <alignment/>
      <protection/>
    </xf>
    <xf numFmtId="5" fontId="10" fillId="0" borderId="11" xfId="57" applyNumberFormat="1" applyFont="1" applyBorder="1" applyAlignment="1" applyProtection="1">
      <alignment horizontal="center"/>
      <protection/>
    </xf>
    <xf numFmtId="5" fontId="10" fillId="0" borderId="19" xfId="57" applyNumberFormat="1" applyFont="1" applyBorder="1" applyAlignment="1">
      <alignment horizontal="center"/>
      <protection/>
    </xf>
    <xf numFmtId="6" fontId="10" fillId="0" borderId="11" xfId="57" applyNumberFormat="1" applyFont="1" applyBorder="1" applyAlignment="1">
      <alignment horizontal="center"/>
      <protection/>
    </xf>
    <xf numFmtId="42" fontId="10" fillId="0" borderId="0" xfId="57" applyNumberFormat="1" applyFont="1" applyBorder="1" applyAlignment="1">
      <alignment horizontal="center"/>
      <protection/>
    </xf>
    <xf numFmtId="5" fontId="10" fillId="0" borderId="0" xfId="57" applyNumberFormat="1" applyFont="1" applyBorder="1" applyAlignment="1" applyProtection="1">
      <alignment horizontal="center"/>
      <protection/>
    </xf>
    <xf numFmtId="6" fontId="10" fillId="0" borderId="0" xfId="57" applyNumberFormat="1" applyFont="1" applyBorder="1" applyAlignment="1">
      <alignment horizontal="center"/>
      <protection/>
    </xf>
    <xf numFmtId="164" fontId="12" fillId="0" borderId="20" xfId="57" applyNumberFormat="1" applyFont="1" applyBorder="1" applyAlignment="1">
      <alignment horizontal="left"/>
      <protection/>
    </xf>
    <xf numFmtId="164" fontId="10" fillId="0" borderId="0" xfId="57" applyNumberFormat="1" applyFont="1" applyBorder="1" applyAlignment="1">
      <alignment horizontal="left"/>
      <protection/>
    </xf>
    <xf numFmtId="5" fontId="10" fillId="0" borderId="24" xfId="57" applyNumberFormat="1" applyFont="1" applyBorder="1" applyProtection="1">
      <alignment/>
      <protection/>
    </xf>
    <xf numFmtId="42" fontId="10" fillId="0" borderId="24" xfId="57" applyNumberFormat="1" applyFont="1" applyBorder="1" applyProtection="1">
      <alignment/>
      <protection/>
    </xf>
    <xf numFmtId="5" fontId="10" fillId="0" borderId="19" xfId="57" applyNumberFormat="1" applyFont="1" applyBorder="1" applyProtection="1">
      <alignment/>
      <protection/>
    </xf>
    <xf numFmtId="49" fontId="12" fillId="0" borderId="0" xfId="57" applyNumberFormat="1" applyFont="1" applyBorder="1" applyAlignment="1">
      <alignment horizontal="center"/>
      <protection/>
    </xf>
    <xf numFmtId="164" fontId="12" fillId="0" borderId="0" xfId="57" applyNumberFormat="1" applyFont="1" applyBorder="1" applyAlignment="1">
      <alignment horizontal="left"/>
      <protection/>
    </xf>
    <xf numFmtId="42" fontId="10" fillId="0" borderId="0" xfId="57" applyNumberFormat="1" applyFont="1" applyBorder="1" applyProtection="1">
      <alignment/>
      <protection/>
    </xf>
    <xf numFmtId="49" fontId="12" fillId="0" borderId="0" xfId="57" applyNumberFormat="1" applyFont="1" applyAlignment="1">
      <alignment horizontal="center"/>
      <protection/>
    </xf>
    <xf numFmtId="1" fontId="12" fillId="0" borderId="0" xfId="57" applyFont="1">
      <alignment/>
      <protection/>
    </xf>
    <xf numFmtId="1" fontId="10" fillId="0" borderId="0" xfId="57" applyFont="1" applyAlignment="1">
      <alignment horizontal="center"/>
      <protection/>
    </xf>
    <xf numFmtId="5" fontId="10" fillId="0" borderId="0" xfId="57" applyNumberFormat="1" applyFont="1">
      <alignment/>
      <protection/>
    </xf>
    <xf numFmtId="49" fontId="10" fillId="0" borderId="0" xfId="57" applyNumberFormat="1" applyFont="1" applyAlignment="1">
      <alignment horizontal="center"/>
      <protection/>
    </xf>
    <xf numFmtId="49" fontId="10" fillId="0" borderId="0" xfId="57" applyNumberFormat="1" applyFont="1">
      <alignment/>
      <protection/>
    </xf>
    <xf numFmtId="1" fontId="10" fillId="0" borderId="25" xfId="57" applyFont="1" applyBorder="1" applyAlignment="1">
      <alignment horizontal="center"/>
      <protection/>
    </xf>
    <xf numFmtId="1" fontId="10" fillId="0" borderId="26" xfId="57" applyFont="1" applyBorder="1" applyAlignment="1">
      <alignment horizontal="center"/>
      <protection/>
    </xf>
    <xf numFmtId="5" fontId="10" fillId="0" borderId="26" xfId="57" applyNumberFormat="1" applyFont="1" applyBorder="1" applyAlignment="1">
      <alignment horizontal="center"/>
      <protection/>
    </xf>
    <xf numFmtId="5" fontId="10" fillId="0" borderId="27" xfId="57" applyNumberFormat="1" applyFont="1" applyBorder="1" applyAlignment="1">
      <alignment horizontal="center"/>
      <protection/>
    </xf>
    <xf numFmtId="5" fontId="10" fillId="0" borderId="28" xfId="57" applyNumberFormat="1" applyFont="1" applyBorder="1" applyAlignment="1">
      <alignment horizontal="center"/>
      <protection/>
    </xf>
    <xf numFmtId="5" fontId="10" fillId="0" borderId="10" xfId="57" applyNumberFormat="1" applyFont="1" applyBorder="1" applyAlignment="1">
      <alignment horizontal="center"/>
      <protection/>
    </xf>
    <xf numFmtId="5" fontId="10" fillId="0" borderId="11" xfId="44" applyNumberFormat="1" applyFont="1" applyBorder="1" applyAlignment="1">
      <alignment horizontal="left" vertical="center"/>
    </xf>
    <xf numFmtId="164" fontId="10" fillId="0" borderId="11" xfId="44" applyNumberFormat="1" applyFont="1" applyBorder="1" applyAlignment="1">
      <alignment horizontal="center" vertical="center"/>
    </xf>
    <xf numFmtId="164" fontId="10" fillId="0" borderId="17" xfId="44" applyNumberFormat="1" applyFont="1" applyBorder="1" applyAlignment="1">
      <alignment horizontal="center" vertical="center"/>
    </xf>
    <xf numFmtId="1" fontId="10" fillId="0" borderId="17" xfId="57" applyFont="1" applyBorder="1" applyAlignment="1">
      <alignment horizontal="left" vertical="top"/>
      <protection/>
    </xf>
    <xf numFmtId="164" fontId="10" fillId="0" borderId="14" xfId="0" applyNumberFormat="1" applyFont="1" applyBorder="1" applyAlignment="1" applyProtection="1">
      <alignment horizontal="center"/>
      <protection/>
    </xf>
    <xf numFmtId="9" fontId="10" fillId="0" borderId="17" xfId="57" applyNumberFormat="1" applyFont="1" applyBorder="1" applyAlignment="1">
      <alignment horizontal="center" vertical="center"/>
      <protection/>
    </xf>
    <xf numFmtId="49" fontId="10" fillId="0" borderId="0" xfId="57" applyNumberFormat="1" applyFont="1" applyAlignment="1">
      <alignment/>
      <protection/>
    </xf>
    <xf numFmtId="49" fontId="10" fillId="0" borderId="17" xfId="57" applyNumberFormat="1" applyFont="1" applyBorder="1" applyAlignment="1">
      <alignment horizontal="left" wrapText="1"/>
      <protection/>
    </xf>
    <xf numFmtId="177" fontId="10" fillId="0" borderId="17" xfId="57" applyNumberFormat="1" applyFont="1" applyBorder="1" applyAlignment="1">
      <alignment horizontal="center"/>
      <protection/>
    </xf>
    <xf numFmtId="1" fontId="10" fillId="0" borderId="0" xfId="57" applyFont="1" applyBorder="1" applyAlignment="1">
      <alignment/>
      <protection/>
    </xf>
    <xf numFmtId="1" fontId="10" fillId="0" borderId="0" xfId="57" applyFont="1" applyAlignment="1">
      <alignment/>
      <protection/>
    </xf>
    <xf numFmtId="1" fontId="10" fillId="33" borderId="29" xfId="57" applyFont="1" applyFill="1" applyBorder="1">
      <alignment/>
      <protection/>
    </xf>
    <xf numFmtId="1" fontId="10" fillId="0" borderId="13" xfId="57" applyFont="1" applyBorder="1" applyAlignment="1">
      <alignment horizontal="center"/>
      <protection/>
    </xf>
    <xf numFmtId="1" fontId="10" fillId="0" borderId="30" xfId="57" applyFont="1" applyBorder="1" applyAlignment="1">
      <alignment horizontal="center"/>
      <protection/>
    </xf>
    <xf numFmtId="1" fontId="10" fillId="0" borderId="31" xfId="57" applyFont="1" applyBorder="1">
      <alignment/>
      <protection/>
    </xf>
    <xf numFmtId="1" fontId="10" fillId="0" borderId="0" xfId="57" applyFont="1" applyAlignment="1">
      <alignment horizontal="right"/>
      <protection/>
    </xf>
    <xf numFmtId="49" fontId="10" fillId="0" borderId="17" xfId="57" applyNumberFormat="1" applyFont="1" applyBorder="1" applyAlignment="1" applyProtection="1">
      <alignment horizontal="center"/>
      <protection locked="0"/>
    </xf>
    <xf numFmtId="164" fontId="12" fillId="0" borderId="14" xfId="57" applyNumberFormat="1" applyFont="1" applyBorder="1" applyAlignment="1">
      <alignment horizontal="center"/>
      <protection/>
    </xf>
    <xf numFmtId="1" fontId="12" fillId="0" borderId="20" xfId="57" applyFont="1" applyBorder="1" applyAlignment="1">
      <alignment horizontal="center"/>
      <protection/>
    </xf>
    <xf numFmtId="1" fontId="10" fillId="0" borderId="32" xfId="57" applyFont="1" applyBorder="1" applyAlignment="1">
      <alignment horizontal="center"/>
      <protection/>
    </xf>
    <xf numFmtId="3" fontId="12" fillId="0" borderId="19" xfId="57" applyNumberFormat="1" applyFont="1" applyBorder="1" applyAlignment="1">
      <alignment horizontal="center"/>
      <protection/>
    </xf>
    <xf numFmtId="9" fontId="10" fillId="0" borderId="12" xfId="57" applyNumberFormat="1" applyFont="1" applyBorder="1" applyAlignment="1">
      <alignment horizontal="center"/>
      <protection/>
    </xf>
    <xf numFmtId="1" fontId="10" fillId="0" borderId="33" xfId="57" applyFont="1" applyBorder="1" applyAlignment="1">
      <alignment horizontal="center"/>
      <protection/>
    </xf>
    <xf numFmtId="5" fontId="10" fillId="0" borderId="15" xfId="57" applyNumberFormat="1" applyFont="1" applyBorder="1">
      <alignment/>
      <protection/>
    </xf>
    <xf numFmtId="1" fontId="10" fillId="0" borderId="32" xfId="57" applyFont="1" applyBorder="1">
      <alignment/>
      <protection/>
    </xf>
    <xf numFmtId="5" fontId="10" fillId="0" borderId="34" xfId="44" applyNumberFormat="1" applyFont="1" applyBorder="1" applyAlignment="1">
      <alignment horizontal="center"/>
    </xf>
    <xf numFmtId="164" fontId="10" fillId="0" borderId="34" xfId="57" applyNumberFormat="1" applyFont="1" applyBorder="1" applyAlignment="1">
      <alignment horizontal="center"/>
      <protection/>
    </xf>
    <xf numFmtId="9" fontId="10" fillId="0" borderId="34" xfId="57" applyNumberFormat="1" applyFont="1" applyBorder="1" applyAlignment="1">
      <alignment horizontal="center"/>
      <protection/>
    </xf>
    <xf numFmtId="1" fontId="10" fillId="0" borderId="35" xfId="57" applyFont="1" applyBorder="1" applyAlignment="1">
      <alignment horizontal="center"/>
      <protection/>
    </xf>
    <xf numFmtId="1" fontId="10" fillId="0" borderId="0" xfId="57" applyFont="1" applyAlignment="1">
      <alignment horizontal="left"/>
      <protection/>
    </xf>
    <xf numFmtId="5" fontId="10" fillId="0" borderId="0" xfId="44" applyNumberFormat="1" applyFont="1" applyBorder="1" applyAlignment="1">
      <alignment horizontal="right"/>
    </xf>
    <xf numFmtId="9" fontId="12" fillId="0" borderId="0" xfId="57" applyNumberFormat="1" applyFont="1" applyAlignment="1">
      <alignment horizontal="center"/>
      <protection/>
    </xf>
    <xf numFmtId="1" fontId="10" fillId="0" borderId="30" xfId="57" applyFont="1" applyBorder="1">
      <alignment/>
      <protection/>
    </xf>
    <xf numFmtId="3" fontId="12" fillId="0" borderId="10" xfId="57" applyNumberFormat="1" applyFont="1" applyBorder="1" applyAlignment="1">
      <alignment horizontal="center"/>
      <protection/>
    </xf>
    <xf numFmtId="1" fontId="12" fillId="0" borderId="36" xfId="57" applyFont="1" applyBorder="1" applyAlignment="1">
      <alignment horizontal="center"/>
      <protection/>
    </xf>
    <xf numFmtId="1" fontId="10" fillId="0" borderId="37" xfId="57" applyFont="1" applyBorder="1">
      <alignment/>
      <protection/>
    </xf>
    <xf numFmtId="5" fontId="10" fillId="0" borderId="38" xfId="44" applyNumberFormat="1" applyFont="1" applyBorder="1" applyAlignment="1">
      <alignment horizontal="center"/>
    </xf>
    <xf numFmtId="164" fontId="10" fillId="0" borderId="38" xfId="57" applyNumberFormat="1" applyFont="1" applyBorder="1" applyAlignment="1">
      <alignment horizontal="center"/>
      <protection/>
    </xf>
    <xf numFmtId="9" fontId="10" fillId="0" borderId="39" xfId="57" applyNumberFormat="1" applyFont="1" applyBorder="1" applyAlignment="1">
      <alignment horizontal="center"/>
      <protection/>
    </xf>
    <xf numFmtId="1" fontId="10" fillId="0" borderId="31" xfId="57" applyFont="1" applyBorder="1" applyAlignment="1">
      <alignment horizontal="center"/>
      <protection/>
    </xf>
    <xf numFmtId="9" fontId="10" fillId="0" borderId="0" xfId="57" applyNumberFormat="1" applyFont="1" applyAlignment="1">
      <alignment horizontal="left"/>
      <protection/>
    </xf>
    <xf numFmtId="1" fontId="10" fillId="0" borderId="20" xfId="57" applyFont="1" applyBorder="1" applyAlignment="1">
      <alignment horizontal="center"/>
      <protection/>
    </xf>
    <xf numFmtId="5" fontId="12" fillId="0" borderId="14" xfId="57" applyNumberFormat="1" applyFont="1" applyBorder="1" applyAlignment="1">
      <alignment horizontal="center"/>
      <protection/>
    </xf>
    <xf numFmtId="5" fontId="10" fillId="0" borderId="32" xfId="57" applyNumberFormat="1" applyFont="1" applyBorder="1" applyAlignment="1">
      <alignment horizontal="center"/>
      <protection/>
    </xf>
    <xf numFmtId="1" fontId="10" fillId="0" borderId="12" xfId="57" applyFont="1" applyBorder="1" applyAlignment="1">
      <alignment horizontal="center"/>
      <protection/>
    </xf>
    <xf numFmtId="3" fontId="12" fillId="0" borderId="11" xfId="57" applyNumberFormat="1" applyFont="1" applyBorder="1" applyAlignment="1">
      <alignment horizontal="center"/>
      <protection/>
    </xf>
    <xf numFmtId="5" fontId="12" fillId="0" borderId="33" xfId="57" applyNumberFormat="1" applyFont="1" applyBorder="1" applyAlignment="1">
      <alignment horizontal="center"/>
      <protection/>
    </xf>
    <xf numFmtId="5" fontId="10" fillId="0" borderId="24" xfId="57" applyNumberFormat="1" applyFont="1" applyBorder="1">
      <alignment/>
      <protection/>
    </xf>
    <xf numFmtId="5" fontId="10" fillId="0" borderId="14" xfId="57" applyNumberFormat="1" applyFont="1" applyBorder="1">
      <alignment/>
      <protection/>
    </xf>
    <xf numFmtId="164" fontId="10" fillId="0" borderId="40" xfId="57" applyNumberFormat="1" applyFont="1" applyBorder="1" applyAlignment="1">
      <alignment horizontal="center"/>
      <protection/>
    </xf>
    <xf numFmtId="5" fontId="10" fillId="0" borderId="38" xfId="57" applyNumberFormat="1" applyFont="1" applyBorder="1" applyAlignment="1">
      <alignment horizontal="center"/>
      <protection/>
    </xf>
    <xf numFmtId="5" fontId="10" fillId="0" borderId="0" xfId="44" applyNumberFormat="1" applyFont="1" applyBorder="1" applyAlignment="1">
      <alignment horizontal="center"/>
    </xf>
    <xf numFmtId="164" fontId="10" fillId="0" borderId="0" xfId="57" applyNumberFormat="1" applyFont="1" applyBorder="1" applyAlignment="1">
      <alignment horizontal="center"/>
      <protection/>
    </xf>
    <xf numFmtId="5" fontId="10" fillId="0" borderId="0" xfId="57" applyNumberFormat="1" applyFont="1" applyBorder="1" applyAlignment="1">
      <alignment horizontal="center"/>
      <protection/>
    </xf>
    <xf numFmtId="9" fontId="10" fillId="0" borderId="38" xfId="57" applyNumberFormat="1" applyFont="1" applyBorder="1" applyAlignment="1">
      <alignment horizontal="center"/>
      <protection/>
    </xf>
    <xf numFmtId="1" fontId="10" fillId="0" borderId="14" xfId="57" applyFont="1" applyBorder="1">
      <alignment/>
      <protection/>
    </xf>
    <xf numFmtId="1" fontId="12" fillId="0" borderId="15" xfId="57" applyFont="1" applyBorder="1" applyAlignment="1">
      <alignment horizontal="center"/>
      <protection/>
    </xf>
    <xf numFmtId="9" fontId="10" fillId="0" borderId="0" xfId="57" applyNumberFormat="1" applyFont="1" applyBorder="1" applyAlignment="1">
      <alignment horizontal="center"/>
      <protection/>
    </xf>
    <xf numFmtId="5" fontId="10" fillId="0" borderId="0" xfId="57" applyNumberFormat="1" applyFont="1" applyBorder="1">
      <alignment/>
      <protection/>
    </xf>
    <xf numFmtId="5" fontId="10" fillId="0" borderId="12" xfId="57" applyNumberFormat="1" applyFont="1" applyBorder="1" applyAlignment="1">
      <alignment horizontal="center"/>
      <protection/>
    </xf>
    <xf numFmtId="1" fontId="10" fillId="0" borderId="33" xfId="57" applyFont="1" applyBorder="1">
      <alignment/>
      <protection/>
    </xf>
    <xf numFmtId="5" fontId="10" fillId="0" borderId="20" xfId="57" applyNumberFormat="1" applyFont="1" applyBorder="1">
      <alignment/>
      <protection/>
    </xf>
    <xf numFmtId="5" fontId="10" fillId="0" borderId="34" xfId="57" applyNumberFormat="1" applyFont="1" applyBorder="1" applyAlignment="1">
      <alignment horizontal="center"/>
      <protection/>
    </xf>
    <xf numFmtId="49" fontId="10" fillId="0" borderId="10" xfId="57" applyNumberFormat="1" applyFont="1" applyBorder="1" applyAlignment="1">
      <alignment horizontal="left" vertical="top" wrapText="1"/>
      <protection/>
    </xf>
    <xf numFmtId="164" fontId="10" fillId="0" borderId="10" xfId="57" applyNumberFormat="1" applyFont="1" applyBorder="1" applyAlignment="1">
      <alignment horizontal="center"/>
      <protection/>
    </xf>
    <xf numFmtId="1" fontId="10" fillId="0" borderId="10" xfId="57" applyFont="1" applyBorder="1" applyAlignment="1">
      <alignment horizontal="center"/>
      <protection/>
    </xf>
    <xf numFmtId="164" fontId="10" fillId="0" borderId="10" xfId="57" applyNumberFormat="1" applyFont="1" applyBorder="1">
      <alignment/>
      <protection/>
    </xf>
    <xf numFmtId="9" fontId="10" fillId="0" borderId="10" xfId="57" applyNumberFormat="1" applyFont="1" applyBorder="1">
      <alignment/>
      <protection/>
    </xf>
    <xf numFmtId="1" fontId="10" fillId="0" borderId="10" xfId="57" applyFont="1" applyBorder="1">
      <alignment/>
      <protection/>
    </xf>
    <xf numFmtId="1" fontId="12" fillId="0" borderId="11" xfId="57" applyFont="1" applyBorder="1">
      <alignment/>
      <protection/>
    </xf>
    <xf numFmtId="1" fontId="10" fillId="0" borderId="20" xfId="57" applyFont="1" applyBorder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9" fontId="5" fillId="0" borderId="2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 applyProtection="1">
      <alignment horizontal="left"/>
      <protection locked="0"/>
    </xf>
    <xf numFmtId="1" fontId="5" fillId="0" borderId="18" xfId="0" applyNumberFormat="1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7" fillId="0" borderId="41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9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1" fontId="3" fillId="0" borderId="16" xfId="58" applyFont="1" applyBorder="1" applyAlignment="1">
      <alignment horizontal="center"/>
      <protection/>
    </xf>
    <xf numFmtId="1" fontId="3" fillId="0" borderId="18" xfId="58" applyFont="1" applyBorder="1" applyAlignment="1">
      <alignment horizontal="center"/>
      <protection/>
    </xf>
    <xf numFmtId="1" fontId="3" fillId="0" borderId="41" xfId="58" applyFont="1" applyBorder="1" applyAlignment="1">
      <alignment horizontal="center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164" fontId="5" fillId="0" borderId="18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5" fontId="3" fillId="0" borderId="0" xfId="58" applyNumberFormat="1" applyFont="1" applyBorder="1" applyAlignment="1" applyProtection="1">
      <alignment horizontal="left"/>
      <protection locked="0"/>
    </xf>
    <xf numFmtId="5" fontId="3" fillId="0" borderId="0" xfId="58" applyNumberFormat="1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3" fillId="0" borderId="24" xfId="0" applyNumberFormat="1" applyFont="1" applyBorder="1" applyAlignment="1" applyProtection="1">
      <alignment/>
      <protection locked="0"/>
    </xf>
    <xf numFmtId="5" fontId="3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" fontId="10" fillId="0" borderId="20" xfId="57" applyFont="1" applyBorder="1" applyAlignment="1" applyProtection="1">
      <alignment horizontal="left"/>
      <protection locked="0"/>
    </xf>
    <xf numFmtId="1" fontId="10" fillId="0" borderId="0" xfId="57" applyFont="1" applyBorder="1" applyAlignment="1" applyProtection="1">
      <alignment horizontal="left"/>
      <protection locked="0"/>
    </xf>
    <xf numFmtId="1" fontId="12" fillId="0" borderId="42" xfId="57" applyFont="1" applyBorder="1" applyAlignment="1">
      <alignment horizontal="center"/>
      <protection/>
    </xf>
    <xf numFmtId="1" fontId="12" fillId="0" borderId="43" xfId="57" applyFont="1" applyBorder="1" applyAlignment="1">
      <alignment horizontal="center"/>
      <protection/>
    </xf>
    <xf numFmtId="1" fontId="12" fillId="0" borderId="44" xfId="57" applyFont="1" applyBorder="1" applyAlignment="1">
      <alignment horizontal="center"/>
      <protection/>
    </xf>
    <xf numFmtId="6" fontId="12" fillId="0" borderId="45" xfId="57" applyNumberFormat="1" applyFont="1" applyBorder="1" applyAlignment="1">
      <alignment horizontal="left"/>
      <protection/>
    </xf>
    <xf numFmtId="6" fontId="12" fillId="0" borderId="0" xfId="57" applyNumberFormat="1" applyFont="1" applyBorder="1" applyAlignment="1">
      <alignment horizontal="left"/>
      <protection/>
    </xf>
    <xf numFmtId="6" fontId="12" fillId="0" borderId="16" xfId="57" applyNumberFormat="1" applyFont="1" applyBorder="1" applyAlignment="1">
      <alignment horizontal="center"/>
      <protection/>
    </xf>
    <xf numFmtId="6" fontId="12" fillId="0" borderId="18" xfId="57" applyNumberFormat="1" applyFont="1" applyBorder="1" applyAlignment="1">
      <alignment horizontal="center"/>
      <protection/>
    </xf>
    <xf numFmtId="6" fontId="12" fillId="0" borderId="41" xfId="57" applyNumberFormat="1" applyFont="1" applyBorder="1" applyAlignment="1">
      <alignment horizontal="center"/>
      <protection/>
    </xf>
    <xf numFmtId="1" fontId="10" fillId="0" borderId="0" xfId="57" applyFont="1" applyAlignment="1" applyProtection="1">
      <alignment horizontal="left"/>
      <protection locked="0"/>
    </xf>
    <xf numFmtId="1" fontId="10" fillId="0" borderId="0" xfId="57" applyFont="1" applyBorder="1" applyAlignment="1">
      <alignment horizontal="left"/>
      <protection/>
    </xf>
    <xf numFmtId="1" fontId="9" fillId="0" borderId="0" xfId="57" applyFont="1" applyBorder="1" applyAlignment="1">
      <alignment horizontal="center"/>
      <protection/>
    </xf>
    <xf numFmtId="1" fontId="12" fillId="0" borderId="0" xfId="57" applyFont="1" applyAlignment="1">
      <alignment horizontal="left"/>
      <protection/>
    </xf>
    <xf numFmtId="5" fontId="10" fillId="0" borderId="0" xfId="57" applyNumberFormat="1" applyFont="1" applyBorder="1" applyAlignment="1">
      <alignment horizontal="left"/>
      <protection/>
    </xf>
    <xf numFmtId="1" fontId="12" fillId="0" borderId="16" xfId="57" applyFont="1" applyBorder="1" applyAlignment="1">
      <alignment horizontal="center"/>
      <protection/>
    </xf>
    <xf numFmtId="1" fontId="12" fillId="0" borderId="18" xfId="57" applyFont="1" applyBorder="1" applyAlignment="1">
      <alignment horizontal="center"/>
      <protection/>
    </xf>
    <xf numFmtId="1" fontId="12" fillId="0" borderId="41" xfId="57" applyFont="1" applyBorder="1" applyAlignment="1">
      <alignment horizontal="center"/>
      <protection/>
    </xf>
    <xf numFmtId="164" fontId="12" fillId="0" borderId="20" xfId="57" applyNumberFormat="1" applyFont="1" applyBorder="1" applyAlignment="1">
      <alignment horizontal="left"/>
      <protection/>
    </xf>
    <xf numFmtId="164" fontId="10" fillId="0" borderId="0" xfId="57" applyNumberFormat="1" applyFont="1" applyBorder="1" applyAlignment="1">
      <alignment horizontal="left"/>
      <protection/>
    </xf>
    <xf numFmtId="164" fontId="12" fillId="0" borderId="12" xfId="57" applyNumberFormat="1" applyFont="1" applyBorder="1" applyAlignment="1">
      <alignment horizontal="left"/>
      <protection/>
    </xf>
    <xf numFmtId="164" fontId="10" fillId="0" borderId="10" xfId="57" applyNumberFormat="1" applyFont="1" applyBorder="1" applyAlignment="1">
      <alignment horizontal="left"/>
      <protection/>
    </xf>
    <xf numFmtId="1" fontId="10" fillId="0" borderId="12" xfId="57" applyFont="1" applyBorder="1" applyAlignment="1" applyProtection="1">
      <alignment horizontal="left"/>
      <protection locked="0"/>
    </xf>
    <xf numFmtId="1" fontId="10" fillId="0" borderId="10" xfId="57" applyFont="1" applyBorder="1" applyAlignment="1" applyProtection="1">
      <alignment horizontal="left"/>
      <protection locked="0"/>
    </xf>
    <xf numFmtId="1" fontId="10" fillId="0" borderId="19" xfId="57" applyFont="1" applyBorder="1" applyAlignment="1" applyProtection="1">
      <alignment horizontal="left"/>
      <protection locked="0"/>
    </xf>
    <xf numFmtId="1" fontId="10" fillId="0" borderId="20" xfId="57" applyFont="1" applyBorder="1" applyAlignment="1" applyProtection="1">
      <alignment/>
      <protection locked="0"/>
    </xf>
    <xf numFmtId="1" fontId="10" fillId="0" borderId="0" xfId="57" applyFont="1" applyBorder="1" applyAlignment="1" applyProtection="1">
      <alignment/>
      <protection locked="0"/>
    </xf>
    <xf numFmtId="1" fontId="10" fillId="0" borderId="45" xfId="57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DITPAGE" xfId="57"/>
    <cellStyle name="Normal_FINAL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rvey10_11-2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Sources"/>
      <sheetName val="Uses"/>
      <sheetName val="CopyUses"/>
      <sheetName val="States"/>
      <sheetName val="National Edits"/>
      <sheetName val="Survey Edit Chec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58"/>
  <sheetViews>
    <sheetView tabSelected="1" zoomScale="90" zoomScaleNormal="90" zoomScalePageLayoutView="0" workbookViewId="0" topLeftCell="A48">
      <pane xSplit="15480" topLeftCell="K1" activePane="topLeft" state="split"/>
      <selection pane="topLeft" activeCell="F76" sqref="F76"/>
      <selection pane="topRight" activeCell="K7" sqref="K7"/>
    </sheetView>
  </sheetViews>
  <sheetFormatPr defaultColWidth="8.88671875" defaultRowHeight="15"/>
  <cols>
    <col min="1" max="1" width="5.77734375" style="13" customWidth="1"/>
    <col min="2" max="2" width="8.99609375" style="13" customWidth="1"/>
    <col min="3" max="3" width="17.10546875" style="13" customWidth="1"/>
    <col min="4" max="4" width="30.77734375" style="13" customWidth="1"/>
    <col min="5" max="5" width="8.88671875" style="13" customWidth="1"/>
    <col min="6" max="6" width="15.4453125" style="13" customWidth="1"/>
    <col min="7" max="7" width="3.21484375" style="13" customWidth="1"/>
    <col min="8" max="8" width="10.5546875" style="13" customWidth="1"/>
    <col min="9" max="9" width="3.5546875" style="13" customWidth="1"/>
    <col min="10" max="10" width="17.77734375" style="24" customWidth="1"/>
    <col min="11" max="11" width="11.4453125" style="13" customWidth="1"/>
    <col min="12" max="12" width="12.10546875" style="13" customWidth="1"/>
    <col min="13" max="14" width="8.88671875" style="13" customWidth="1"/>
    <col min="15" max="15" width="24.4453125" style="110" bestFit="1" customWidth="1"/>
    <col min="16" max="16" width="10.77734375" style="13" customWidth="1"/>
    <col min="17" max="17" width="13.77734375" style="13" customWidth="1"/>
    <col min="18" max="18" width="19.21484375" style="13" customWidth="1"/>
    <col min="19" max="19" width="18.99609375" style="13" customWidth="1"/>
    <col min="20" max="20" width="14.21484375" style="13" customWidth="1"/>
    <col min="21" max="21" width="19.3359375" style="13" customWidth="1"/>
    <col min="22" max="23" width="14.21484375" style="13" customWidth="1"/>
    <col min="24" max="24" width="13.6640625" style="13" customWidth="1"/>
    <col min="25" max="25" width="14.4453125" style="13" customWidth="1"/>
    <col min="26" max="26" width="10.4453125" style="13" customWidth="1"/>
    <col min="27" max="27" width="14.5546875" style="13" customWidth="1"/>
    <col min="28" max="28" width="15.3359375" style="13" customWidth="1"/>
    <col min="29" max="29" width="9.4453125" style="13" customWidth="1"/>
    <col min="30" max="30" width="14.21484375" style="13" customWidth="1"/>
    <col min="31" max="31" width="14.77734375" style="13" customWidth="1"/>
    <col min="32" max="32" width="10.3359375" style="13" customWidth="1"/>
    <col min="33" max="33" width="8.88671875" style="13" customWidth="1"/>
    <col min="34" max="35" width="14.21484375" style="13" customWidth="1"/>
    <col min="36" max="36" width="13.99609375" style="13" customWidth="1"/>
    <col min="37" max="37" width="8.88671875" style="13" customWidth="1"/>
    <col min="38" max="38" width="14.21484375" style="13" customWidth="1"/>
    <col min="39" max="39" width="14.3359375" style="13" customWidth="1"/>
    <col min="40" max="40" width="12.5546875" style="13" customWidth="1"/>
    <col min="41" max="41" width="8.88671875" style="13" customWidth="1"/>
    <col min="42" max="42" width="13.88671875" style="13" customWidth="1"/>
    <col min="43" max="43" width="14.10546875" style="13" customWidth="1"/>
    <col min="44" max="44" width="8.88671875" style="13" customWidth="1"/>
    <col min="45" max="45" width="18.3359375" style="13" customWidth="1"/>
    <col min="46" max="46" width="12.3359375" style="13" customWidth="1"/>
    <col min="47" max="47" width="16.6640625" style="13" customWidth="1"/>
    <col min="48" max="48" width="13.10546875" style="13" customWidth="1"/>
    <col min="49" max="49" width="14.3359375" style="13" customWidth="1"/>
    <col min="50" max="50" width="8.88671875" style="13" customWidth="1"/>
    <col min="51" max="51" width="11.3359375" style="13" customWidth="1"/>
    <col min="52" max="52" width="8.21484375" style="13" customWidth="1"/>
    <col min="53" max="53" width="15.10546875" style="13" customWidth="1"/>
    <col min="54" max="54" width="8.5546875" style="13" customWidth="1"/>
    <col min="55" max="55" width="8.10546875" style="13" customWidth="1"/>
    <col min="56" max="61" width="8.88671875" style="13" customWidth="1"/>
    <col min="62" max="62" width="14.6640625" style="13" hidden="1" customWidth="1"/>
    <col min="63" max="63" width="0" style="13" hidden="1" customWidth="1"/>
    <col min="64" max="16384" width="8.88671875" style="13" customWidth="1"/>
  </cols>
  <sheetData>
    <row r="1" spans="1:142" s="1" customFormat="1" ht="12.75">
      <c r="A1" s="231" t="s">
        <v>149</v>
      </c>
      <c r="B1" s="231"/>
      <c r="C1" s="231"/>
      <c r="D1" s="231"/>
      <c r="E1" s="231"/>
      <c r="F1" s="231"/>
      <c r="G1" s="231"/>
      <c r="H1" s="231"/>
      <c r="I1" s="231"/>
      <c r="J1" s="231"/>
      <c r="P1" s="2">
        <v>1</v>
      </c>
      <c r="Q1" s="3">
        <v>2</v>
      </c>
      <c r="R1" s="3">
        <v>3</v>
      </c>
      <c r="S1" s="3">
        <v>4</v>
      </c>
      <c r="T1" s="3">
        <v>5</v>
      </c>
      <c r="U1" s="3">
        <v>6</v>
      </c>
      <c r="V1" s="4"/>
      <c r="W1" s="5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</row>
    <row r="2" spans="1:141" s="1" customFormat="1" ht="12.75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P2" s="9" t="s">
        <v>1</v>
      </c>
      <c r="Q2" s="10" t="s">
        <v>2</v>
      </c>
      <c r="R2" s="10" t="s">
        <v>3</v>
      </c>
      <c r="S2" s="10" t="s">
        <v>4</v>
      </c>
      <c r="T2" s="10" t="s">
        <v>5</v>
      </c>
      <c r="U2" s="11" t="s">
        <v>6</v>
      </c>
      <c r="V2" s="12"/>
      <c r="X2" s="262"/>
      <c r="Y2" s="262"/>
      <c r="Z2" s="262"/>
      <c r="AA2" s="262"/>
      <c r="AB2" s="261"/>
      <c r="AC2" s="261"/>
      <c r="AD2" s="261"/>
      <c r="AE2" s="261"/>
      <c r="AF2" s="262"/>
      <c r="AG2" s="262"/>
      <c r="AH2" s="262"/>
      <c r="AI2" s="262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</row>
    <row r="3" spans="1:1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4" t="s">
        <v>230</v>
      </c>
      <c r="P3" s="15" t="s">
        <v>7</v>
      </c>
      <c r="Q3" s="15" t="s">
        <v>8</v>
      </c>
      <c r="R3" s="15" t="s">
        <v>9</v>
      </c>
      <c r="S3" s="15" t="s">
        <v>8</v>
      </c>
      <c r="T3" s="15" t="s">
        <v>10</v>
      </c>
      <c r="U3" s="16" t="s">
        <v>11</v>
      </c>
      <c r="V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</row>
    <row r="4" spans="1:35" ht="12.75">
      <c r="A4" s="232" t="s">
        <v>12</v>
      </c>
      <c r="B4" s="232"/>
      <c r="C4" s="232"/>
      <c r="D4" s="232"/>
      <c r="E4" s="232"/>
      <c r="F4" s="232"/>
      <c r="G4" s="232"/>
      <c r="H4" s="232"/>
      <c r="I4" s="232"/>
      <c r="J4" s="232"/>
      <c r="K4" s="18"/>
      <c r="N4" s="19">
        <v>2</v>
      </c>
      <c r="O4" s="13"/>
      <c r="P4" s="12"/>
      <c r="Q4" s="12"/>
      <c r="R4" s="12"/>
      <c r="S4" s="12"/>
      <c r="T4" s="12"/>
      <c r="U4" s="12"/>
      <c r="V4" s="17"/>
      <c r="W4" s="17"/>
      <c r="X4" s="12"/>
      <c r="Y4" s="20"/>
      <c r="Z4" s="21"/>
      <c r="AA4" s="12"/>
      <c r="AB4" s="12"/>
      <c r="AC4" s="21"/>
      <c r="AD4" s="21"/>
      <c r="AE4" s="21"/>
      <c r="AF4" s="12"/>
      <c r="AG4" s="21"/>
      <c r="AH4" s="21"/>
      <c r="AI4" s="21"/>
    </row>
    <row r="5" spans="1:3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N5" s="19"/>
      <c r="O5" s="14" t="s">
        <v>13</v>
      </c>
      <c r="P5" s="22">
        <f>$H16</f>
        <v>0</v>
      </c>
      <c r="Q5" s="22">
        <f>$H20</f>
        <v>0</v>
      </c>
      <c r="R5" s="22">
        <f>$H24</f>
        <v>0</v>
      </c>
      <c r="S5" s="22">
        <f>$H26</f>
        <v>0</v>
      </c>
      <c r="T5" s="22">
        <f>$H29</f>
        <v>0</v>
      </c>
      <c r="U5" s="22">
        <f>$H31</f>
        <v>0</v>
      </c>
      <c r="V5" s="22"/>
      <c r="X5" s="12"/>
      <c r="Y5" s="20"/>
      <c r="Z5" s="21"/>
      <c r="AA5" s="21"/>
      <c r="AB5" s="12"/>
      <c r="AC5" s="21"/>
      <c r="AD5" s="21"/>
      <c r="AE5" s="21"/>
      <c r="AF5" s="12"/>
      <c r="AG5" s="21"/>
      <c r="AH5" s="21"/>
      <c r="AI5" s="21"/>
    </row>
    <row r="6" spans="1:32" ht="15">
      <c r="A6" s="264" t="s">
        <v>14</v>
      </c>
      <c r="B6" s="264"/>
      <c r="C6" s="264"/>
      <c r="D6" s="264"/>
      <c r="E6" s="264"/>
      <c r="F6" s="264"/>
      <c r="G6" s="264"/>
      <c r="H6" s="264"/>
      <c r="I6" s="264"/>
      <c r="J6" s="264"/>
      <c r="K6" s="23"/>
      <c r="L6" s="23"/>
      <c r="N6" s="13" t="s">
        <v>15</v>
      </c>
      <c r="O6" s="13"/>
      <c r="P6" s="24"/>
      <c r="Q6" s="24"/>
      <c r="R6" s="24"/>
      <c r="S6" s="24"/>
      <c r="T6" s="21"/>
      <c r="U6" s="21"/>
      <c r="V6" s="21"/>
      <c r="W6" s="24"/>
      <c r="X6" s="24"/>
      <c r="AC6" s="24"/>
      <c r="AD6" s="24"/>
      <c r="AE6" s="24"/>
      <c r="AF6" s="24"/>
    </row>
    <row r="7" spans="8:15" ht="12.75">
      <c r="H7" s="13" t="s">
        <v>15</v>
      </c>
      <c r="O7" s="13"/>
    </row>
    <row r="8" spans="1:59" ht="12.75">
      <c r="A8" s="256" t="s">
        <v>16</v>
      </c>
      <c r="B8" s="257"/>
      <c r="C8" s="257"/>
      <c r="D8" s="236"/>
      <c r="E8" s="236"/>
      <c r="F8" s="236"/>
      <c r="G8" s="236"/>
      <c r="H8" s="236"/>
      <c r="I8" s="236"/>
      <c r="J8" s="236"/>
      <c r="O8" s="1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17"/>
      <c r="BA8" s="17"/>
      <c r="BB8" s="17"/>
      <c r="BC8" s="17"/>
      <c r="BD8" s="17"/>
      <c r="BE8" s="17"/>
      <c r="BF8" s="17"/>
      <c r="BG8" s="17"/>
    </row>
    <row r="9" spans="15:62" ht="12.75">
      <c r="O9" s="14" t="s">
        <v>230</v>
      </c>
      <c r="P9" s="26" t="s">
        <v>17</v>
      </c>
      <c r="Q9" s="27" t="s">
        <v>18</v>
      </c>
      <c r="R9" s="27" t="s">
        <v>19</v>
      </c>
      <c r="S9" s="26" t="s">
        <v>20</v>
      </c>
      <c r="T9" s="27" t="s">
        <v>21</v>
      </c>
      <c r="U9" s="27" t="s">
        <v>22</v>
      </c>
      <c r="V9" s="28">
        <v>3</v>
      </c>
      <c r="W9" s="265" t="s">
        <v>23</v>
      </c>
      <c r="X9" s="266"/>
      <c r="Y9" s="266"/>
      <c r="Z9" s="265" t="s">
        <v>24</v>
      </c>
      <c r="AA9" s="266"/>
      <c r="AB9" s="266"/>
      <c r="AC9" s="265" t="s">
        <v>25</v>
      </c>
      <c r="AD9" s="266"/>
      <c r="AE9" s="267"/>
      <c r="AF9" s="265" t="s">
        <v>26</v>
      </c>
      <c r="AG9" s="266"/>
      <c r="AH9" s="266"/>
      <c r="AI9" s="267"/>
      <c r="AJ9" s="265" t="s">
        <v>27</v>
      </c>
      <c r="AK9" s="266"/>
      <c r="AL9" s="266"/>
      <c r="AM9" s="266"/>
      <c r="AN9" s="265" t="s">
        <v>28</v>
      </c>
      <c r="AO9" s="266"/>
      <c r="AP9" s="266"/>
      <c r="AQ9" s="267"/>
      <c r="AR9" s="265">
        <v>4</v>
      </c>
      <c r="AS9" s="266"/>
      <c r="AT9" s="26">
        <v>5</v>
      </c>
      <c r="AU9" s="26">
        <v>6</v>
      </c>
      <c r="AV9" s="29">
        <v>7</v>
      </c>
      <c r="AW9" s="28">
        <v>8</v>
      </c>
      <c r="AX9" s="26">
        <v>9</v>
      </c>
      <c r="AY9" s="26">
        <v>10</v>
      </c>
      <c r="AZ9" s="30"/>
      <c r="BA9" s="17"/>
      <c r="BB9" s="17"/>
      <c r="BC9" s="17"/>
      <c r="BD9" s="17"/>
      <c r="BE9" s="17"/>
      <c r="BF9" s="17"/>
      <c r="BJ9" s="31"/>
    </row>
    <row r="10" spans="1:63" ht="15" customHeight="1">
      <c r="A10" s="231" t="s">
        <v>29</v>
      </c>
      <c r="B10" s="231"/>
      <c r="C10" s="260"/>
      <c r="D10" s="260"/>
      <c r="E10" s="32" t="s">
        <v>30</v>
      </c>
      <c r="F10" s="260"/>
      <c r="G10" s="260"/>
      <c r="H10" s="32" t="s">
        <v>31</v>
      </c>
      <c r="I10" s="245"/>
      <c r="J10" s="245"/>
      <c r="K10" s="17"/>
      <c r="O10" s="13"/>
      <c r="P10" s="33" t="s">
        <v>32</v>
      </c>
      <c r="Q10" s="34"/>
      <c r="R10" s="34"/>
      <c r="S10" s="33" t="s">
        <v>33</v>
      </c>
      <c r="T10" s="34"/>
      <c r="U10" s="35"/>
      <c r="V10" s="36" t="s">
        <v>34</v>
      </c>
      <c r="W10" s="37"/>
      <c r="X10" s="38"/>
      <c r="Y10" s="39" t="s">
        <v>35</v>
      </c>
      <c r="Z10" s="40"/>
      <c r="AA10" s="41"/>
      <c r="AB10" s="41" t="s">
        <v>35</v>
      </c>
      <c r="AC10" s="42"/>
      <c r="AD10" s="39"/>
      <c r="AE10" s="43" t="s">
        <v>35</v>
      </c>
      <c r="AF10" s="38"/>
      <c r="AG10" s="38"/>
      <c r="AH10" s="38"/>
      <c r="AI10" s="39" t="s">
        <v>35</v>
      </c>
      <c r="AJ10" s="40"/>
      <c r="AK10" s="44"/>
      <c r="AL10" s="44"/>
      <c r="AM10" s="39" t="s">
        <v>35</v>
      </c>
      <c r="AN10" s="45"/>
      <c r="AO10" s="38"/>
      <c r="AP10" s="38"/>
      <c r="AQ10" s="39" t="s">
        <v>35</v>
      </c>
      <c r="AR10" s="33" t="s">
        <v>36</v>
      </c>
      <c r="AS10" s="34"/>
      <c r="AT10" s="46" t="s">
        <v>37</v>
      </c>
      <c r="AU10" s="45" t="s">
        <v>38</v>
      </c>
      <c r="AV10" s="45" t="s">
        <v>39</v>
      </c>
      <c r="AW10" s="47" t="s">
        <v>40</v>
      </c>
      <c r="AX10" s="48" t="s">
        <v>41</v>
      </c>
      <c r="AY10" s="49" t="s">
        <v>42</v>
      </c>
      <c r="AZ10" s="50"/>
      <c r="BA10" s="253" t="s">
        <v>43</v>
      </c>
      <c r="BB10" s="254"/>
      <c r="BC10" s="254"/>
      <c r="BD10" s="254"/>
      <c r="BE10" s="254"/>
      <c r="BF10" s="254"/>
      <c r="BG10" s="254"/>
      <c r="BH10" s="254"/>
      <c r="BI10" s="255"/>
      <c r="BJ10" s="51" t="s">
        <v>44</v>
      </c>
      <c r="BK10" s="17"/>
    </row>
    <row r="11" spans="1:63" ht="15" customHeight="1">
      <c r="A11" s="1"/>
      <c r="B11" s="1"/>
      <c r="C11" s="52"/>
      <c r="D11" s="52"/>
      <c r="E11" s="32"/>
      <c r="F11" s="52"/>
      <c r="G11" s="52"/>
      <c r="H11" s="32"/>
      <c r="I11" s="53"/>
      <c r="J11" s="53"/>
      <c r="K11" s="17"/>
      <c r="O11" s="13"/>
      <c r="P11" s="42" t="s">
        <v>45</v>
      </c>
      <c r="Q11" s="39" t="s">
        <v>46</v>
      </c>
      <c r="R11" s="39" t="s">
        <v>47</v>
      </c>
      <c r="S11" s="42" t="s">
        <v>45</v>
      </c>
      <c r="T11" s="39" t="s">
        <v>46</v>
      </c>
      <c r="U11" s="54" t="s">
        <v>47</v>
      </c>
      <c r="V11" s="21" t="s">
        <v>48</v>
      </c>
      <c r="W11" s="42" t="s">
        <v>45</v>
      </c>
      <c r="X11" s="39" t="s">
        <v>46</v>
      </c>
      <c r="Y11" s="39" t="s">
        <v>49</v>
      </c>
      <c r="Z11" s="42" t="s">
        <v>45</v>
      </c>
      <c r="AA11" s="41" t="s">
        <v>46</v>
      </c>
      <c r="AB11" s="41" t="s">
        <v>49</v>
      </c>
      <c r="AC11" s="42" t="s">
        <v>45</v>
      </c>
      <c r="AD11" s="39" t="s">
        <v>46</v>
      </c>
      <c r="AE11" s="55" t="s">
        <v>49</v>
      </c>
      <c r="AF11" s="42" t="s">
        <v>50</v>
      </c>
      <c r="AG11" s="39" t="s">
        <v>45</v>
      </c>
      <c r="AH11" s="39" t="s">
        <v>46</v>
      </c>
      <c r="AI11" s="39" t="s">
        <v>49</v>
      </c>
      <c r="AJ11" s="42" t="s">
        <v>50</v>
      </c>
      <c r="AK11" s="39" t="s">
        <v>45</v>
      </c>
      <c r="AL11" s="39" t="s">
        <v>46</v>
      </c>
      <c r="AM11" s="39" t="s">
        <v>49</v>
      </c>
      <c r="AN11" s="42" t="s">
        <v>50</v>
      </c>
      <c r="AO11" s="39" t="s">
        <v>45</v>
      </c>
      <c r="AP11" s="39" t="s">
        <v>46</v>
      </c>
      <c r="AQ11" s="39" t="s">
        <v>49</v>
      </c>
      <c r="AR11" s="56" t="s">
        <v>45</v>
      </c>
      <c r="AS11" s="39" t="s">
        <v>47</v>
      </c>
      <c r="AT11" s="42" t="s">
        <v>51</v>
      </c>
      <c r="AU11" s="42" t="s">
        <v>52</v>
      </c>
      <c r="AV11" s="42" t="s">
        <v>53</v>
      </c>
      <c r="AW11" s="56" t="s">
        <v>54</v>
      </c>
      <c r="AX11" s="56">
        <v>16</v>
      </c>
      <c r="AY11" s="56" t="s">
        <v>55</v>
      </c>
      <c r="AZ11" s="57"/>
      <c r="BA11" s="58" t="s">
        <v>56</v>
      </c>
      <c r="BB11" s="56" t="s">
        <v>57</v>
      </c>
      <c r="BC11" s="42" t="s">
        <v>58</v>
      </c>
      <c r="BD11" s="39" t="s">
        <v>59</v>
      </c>
      <c r="BE11" s="42" t="s">
        <v>60</v>
      </c>
      <c r="BF11" s="56" t="s">
        <v>61</v>
      </c>
      <c r="BG11" s="56" t="s">
        <v>62</v>
      </c>
      <c r="BH11" s="56" t="s">
        <v>63</v>
      </c>
      <c r="BI11" s="59" t="s">
        <v>64</v>
      </c>
      <c r="BJ11" s="60" t="s">
        <v>65</v>
      </c>
      <c r="BK11" s="17"/>
    </row>
    <row r="12" spans="10:63" ht="12.75">
      <c r="J12" s="61"/>
      <c r="O12" s="13"/>
      <c r="P12" s="62" t="s">
        <v>66</v>
      </c>
      <c r="Q12" s="63" t="s">
        <v>67</v>
      </c>
      <c r="R12" s="63" t="s">
        <v>68</v>
      </c>
      <c r="S12" s="62" t="s">
        <v>66</v>
      </c>
      <c r="T12" s="63" t="s">
        <v>67</v>
      </c>
      <c r="U12" s="64" t="s">
        <v>68</v>
      </c>
      <c r="V12" s="63" t="s">
        <v>69</v>
      </c>
      <c r="W12" s="62" t="s">
        <v>66</v>
      </c>
      <c r="X12" s="63" t="s">
        <v>67</v>
      </c>
      <c r="Y12" s="63" t="s">
        <v>70</v>
      </c>
      <c r="Z12" s="62" t="s">
        <v>66</v>
      </c>
      <c r="AA12" s="63" t="s">
        <v>67</v>
      </c>
      <c r="AB12" s="63" t="s">
        <v>70</v>
      </c>
      <c r="AC12" s="62" t="s">
        <v>66</v>
      </c>
      <c r="AD12" s="65" t="s">
        <v>67</v>
      </c>
      <c r="AE12" s="63" t="s">
        <v>70</v>
      </c>
      <c r="AF12" s="62"/>
      <c r="AG12" s="63" t="s">
        <v>66</v>
      </c>
      <c r="AH12" s="63" t="s">
        <v>67</v>
      </c>
      <c r="AI12" s="63" t="s">
        <v>70</v>
      </c>
      <c r="AJ12" s="62"/>
      <c r="AK12" s="63" t="s">
        <v>66</v>
      </c>
      <c r="AL12" s="63" t="s">
        <v>67</v>
      </c>
      <c r="AM12" s="63" t="s">
        <v>70</v>
      </c>
      <c r="AN12" s="62"/>
      <c r="AO12" s="63" t="s">
        <v>66</v>
      </c>
      <c r="AP12" s="63" t="s">
        <v>67</v>
      </c>
      <c r="AQ12" s="63" t="s">
        <v>70</v>
      </c>
      <c r="AR12" s="62" t="s">
        <v>66</v>
      </c>
      <c r="AS12" s="63" t="s">
        <v>68</v>
      </c>
      <c r="AT12" s="62" t="s">
        <v>71</v>
      </c>
      <c r="AU12" s="62" t="s">
        <v>72</v>
      </c>
      <c r="AV12" s="62" t="s">
        <v>73</v>
      </c>
      <c r="AW12" s="66" t="s">
        <v>74</v>
      </c>
      <c r="AX12" s="66" t="s">
        <v>74</v>
      </c>
      <c r="AY12" s="67" t="s">
        <v>75</v>
      </c>
      <c r="AZ12" s="68"/>
      <c r="BA12" s="67"/>
      <c r="BB12" s="66"/>
      <c r="BC12" s="62" t="s">
        <v>76</v>
      </c>
      <c r="BD12" s="63" t="s">
        <v>76</v>
      </c>
      <c r="BE12" s="62" t="s">
        <v>76</v>
      </c>
      <c r="BF12" s="66" t="s">
        <v>48</v>
      </c>
      <c r="BG12" s="66" t="s">
        <v>48</v>
      </c>
      <c r="BH12" s="66" t="s">
        <v>48</v>
      </c>
      <c r="BI12" s="69"/>
      <c r="BJ12" s="67" t="s">
        <v>70</v>
      </c>
      <c r="BK12" s="17"/>
    </row>
    <row r="13" spans="1:52" ht="15" customHeight="1">
      <c r="A13" s="256" t="s">
        <v>77</v>
      </c>
      <c r="B13" s="257"/>
      <c r="C13" s="257"/>
      <c r="D13" s="257"/>
      <c r="E13" s="257"/>
      <c r="F13" s="258" t="s">
        <v>78</v>
      </c>
      <c r="G13" s="258"/>
      <c r="H13" s="258"/>
      <c r="I13" s="258"/>
      <c r="J13" s="258"/>
      <c r="K13" s="70"/>
      <c r="O13" s="13"/>
      <c r="P13" s="24"/>
      <c r="Q13" s="24"/>
      <c r="S13" s="24"/>
      <c r="T13" s="24"/>
      <c r="V13" s="24"/>
      <c r="W13" s="24"/>
      <c r="Y13" s="24"/>
      <c r="Z13" s="24"/>
      <c r="AA13" s="24"/>
      <c r="AB13" s="24"/>
      <c r="AC13" s="24"/>
      <c r="AD13" s="24"/>
      <c r="AF13" s="24"/>
      <c r="AG13" s="24"/>
      <c r="AH13" s="24"/>
      <c r="AI13" s="24"/>
      <c r="AJ13" s="71"/>
      <c r="AK13" s="71"/>
      <c r="AL13" s="71"/>
      <c r="AM13" s="24"/>
      <c r="AN13" s="24"/>
      <c r="AO13" s="24"/>
      <c r="AP13" s="24"/>
      <c r="AR13" s="71"/>
      <c r="AS13" s="71"/>
      <c r="AT13" s="24"/>
      <c r="AU13" s="24"/>
      <c r="AV13" s="24"/>
      <c r="AW13" s="24"/>
      <c r="AX13" s="71"/>
      <c r="AZ13" s="72"/>
    </row>
    <row r="14" spans="6:62" ht="15" customHeight="1">
      <c r="F14" s="259" t="s">
        <v>79</v>
      </c>
      <c r="G14" s="259"/>
      <c r="H14" s="259"/>
      <c r="I14" s="259"/>
      <c r="J14" s="259"/>
      <c r="K14" s="73"/>
      <c r="O14" s="14" t="s">
        <v>13</v>
      </c>
      <c r="P14" s="74">
        <f>$F57</f>
        <v>0</v>
      </c>
      <c r="Q14" s="74">
        <f>$H57</f>
        <v>0</v>
      </c>
      <c r="R14" s="74">
        <f>$J57</f>
        <v>0</v>
      </c>
      <c r="S14" s="74">
        <f>$F59</f>
        <v>0</v>
      </c>
      <c r="T14" s="74">
        <f>$H59</f>
        <v>0</v>
      </c>
      <c r="U14" s="74">
        <f>$J59</f>
        <v>0</v>
      </c>
      <c r="V14" s="74">
        <f>$F61</f>
        <v>0</v>
      </c>
      <c r="W14" s="74">
        <f>E63</f>
        <v>0</v>
      </c>
      <c r="X14" s="74">
        <f>$H63</f>
        <v>0</v>
      </c>
      <c r="Y14" s="74">
        <f>$J63</f>
        <v>0</v>
      </c>
      <c r="Z14" s="74">
        <f>E64</f>
        <v>0</v>
      </c>
      <c r="AA14" s="74">
        <f>$H64</f>
        <v>0</v>
      </c>
      <c r="AB14" s="74">
        <f>$J64</f>
        <v>0</v>
      </c>
      <c r="AC14" s="74">
        <f>E65</f>
        <v>0</v>
      </c>
      <c r="AD14" s="74">
        <f>$H65</f>
        <v>0</v>
      </c>
      <c r="AE14" s="74">
        <f>$J65</f>
        <v>0</v>
      </c>
      <c r="AF14" s="75" t="str">
        <f>C67</f>
        <v>Emergency furnace repair or replacement</v>
      </c>
      <c r="AG14" s="74">
        <f>$E67</f>
        <v>0</v>
      </c>
      <c r="AH14" s="74">
        <f>$H67</f>
        <v>0</v>
      </c>
      <c r="AI14" s="74">
        <f>$J67</f>
        <v>0</v>
      </c>
      <c r="AJ14" s="76" t="str">
        <f>$C68</f>
        <v>?</v>
      </c>
      <c r="AK14" s="74">
        <f>$E68</f>
        <v>0</v>
      </c>
      <c r="AL14" s="74">
        <f>$H68</f>
        <v>0</v>
      </c>
      <c r="AM14" s="74">
        <f>$J68</f>
        <v>0</v>
      </c>
      <c r="AN14" s="76" t="str">
        <f>$C69</f>
        <v>?</v>
      </c>
      <c r="AO14" s="74">
        <f>$E69</f>
        <v>0</v>
      </c>
      <c r="AP14" s="74">
        <f>$H69</f>
        <v>0</v>
      </c>
      <c r="AQ14" s="74">
        <f>$J69</f>
        <v>0</v>
      </c>
      <c r="AR14" s="74">
        <f>$F71</f>
        <v>0</v>
      </c>
      <c r="AS14" s="74">
        <f>$J71</f>
        <v>0</v>
      </c>
      <c r="AT14" s="74">
        <f>$F75</f>
        <v>0</v>
      </c>
      <c r="AU14" s="74">
        <f>$F78</f>
        <v>0</v>
      </c>
      <c r="AV14" s="74">
        <f>$F80</f>
        <v>0</v>
      </c>
      <c r="AW14" s="74">
        <f>$F83</f>
        <v>0</v>
      </c>
      <c r="AX14" s="74">
        <f>$F85</f>
        <v>0</v>
      </c>
      <c r="AY14" s="74">
        <f>$F87</f>
        <v>0</v>
      </c>
      <c r="AZ14" s="77"/>
      <c r="BA14" s="74">
        <f>J57</f>
        <v>0</v>
      </c>
      <c r="BB14" s="74">
        <f>J59</f>
        <v>0</v>
      </c>
      <c r="BC14" s="74">
        <f>J63</f>
        <v>0</v>
      </c>
      <c r="BD14" s="74">
        <f>J64</f>
        <v>0</v>
      </c>
      <c r="BE14" s="74">
        <f>J65</f>
        <v>0</v>
      </c>
      <c r="BF14" s="74">
        <f>J67</f>
        <v>0</v>
      </c>
      <c r="BG14" s="78">
        <f>J68</f>
        <v>0</v>
      </c>
      <c r="BH14" s="78">
        <f>J69</f>
        <v>0</v>
      </c>
      <c r="BI14" s="78">
        <f>J71</f>
        <v>0</v>
      </c>
      <c r="BJ14" s="74">
        <v>33075</v>
      </c>
    </row>
    <row r="15" spans="1:15" ht="15">
      <c r="A15" s="79" t="s">
        <v>80</v>
      </c>
      <c r="B15" s="237" t="s">
        <v>81</v>
      </c>
      <c r="C15" s="238"/>
      <c r="D15" s="238"/>
      <c r="E15" s="239"/>
      <c r="H15" s="24"/>
      <c r="O15" s="13"/>
    </row>
    <row r="16" spans="1:15" ht="12.75">
      <c r="A16" s="80" t="s">
        <v>82</v>
      </c>
      <c r="B16" s="231" t="s">
        <v>83</v>
      </c>
      <c r="C16" s="231"/>
      <c r="D16" s="231"/>
      <c r="E16" s="231"/>
      <c r="H16" s="74">
        <v>0</v>
      </c>
      <c r="O16" s="13"/>
    </row>
    <row r="17" spans="1:15" ht="12.75">
      <c r="A17" s="14"/>
      <c r="H17" s="24"/>
      <c r="O17" s="13"/>
    </row>
    <row r="18" spans="1:15" ht="12.75" hidden="1">
      <c r="A18" s="14"/>
      <c r="B18" s="13" t="s">
        <v>84</v>
      </c>
      <c r="H18" s="81"/>
      <c r="O18" s="13"/>
    </row>
    <row r="19" spans="1:15" ht="12.75" hidden="1">
      <c r="A19" s="14"/>
      <c r="H19" s="24"/>
      <c r="O19" s="13"/>
    </row>
    <row r="20" spans="1:15" ht="12.75">
      <c r="A20" s="80" t="s">
        <v>85</v>
      </c>
      <c r="B20" s="231" t="s">
        <v>86</v>
      </c>
      <c r="C20" s="231"/>
      <c r="D20" s="231"/>
      <c r="E20" s="231"/>
      <c r="H20" s="24">
        <v>0</v>
      </c>
      <c r="O20" s="13"/>
    </row>
    <row r="21" spans="1:15" ht="12.75">
      <c r="A21" s="80"/>
      <c r="H21" s="24"/>
      <c r="O21" s="13"/>
    </row>
    <row r="22" spans="1:15" ht="12.75" hidden="1">
      <c r="A22" s="80" t="s">
        <v>87</v>
      </c>
      <c r="B22" s="231" t="s">
        <v>88</v>
      </c>
      <c r="C22" s="231"/>
      <c r="D22" s="231"/>
      <c r="E22" s="231"/>
      <c r="H22" s="81">
        <v>0</v>
      </c>
      <c r="O22" s="13"/>
    </row>
    <row r="23" spans="1:15" ht="12.75" hidden="1">
      <c r="A23" s="80"/>
      <c r="B23" s="1"/>
      <c r="C23" s="1"/>
      <c r="D23" s="1"/>
      <c r="E23" s="1"/>
      <c r="H23" s="24"/>
      <c r="O23" s="13"/>
    </row>
    <row r="24" spans="1:15" ht="12.75">
      <c r="A24" s="80" t="s">
        <v>87</v>
      </c>
      <c r="B24" s="231" t="s">
        <v>89</v>
      </c>
      <c r="C24" s="231"/>
      <c r="D24" s="231"/>
      <c r="E24" s="231"/>
      <c r="H24" s="81">
        <v>0</v>
      </c>
      <c r="O24" s="13"/>
    </row>
    <row r="25" spans="1:15" ht="12.75">
      <c r="A25" s="80"/>
      <c r="B25" s="231"/>
      <c r="C25" s="231"/>
      <c r="D25" s="231"/>
      <c r="E25" s="231"/>
      <c r="O25" s="13"/>
    </row>
    <row r="26" spans="1:15" ht="12.75">
      <c r="A26" s="80" t="s">
        <v>90</v>
      </c>
      <c r="B26" s="231" t="s">
        <v>91</v>
      </c>
      <c r="C26" s="231"/>
      <c r="D26" s="231"/>
      <c r="E26" s="231"/>
      <c r="H26" s="81">
        <v>0</v>
      </c>
      <c r="O26" s="13"/>
    </row>
    <row r="27" spans="8:15" ht="12.75">
      <c r="H27" s="24"/>
      <c r="O27" s="13"/>
    </row>
    <row r="28" spans="1:15" ht="15">
      <c r="A28" s="79" t="s">
        <v>92</v>
      </c>
      <c r="B28" s="237" t="s">
        <v>93</v>
      </c>
      <c r="C28" s="238"/>
      <c r="D28" s="238"/>
      <c r="E28" s="239"/>
      <c r="F28" s="82"/>
      <c r="G28" s="82"/>
      <c r="H28" s="82"/>
      <c r="I28" s="82"/>
      <c r="J28" s="82"/>
      <c r="O28" s="13"/>
    </row>
    <row r="29" spans="1:15" ht="12.75">
      <c r="A29" s="80" t="s">
        <v>94</v>
      </c>
      <c r="B29" s="231" t="s">
        <v>95</v>
      </c>
      <c r="C29" s="231"/>
      <c r="D29" s="231"/>
      <c r="E29" s="231"/>
      <c r="H29" s="24">
        <v>0</v>
      </c>
      <c r="O29" s="13"/>
    </row>
    <row r="30" spans="1:15" ht="12.75">
      <c r="A30" s="80" t="s">
        <v>15</v>
      </c>
      <c r="H30" s="24"/>
      <c r="O30" s="13"/>
    </row>
    <row r="31" spans="1:15" ht="12.75">
      <c r="A31" s="80" t="s">
        <v>96</v>
      </c>
      <c r="B31" s="231" t="s">
        <v>97</v>
      </c>
      <c r="C31" s="231"/>
      <c r="D31" s="231"/>
      <c r="E31" s="231"/>
      <c r="H31" s="24">
        <v>0</v>
      </c>
      <c r="O31" s="13"/>
    </row>
    <row r="32" spans="8:15" ht="12.75">
      <c r="H32" s="24"/>
      <c r="O32" s="13"/>
    </row>
    <row r="33" spans="1:15" ht="15.75" thickBot="1">
      <c r="A33" s="79" t="s">
        <v>98</v>
      </c>
      <c r="B33" s="237" t="s">
        <v>99</v>
      </c>
      <c r="C33" s="238"/>
      <c r="D33" s="238"/>
      <c r="E33" s="239"/>
      <c r="H33" s="24"/>
      <c r="O33" s="13"/>
    </row>
    <row r="34" spans="1:15" ht="13.5" thickBot="1">
      <c r="A34" s="80" t="s">
        <v>100</v>
      </c>
      <c r="B34" s="247" t="s">
        <v>101</v>
      </c>
      <c r="C34" s="247"/>
      <c r="D34" s="247"/>
      <c r="E34" s="247"/>
      <c r="H34" s="83">
        <f>H16+H20+H24+H26+H29+H31</f>
        <v>0</v>
      </c>
      <c r="O34" s="13"/>
    </row>
    <row r="35" spans="1:15" ht="12.75" customHeight="1" hidden="1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17"/>
      <c r="L35" s="17"/>
      <c r="O35" s="13"/>
    </row>
    <row r="36" spans="1:15" ht="14.25" customHeight="1">
      <c r="A36" s="84" t="s">
        <v>102</v>
      </c>
      <c r="B36" s="263"/>
      <c r="C36" s="251"/>
      <c r="D36" s="251"/>
      <c r="E36" s="251"/>
      <c r="F36" s="251"/>
      <c r="G36" s="251"/>
      <c r="H36" s="251"/>
      <c r="I36" s="251"/>
      <c r="J36" s="252"/>
      <c r="K36" s="85"/>
      <c r="L36" s="85"/>
      <c r="O36" s="13"/>
    </row>
    <row r="37" spans="1:15" ht="12.75">
      <c r="A37" s="233"/>
      <c r="B37" s="234"/>
      <c r="C37" s="234"/>
      <c r="D37" s="234"/>
      <c r="E37" s="234"/>
      <c r="F37" s="234"/>
      <c r="G37" s="234"/>
      <c r="H37" s="234"/>
      <c r="I37" s="234"/>
      <c r="J37" s="235"/>
      <c r="K37" s="86"/>
      <c r="L37" s="86"/>
      <c r="O37" s="13"/>
    </row>
    <row r="38" spans="1:15" ht="12.75">
      <c r="A38" s="233"/>
      <c r="B38" s="234"/>
      <c r="C38" s="234"/>
      <c r="D38" s="234"/>
      <c r="E38" s="234"/>
      <c r="F38" s="234"/>
      <c r="G38" s="234"/>
      <c r="H38" s="234"/>
      <c r="I38" s="234"/>
      <c r="J38" s="235"/>
      <c r="K38" s="86"/>
      <c r="L38" s="86"/>
      <c r="O38" s="13"/>
    </row>
    <row r="39" spans="1:12" s="23" customFormat="1" ht="12.75" customHeight="1">
      <c r="A39" s="233"/>
      <c r="B39" s="234"/>
      <c r="C39" s="234"/>
      <c r="D39" s="234"/>
      <c r="E39" s="234"/>
      <c r="F39" s="234"/>
      <c r="G39" s="234"/>
      <c r="H39" s="234"/>
      <c r="I39" s="234"/>
      <c r="J39" s="235"/>
      <c r="K39" s="86"/>
      <c r="L39" s="86"/>
    </row>
    <row r="40" spans="1:12" s="23" customFormat="1" ht="12.75" customHeight="1">
      <c r="A40" s="233"/>
      <c r="B40" s="234"/>
      <c r="C40" s="234"/>
      <c r="D40" s="234"/>
      <c r="E40" s="234"/>
      <c r="F40" s="234"/>
      <c r="G40" s="234"/>
      <c r="H40" s="234"/>
      <c r="I40" s="234"/>
      <c r="J40" s="235"/>
      <c r="K40" s="86"/>
      <c r="L40" s="86"/>
    </row>
    <row r="41" spans="1:12" s="23" customFormat="1" ht="12.75" customHeight="1">
      <c r="A41" s="233"/>
      <c r="B41" s="234"/>
      <c r="C41" s="234"/>
      <c r="D41" s="234"/>
      <c r="E41" s="234"/>
      <c r="F41" s="234"/>
      <c r="G41" s="234"/>
      <c r="H41" s="234"/>
      <c r="I41" s="234"/>
      <c r="J41" s="235"/>
      <c r="K41" s="86"/>
      <c r="L41" s="86"/>
    </row>
    <row r="42" spans="1:12" s="23" customFormat="1" ht="12.75" customHeight="1">
      <c r="A42" s="233"/>
      <c r="B42" s="234"/>
      <c r="C42" s="234"/>
      <c r="D42" s="234"/>
      <c r="E42" s="234"/>
      <c r="F42" s="234"/>
      <c r="G42" s="234"/>
      <c r="H42" s="234"/>
      <c r="I42" s="234"/>
      <c r="J42" s="235"/>
      <c r="K42" s="86"/>
      <c r="L42" s="86"/>
    </row>
    <row r="43" spans="1:15" ht="12.75">
      <c r="A43" s="233"/>
      <c r="B43" s="234"/>
      <c r="C43" s="234"/>
      <c r="D43" s="234"/>
      <c r="E43" s="234"/>
      <c r="F43" s="234"/>
      <c r="G43" s="234"/>
      <c r="H43" s="234"/>
      <c r="I43" s="234"/>
      <c r="J43" s="235"/>
      <c r="K43" s="86"/>
      <c r="L43" s="86"/>
      <c r="O43" s="13"/>
    </row>
    <row r="44" spans="1:15" ht="12.75">
      <c r="A44" s="233"/>
      <c r="B44" s="234"/>
      <c r="C44" s="234"/>
      <c r="D44" s="234"/>
      <c r="E44" s="234"/>
      <c r="F44" s="234"/>
      <c r="G44" s="234"/>
      <c r="H44" s="234"/>
      <c r="I44" s="234"/>
      <c r="J44" s="235"/>
      <c r="K44" s="86"/>
      <c r="L44" s="86"/>
      <c r="O44" s="13"/>
    </row>
    <row r="45" spans="1:15" ht="12.75">
      <c r="A45" s="248"/>
      <c r="B45" s="243"/>
      <c r="C45" s="243"/>
      <c r="D45" s="243"/>
      <c r="E45" s="243"/>
      <c r="F45" s="243"/>
      <c r="G45" s="243"/>
      <c r="H45" s="243"/>
      <c r="I45" s="243"/>
      <c r="J45" s="244"/>
      <c r="K45" s="87"/>
      <c r="L45" s="87"/>
      <c r="O45" s="13"/>
    </row>
    <row r="46" spans="1:15" ht="12.75">
      <c r="A46" s="243"/>
      <c r="B46" s="243"/>
      <c r="C46" s="243"/>
      <c r="D46" s="243"/>
      <c r="E46" s="243"/>
      <c r="F46" s="243"/>
      <c r="G46" s="243"/>
      <c r="H46" s="243"/>
      <c r="I46" s="243"/>
      <c r="J46" s="244"/>
      <c r="K46" s="87"/>
      <c r="L46" s="87"/>
      <c r="O46" s="13"/>
    </row>
    <row r="47" spans="1:15" ht="12.75">
      <c r="A47" s="245"/>
      <c r="B47" s="245"/>
      <c r="C47" s="245"/>
      <c r="D47" s="245"/>
      <c r="E47" s="245"/>
      <c r="F47" s="245"/>
      <c r="G47" s="245"/>
      <c r="H47" s="245"/>
      <c r="I47" s="245"/>
      <c r="J47" s="246"/>
      <c r="K47" s="88"/>
      <c r="L47" s="88"/>
      <c r="O47" s="13"/>
    </row>
    <row r="48" spans="1:15" ht="12.75">
      <c r="A48" s="249" t="s">
        <v>103</v>
      </c>
      <c r="B48" s="250"/>
      <c r="C48" s="250"/>
      <c r="D48" s="250"/>
      <c r="E48" s="250"/>
      <c r="F48" s="258" t="s">
        <v>78</v>
      </c>
      <c r="G48" s="258"/>
      <c r="H48" s="258"/>
      <c r="I48" s="258"/>
      <c r="J48" s="258"/>
      <c r="K48" s="17"/>
      <c r="O48" s="13"/>
    </row>
    <row r="49" spans="1:15" ht="12.75">
      <c r="A49" s="89"/>
      <c r="B49" s="89"/>
      <c r="C49" s="89"/>
      <c r="D49" s="89"/>
      <c r="E49" s="89"/>
      <c r="F49" s="90"/>
      <c r="G49" s="90"/>
      <c r="H49" s="90"/>
      <c r="I49" s="90"/>
      <c r="J49" s="90"/>
      <c r="K49" s="17"/>
      <c r="O49" s="13"/>
    </row>
    <row r="50" spans="1:15" ht="12.75">
      <c r="A50" s="79"/>
      <c r="F50" s="259" t="s">
        <v>104</v>
      </c>
      <c r="G50" s="259"/>
      <c r="H50" s="259"/>
      <c r="I50" s="259"/>
      <c r="J50" s="259"/>
      <c r="O50" s="13"/>
    </row>
    <row r="51" spans="1:15" ht="15" customHeight="1">
      <c r="A51" s="13" t="s">
        <v>15</v>
      </c>
      <c r="B51" s="79"/>
      <c r="C51" s="79"/>
      <c r="D51" s="79"/>
      <c r="E51" s="79"/>
      <c r="F51" s="91" t="s">
        <v>105</v>
      </c>
      <c r="G51" s="14"/>
      <c r="H51" s="91" t="s">
        <v>106</v>
      </c>
      <c r="I51" s="14"/>
      <c r="J51" s="92" t="s">
        <v>107</v>
      </c>
      <c r="M51" s="13" t="s">
        <v>15</v>
      </c>
      <c r="O51" s="13"/>
    </row>
    <row r="52" spans="1:15" ht="12.75">
      <c r="A52" s="13" t="s">
        <v>108</v>
      </c>
      <c r="B52" s="274" t="s">
        <v>231</v>
      </c>
      <c r="C52" s="275"/>
      <c r="F52" s="93" t="s">
        <v>109</v>
      </c>
      <c r="G52" s="14"/>
      <c r="H52" s="93" t="s">
        <v>110</v>
      </c>
      <c r="I52" s="14"/>
      <c r="J52" s="94" t="s">
        <v>111</v>
      </c>
      <c r="O52" s="13"/>
    </row>
    <row r="53" spans="1:15" ht="12.75">
      <c r="A53" s="13" t="s">
        <v>15</v>
      </c>
      <c r="F53" s="93" t="s">
        <v>10</v>
      </c>
      <c r="G53" s="14"/>
      <c r="H53" s="93" t="s">
        <v>112</v>
      </c>
      <c r="I53" s="14"/>
      <c r="J53" s="94" t="s">
        <v>113</v>
      </c>
      <c r="O53" s="13"/>
    </row>
    <row r="54" spans="2:15" ht="12.75">
      <c r="B54" s="13" t="s">
        <v>15</v>
      </c>
      <c r="D54" s="13" t="s">
        <v>15</v>
      </c>
      <c r="F54" s="69" t="s">
        <v>8</v>
      </c>
      <c r="G54" s="14"/>
      <c r="H54" s="69" t="s">
        <v>114</v>
      </c>
      <c r="I54" s="14"/>
      <c r="J54" s="95" t="s">
        <v>115</v>
      </c>
      <c r="O54" s="13"/>
    </row>
    <row r="55" spans="6:15" ht="12.75">
      <c r="F55" s="73"/>
      <c r="G55" s="73"/>
      <c r="H55" s="73"/>
      <c r="I55" s="73"/>
      <c r="J55" s="96" t="s">
        <v>116</v>
      </c>
      <c r="O55" s="13"/>
    </row>
    <row r="56" spans="1:15" ht="15">
      <c r="A56" s="79" t="s">
        <v>80</v>
      </c>
      <c r="B56" s="237" t="s">
        <v>117</v>
      </c>
      <c r="C56" s="238"/>
      <c r="D56" s="238"/>
      <c r="E56" s="239"/>
      <c r="F56" s="82"/>
      <c r="G56" s="82"/>
      <c r="H56" s="82"/>
      <c r="I56" s="82"/>
      <c r="J56" s="82"/>
      <c r="O56" s="13"/>
    </row>
    <row r="57" spans="1:15" ht="12.75">
      <c r="A57" s="14" t="s">
        <v>82</v>
      </c>
      <c r="B57" s="13" t="s">
        <v>118</v>
      </c>
      <c r="F57" s="97">
        <v>0</v>
      </c>
      <c r="H57" s="81">
        <v>0</v>
      </c>
      <c r="J57" s="98">
        <v>0</v>
      </c>
      <c r="O57" s="13"/>
    </row>
    <row r="58" spans="1:15" ht="12.75">
      <c r="A58" s="14"/>
      <c r="F58" s="74"/>
      <c r="H58" s="24"/>
      <c r="O58" s="13"/>
    </row>
    <row r="59" spans="1:15" ht="12.75">
      <c r="A59" s="14" t="s">
        <v>85</v>
      </c>
      <c r="B59" s="13" t="s">
        <v>119</v>
      </c>
      <c r="F59" s="97">
        <v>0</v>
      </c>
      <c r="H59" s="81">
        <v>0</v>
      </c>
      <c r="J59" s="98">
        <v>0</v>
      </c>
      <c r="O59" s="13"/>
    </row>
    <row r="60" spans="1:15" ht="12.75">
      <c r="A60" s="14"/>
      <c r="F60" s="74"/>
      <c r="O60" s="13"/>
    </row>
    <row r="61" spans="1:15" ht="12.75">
      <c r="A61" s="14" t="s">
        <v>87</v>
      </c>
      <c r="B61" s="247" t="s">
        <v>120</v>
      </c>
      <c r="C61" s="247"/>
      <c r="E61" s="14" t="s">
        <v>121</v>
      </c>
      <c r="F61" s="99">
        <f>+E63+E64+E65+E66</f>
        <v>0</v>
      </c>
      <c r="H61" s="32" t="s">
        <v>122</v>
      </c>
      <c r="I61" s="14"/>
      <c r="J61" s="74" t="s">
        <v>123</v>
      </c>
      <c r="O61" s="13"/>
    </row>
    <row r="62" spans="1:15" ht="12.75">
      <c r="A62" s="14"/>
      <c r="B62" s="272" t="s">
        <v>124</v>
      </c>
      <c r="C62" s="272"/>
      <c r="F62" s="74"/>
      <c r="O62" s="13"/>
    </row>
    <row r="63" spans="1:15" ht="12.75">
      <c r="A63" s="14" t="s">
        <v>15</v>
      </c>
      <c r="B63" s="231" t="s">
        <v>125</v>
      </c>
      <c r="C63" s="231"/>
      <c r="E63" s="100">
        <v>0</v>
      </c>
      <c r="H63" s="81">
        <v>0</v>
      </c>
      <c r="J63" s="98">
        <v>0</v>
      </c>
      <c r="O63" s="13"/>
    </row>
    <row r="64" spans="1:15" ht="12.75">
      <c r="A64" s="14" t="s">
        <v>15</v>
      </c>
      <c r="B64" s="231" t="s">
        <v>126</v>
      </c>
      <c r="C64" s="231"/>
      <c r="E64" s="100">
        <v>0</v>
      </c>
      <c r="H64" s="81">
        <v>0</v>
      </c>
      <c r="J64" s="98">
        <v>0</v>
      </c>
      <c r="O64" s="13"/>
    </row>
    <row r="65" spans="1:15" ht="12.75">
      <c r="A65" s="14" t="s">
        <v>15</v>
      </c>
      <c r="B65" s="231" t="s">
        <v>127</v>
      </c>
      <c r="C65" s="231"/>
      <c r="E65" s="100">
        <v>0</v>
      </c>
      <c r="H65" s="81">
        <v>0</v>
      </c>
      <c r="J65" s="98">
        <v>0</v>
      </c>
      <c r="O65" s="13"/>
    </row>
    <row r="66" spans="1:15" ht="12.75">
      <c r="A66" s="14" t="s">
        <v>15</v>
      </c>
      <c r="B66" s="231" t="s">
        <v>128</v>
      </c>
      <c r="C66" s="231"/>
      <c r="E66" s="101">
        <f>+E67+E68+E69</f>
        <v>0</v>
      </c>
      <c r="H66" s="32" t="s">
        <v>122</v>
      </c>
      <c r="J66" s="74" t="s">
        <v>123</v>
      </c>
      <c r="O66" s="13"/>
    </row>
    <row r="67" spans="1:15" ht="12.75">
      <c r="A67" s="14"/>
      <c r="B67" s="14" t="s">
        <v>129</v>
      </c>
      <c r="C67" s="271" t="s">
        <v>130</v>
      </c>
      <c r="D67" s="271"/>
      <c r="E67" s="81">
        <v>0</v>
      </c>
      <c r="G67" s="14"/>
      <c r="H67" s="81">
        <v>0</v>
      </c>
      <c r="I67" s="14"/>
      <c r="J67" s="98">
        <v>0</v>
      </c>
      <c r="O67" s="13"/>
    </row>
    <row r="68" spans="1:15" ht="12.75">
      <c r="A68" s="14"/>
      <c r="B68" s="14" t="s">
        <v>131</v>
      </c>
      <c r="C68" s="271" t="s">
        <v>132</v>
      </c>
      <c r="D68" s="271"/>
      <c r="E68" s="97">
        <v>0</v>
      </c>
      <c r="G68" s="14"/>
      <c r="H68" s="81">
        <v>0</v>
      </c>
      <c r="I68" s="14"/>
      <c r="J68" s="98">
        <v>0</v>
      </c>
      <c r="O68" s="13"/>
    </row>
    <row r="69" spans="1:15" ht="12.75">
      <c r="A69" s="14"/>
      <c r="B69" s="14" t="s">
        <v>133</v>
      </c>
      <c r="C69" s="271" t="s">
        <v>132</v>
      </c>
      <c r="D69" s="271"/>
      <c r="E69" s="97">
        <v>0</v>
      </c>
      <c r="G69" s="14"/>
      <c r="H69" s="81">
        <v>0</v>
      </c>
      <c r="I69" s="14"/>
      <c r="J69" s="98">
        <v>0</v>
      </c>
      <c r="O69" s="13"/>
    </row>
    <row r="70" spans="1:15" ht="12.75">
      <c r="A70" s="14"/>
      <c r="H70" s="81"/>
      <c r="O70" s="13"/>
    </row>
    <row r="71" spans="1:15" ht="12.75">
      <c r="A71" s="14" t="s">
        <v>90</v>
      </c>
      <c r="B71" s="231" t="s">
        <v>150</v>
      </c>
      <c r="C71" s="231"/>
      <c r="D71" s="231"/>
      <c r="F71" s="97">
        <v>0</v>
      </c>
      <c r="H71" s="32" t="s">
        <v>122</v>
      </c>
      <c r="J71" s="98">
        <v>0</v>
      </c>
      <c r="O71" s="13"/>
    </row>
    <row r="72" spans="6:15" ht="12.75">
      <c r="F72" s="74"/>
      <c r="O72" s="13"/>
    </row>
    <row r="73" spans="1:15" ht="15">
      <c r="A73" s="79" t="s">
        <v>92</v>
      </c>
      <c r="B73" s="237" t="s">
        <v>134</v>
      </c>
      <c r="C73" s="238"/>
      <c r="D73" s="238"/>
      <c r="E73" s="239"/>
      <c r="F73" s="74"/>
      <c r="O73" s="13"/>
    </row>
    <row r="74" spans="1:15" ht="12.75">
      <c r="A74" s="14" t="s">
        <v>94</v>
      </c>
      <c r="B74" s="231" t="s">
        <v>135</v>
      </c>
      <c r="C74" s="231"/>
      <c r="D74" s="231"/>
      <c r="F74" s="74"/>
      <c r="H74" s="13" t="s">
        <v>15</v>
      </c>
      <c r="J74" s="24" t="s">
        <v>15</v>
      </c>
      <c r="O74" s="13"/>
    </row>
    <row r="75" spans="1:15" ht="12.75">
      <c r="A75" s="14"/>
      <c r="B75" s="231" t="s">
        <v>151</v>
      </c>
      <c r="C75" s="231"/>
      <c r="D75" s="231"/>
      <c r="F75" s="97">
        <v>0</v>
      </c>
      <c r="H75" s="32" t="s">
        <v>122</v>
      </c>
      <c r="I75" s="14"/>
      <c r="J75" s="74" t="s">
        <v>123</v>
      </c>
      <c r="O75" s="13"/>
    </row>
    <row r="76" spans="1:15" ht="12.75">
      <c r="A76" s="14"/>
      <c r="F76" s="32"/>
      <c r="H76" s="14"/>
      <c r="I76" s="14"/>
      <c r="J76" s="102"/>
      <c r="O76" s="13"/>
    </row>
    <row r="77" spans="1:15" ht="12.75">
      <c r="A77" s="103" t="s">
        <v>96</v>
      </c>
      <c r="B77" s="231" t="s">
        <v>136</v>
      </c>
      <c r="C77" s="231"/>
      <c r="D77" s="231"/>
      <c r="F77" s="32"/>
      <c r="O77" s="13"/>
    </row>
    <row r="78" spans="1:15" ht="12.75">
      <c r="A78" s="103"/>
      <c r="B78" s="231" t="s">
        <v>137</v>
      </c>
      <c r="C78" s="231"/>
      <c r="D78" s="231"/>
      <c r="F78" s="97">
        <v>0</v>
      </c>
      <c r="H78" s="32" t="s">
        <v>122</v>
      </c>
      <c r="I78" s="14"/>
      <c r="J78" s="74" t="s">
        <v>123</v>
      </c>
      <c r="O78" s="13"/>
    </row>
    <row r="79" spans="1:15" ht="12.75">
      <c r="A79" s="14"/>
      <c r="F79" s="32"/>
      <c r="H79" s="14"/>
      <c r="I79" s="14"/>
      <c r="J79" s="102"/>
      <c r="O79" s="13"/>
    </row>
    <row r="80" spans="1:15" ht="12.75">
      <c r="A80" s="103" t="s">
        <v>100</v>
      </c>
      <c r="B80" s="231" t="s">
        <v>138</v>
      </c>
      <c r="C80" s="231"/>
      <c r="D80" s="231"/>
      <c r="F80" s="97">
        <v>0</v>
      </c>
      <c r="H80" s="32" t="s">
        <v>122</v>
      </c>
      <c r="I80" s="14"/>
      <c r="J80" s="74" t="s">
        <v>123</v>
      </c>
      <c r="O80" s="13"/>
    </row>
    <row r="81" spans="1:15" ht="12.75">
      <c r="A81" s="14"/>
      <c r="F81" s="74"/>
      <c r="H81" s="14"/>
      <c r="I81" s="14"/>
      <c r="J81" s="102"/>
      <c r="O81" s="13"/>
    </row>
    <row r="82" spans="1:15" ht="12.75">
      <c r="A82" s="103" t="s">
        <v>139</v>
      </c>
      <c r="B82" s="231" t="s">
        <v>140</v>
      </c>
      <c r="C82" s="231"/>
      <c r="D82" s="231"/>
      <c r="F82" s="74"/>
      <c r="H82" s="14" t="s">
        <v>15</v>
      </c>
      <c r="I82" s="14"/>
      <c r="J82" s="102"/>
      <c r="O82" s="13"/>
    </row>
    <row r="83" spans="1:15" ht="12.75">
      <c r="A83" s="14"/>
      <c r="B83" s="231" t="s">
        <v>152</v>
      </c>
      <c r="C83" s="231"/>
      <c r="D83" s="231"/>
      <c r="F83" s="97">
        <v>0</v>
      </c>
      <c r="H83" s="32" t="s">
        <v>122</v>
      </c>
      <c r="I83" s="14"/>
      <c r="J83" s="74" t="s">
        <v>123</v>
      </c>
      <c r="O83" s="13"/>
    </row>
    <row r="84" spans="1:15" ht="12.75">
      <c r="A84" s="14"/>
      <c r="F84" s="74"/>
      <c r="H84" s="14"/>
      <c r="I84" s="14"/>
      <c r="J84" s="102"/>
      <c r="O84" s="13"/>
    </row>
    <row r="85" spans="1:15" ht="12.75">
      <c r="A85" s="103" t="s">
        <v>141</v>
      </c>
      <c r="B85" s="231" t="s">
        <v>153</v>
      </c>
      <c r="C85" s="231"/>
      <c r="D85" s="231"/>
      <c r="F85" s="97">
        <v>0</v>
      </c>
      <c r="H85" s="32" t="s">
        <v>122</v>
      </c>
      <c r="I85" s="14"/>
      <c r="J85" s="74" t="s">
        <v>123</v>
      </c>
      <c r="O85" s="13"/>
    </row>
    <row r="86" spans="1:15" ht="12.75">
      <c r="A86" s="14"/>
      <c r="F86" s="74"/>
      <c r="H86" s="14"/>
      <c r="I86" s="14"/>
      <c r="J86" s="102"/>
      <c r="O86" s="13"/>
    </row>
    <row r="87" spans="1:15" ht="12.75">
      <c r="A87" s="103" t="s">
        <v>142</v>
      </c>
      <c r="B87" s="231" t="s">
        <v>154</v>
      </c>
      <c r="C87" s="231"/>
      <c r="D87" s="231"/>
      <c r="F87" s="97">
        <v>0</v>
      </c>
      <c r="H87" s="32" t="s">
        <v>122</v>
      </c>
      <c r="I87" s="14"/>
      <c r="J87" s="74" t="s">
        <v>123</v>
      </c>
      <c r="O87" s="13"/>
    </row>
    <row r="88" spans="6:15" ht="12.75">
      <c r="F88" s="74"/>
      <c r="H88" s="14"/>
      <c r="I88" s="14"/>
      <c r="J88" s="102"/>
      <c r="O88" s="13"/>
    </row>
    <row r="89" spans="1:15" ht="15">
      <c r="A89" s="79" t="s">
        <v>98</v>
      </c>
      <c r="B89" s="237" t="s">
        <v>143</v>
      </c>
      <c r="C89" s="238"/>
      <c r="D89" s="238"/>
      <c r="E89" s="239"/>
      <c r="F89" s="32"/>
      <c r="H89" s="14"/>
      <c r="I89" s="14"/>
      <c r="J89" s="74" t="s">
        <v>123</v>
      </c>
      <c r="O89" s="13"/>
    </row>
    <row r="90" spans="1:15" ht="12.75">
      <c r="A90" s="103" t="s">
        <v>144</v>
      </c>
      <c r="B90" s="247" t="s">
        <v>145</v>
      </c>
      <c r="C90" s="247"/>
      <c r="D90" s="247"/>
      <c r="E90" s="88"/>
      <c r="F90" s="32"/>
      <c r="H90" s="13" t="s">
        <v>15</v>
      </c>
      <c r="J90" s="24" t="s">
        <v>15</v>
      </c>
      <c r="O90" s="13"/>
    </row>
    <row r="91" spans="1:15" ht="12.75">
      <c r="A91" s="17" t="s">
        <v>15</v>
      </c>
      <c r="B91" s="247" t="s">
        <v>155</v>
      </c>
      <c r="C91" s="247"/>
      <c r="D91" s="247"/>
      <c r="E91" s="17"/>
      <c r="F91" s="104">
        <f>F57+F59+F61+F71+F75+F78+F80+F83+F85+F87</f>
        <v>0</v>
      </c>
      <c r="G91" s="17"/>
      <c r="H91" s="105" t="s">
        <v>122</v>
      </c>
      <c r="I91" s="17"/>
      <c r="J91" s="106" t="s">
        <v>123</v>
      </c>
      <c r="O91" s="13"/>
    </row>
    <row r="92" spans="1:127" ht="5.25" customHeight="1">
      <c r="A92" s="250" t="s">
        <v>146</v>
      </c>
      <c r="B92" s="250"/>
      <c r="C92" s="250"/>
      <c r="D92" s="250"/>
      <c r="E92" s="250"/>
      <c r="F92" s="250"/>
      <c r="G92" s="250"/>
      <c r="H92" s="250"/>
      <c r="I92" s="250"/>
      <c r="J92" s="250"/>
      <c r="O92" s="107"/>
      <c r="AR92" s="108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</row>
    <row r="93" spans="1:127" ht="12" customHeight="1">
      <c r="A93" s="247" t="s">
        <v>147</v>
      </c>
      <c r="B93" s="247"/>
      <c r="C93" s="247"/>
      <c r="D93" s="247"/>
      <c r="E93" s="247"/>
      <c r="F93" s="247"/>
      <c r="G93" s="247"/>
      <c r="H93" s="247"/>
      <c r="I93" s="8"/>
      <c r="J93" s="8"/>
      <c r="K93" s="8"/>
      <c r="L93" s="8"/>
      <c r="O93" s="107"/>
      <c r="AR93" s="108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</row>
    <row r="94" spans="1:127" ht="12.75">
      <c r="A94" s="247"/>
      <c r="B94" s="247"/>
      <c r="C94" s="247"/>
      <c r="D94" s="247"/>
      <c r="E94" s="247"/>
      <c r="F94" s="109"/>
      <c r="H94" s="109"/>
      <c r="I94" s="17"/>
      <c r="J94" s="61"/>
      <c r="O94" s="107"/>
      <c r="AR94" s="108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</row>
    <row r="95" spans="1:127" s="17" customFormat="1" ht="15">
      <c r="A95" s="273" t="s">
        <v>148</v>
      </c>
      <c r="B95" s="273"/>
      <c r="C95" s="273"/>
      <c r="D95" s="273"/>
      <c r="E95" s="273"/>
      <c r="F95" s="273"/>
      <c r="G95" s="273"/>
      <c r="H95" s="273"/>
      <c r="I95" s="273"/>
      <c r="J95" s="273"/>
      <c r="O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</row>
    <row r="96" spans="1:15" ht="12.75">
      <c r="A96" s="84" t="s">
        <v>102</v>
      </c>
      <c r="B96" s="251"/>
      <c r="C96" s="251"/>
      <c r="D96" s="251"/>
      <c r="E96" s="251"/>
      <c r="F96" s="251"/>
      <c r="G96" s="251"/>
      <c r="H96" s="251"/>
      <c r="I96" s="251"/>
      <c r="J96" s="252"/>
      <c r="O96" s="13"/>
    </row>
    <row r="97" spans="1:15" ht="12.75">
      <c r="A97" s="248"/>
      <c r="B97" s="243"/>
      <c r="C97" s="243"/>
      <c r="D97" s="243"/>
      <c r="E97" s="243"/>
      <c r="F97" s="243"/>
      <c r="G97" s="243"/>
      <c r="H97" s="243"/>
      <c r="I97" s="243"/>
      <c r="J97" s="244"/>
      <c r="O97" s="13"/>
    </row>
    <row r="98" spans="1:15" ht="12.75">
      <c r="A98" s="248"/>
      <c r="B98" s="243"/>
      <c r="C98" s="243"/>
      <c r="D98" s="243"/>
      <c r="E98" s="243"/>
      <c r="F98" s="243"/>
      <c r="G98" s="243"/>
      <c r="H98" s="243"/>
      <c r="I98" s="243"/>
      <c r="J98" s="244"/>
      <c r="O98" s="13"/>
    </row>
    <row r="99" spans="1:15" ht="12.75">
      <c r="A99" s="248"/>
      <c r="B99" s="243"/>
      <c r="C99" s="243"/>
      <c r="D99" s="243"/>
      <c r="E99" s="243"/>
      <c r="F99" s="243"/>
      <c r="G99" s="243"/>
      <c r="H99" s="243"/>
      <c r="I99" s="243"/>
      <c r="J99" s="244"/>
      <c r="O99" s="13"/>
    </row>
    <row r="100" spans="1:15" ht="12.75">
      <c r="A100" s="248"/>
      <c r="B100" s="243"/>
      <c r="C100" s="243"/>
      <c r="D100" s="243"/>
      <c r="E100" s="243"/>
      <c r="F100" s="243"/>
      <c r="G100" s="243"/>
      <c r="H100" s="243"/>
      <c r="I100" s="243"/>
      <c r="J100" s="244"/>
      <c r="O100" s="13"/>
    </row>
    <row r="101" spans="1:15" ht="12.75">
      <c r="A101" s="268"/>
      <c r="B101" s="269"/>
      <c r="C101" s="269"/>
      <c r="D101" s="269"/>
      <c r="E101" s="269"/>
      <c r="F101" s="269"/>
      <c r="G101" s="269"/>
      <c r="H101" s="269"/>
      <c r="I101" s="269"/>
      <c r="J101" s="270"/>
      <c r="O101" s="13"/>
    </row>
    <row r="102" spans="1:15" ht="12.75">
      <c r="A102" s="243"/>
      <c r="B102" s="243"/>
      <c r="C102" s="243"/>
      <c r="D102" s="243"/>
      <c r="E102" s="243"/>
      <c r="F102" s="243"/>
      <c r="G102" s="243"/>
      <c r="H102" s="243"/>
      <c r="I102" s="243"/>
      <c r="J102" s="244"/>
      <c r="O102" s="13"/>
    </row>
    <row r="103" spans="1:15" ht="12.75">
      <c r="A103" s="248"/>
      <c r="B103" s="243"/>
      <c r="C103" s="243"/>
      <c r="D103" s="243"/>
      <c r="E103" s="243"/>
      <c r="F103" s="243"/>
      <c r="G103" s="243"/>
      <c r="H103" s="243"/>
      <c r="I103" s="243"/>
      <c r="J103" s="244"/>
      <c r="O103" s="13"/>
    </row>
    <row r="104" spans="1:15" ht="12.75">
      <c r="A104" s="248"/>
      <c r="B104" s="243"/>
      <c r="C104" s="243"/>
      <c r="D104" s="243"/>
      <c r="E104" s="243"/>
      <c r="F104" s="243"/>
      <c r="G104" s="243"/>
      <c r="H104" s="243"/>
      <c r="I104" s="243"/>
      <c r="J104" s="244"/>
      <c r="O104" s="13"/>
    </row>
    <row r="105" spans="1:15" ht="12.75">
      <c r="A105" s="248"/>
      <c r="B105" s="243"/>
      <c r="C105" s="243"/>
      <c r="D105" s="243"/>
      <c r="E105" s="243"/>
      <c r="F105" s="243"/>
      <c r="G105" s="243"/>
      <c r="H105" s="243"/>
      <c r="I105" s="243"/>
      <c r="J105" s="244"/>
      <c r="O105" s="13"/>
    </row>
    <row r="106" spans="1:15" ht="12.75">
      <c r="A106" s="240"/>
      <c r="B106" s="241"/>
      <c r="C106" s="241"/>
      <c r="D106" s="241"/>
      <c r="E106" s="241"/>
      <c r="F106" s="241"/>
      <c r="G106" s="241"/>
      <c r="H106" s="241"/>
      <c r="I106" s="241"/>
      <c r="J106" s="242"/>
      <c r="O106" s="13"/>
    </row>
    <row r="107" ht="12.75">
      <c r="O107" s="13"/>
    </row>
    <row r="108" ht="12.75">
      <c r="O108" s="13"/>
    </row>
    <row r="109" ht="12.75">
      <c r="O109" s="13"/>
    </row>
    <row r="110" ht="12.75">
      <c r="O110" s="13"/>
    </row>
    <row r="111" ht="12.75">
      <c r="O111" s="13"/>
    </row>
    <row r="112" ht="12.75">
      <c r="O112" s="13"/>
    </row>
    <row r="113" ht="12.75">
      <c r="O113" s="13"/>
    </row>
    <row r="114" ht="12.75">
      <c r="O114" s="13"/>
    </row>
    <row r="115" ht="12.75">
      <c r="O115" s="13"/>
    </row>
    <row r="116" ht="12.75">
      <c r="O116" s="13"/>
    </row>
    <row r="117" ht="12.75">
      <c r="O117" s="13"/>
    </row>
    <row r="118" ht="12.75">
      <c r="O118" s="13"/>
    </row>
    <row r="119" ht="12.75">
      <c r="O119" s="13"/>
    </row>
    <row r="120" ht="12.75">
      <c r="O120" s="13"/>
    </row>
    <row r="121" ht="12.75">
      <c r="O121" s="13"/>
    </row>
    <row r="122" ht="12.75">
      <c r="O122" s="13"/>
    </row>
    <row r="123" ht="12.75">
      <c r="O123" s="13"/>
    </row>
    <row r="124" ht="12.75">
      <c r="O124" s="13"/>
    </row>
    <row r="125" ht="12.75">
      <c r="O125" s="13"/>
    </row>
    <row r="126" ht="12.75">
      <c r="O126" s="13"/>
    </row>
    <row r="127" ht="12.75">
      <c r="O127" s="13"/>
    </row>
    <row r="128" ht="12.75">
      <c r="O128" s="13"/>
    </row>
    <row r="129" ht="12.75">
      <c r="O129" s="13"/>
    </row>
    <row r="130" ht="12.75">
      <c r="O130" s="13"/>
    </row>
    <row r="131" ht="12.75">
      <c r="O131" s="13"/>
    </row>
    <row r="132" ht="12.75">
      <c r="O132" s="13"/>
    </row>
    <row r="133" ht="12.75">
      <c r="O133" s="13"/>
    </row>
    <row r="134" ht="12.75">
      <c r="O134" s="13"/>
    </row>
    <row r="135" ht="12.75">
      <c r="O135" s="13"/>
    </row>
    <row r="136" ht="12.75">
      <c r="O136" s="13"/>
    </row>
    <row r="137" ht="12.75">
      <c r="O137" s="13"/>
    </row>
    <row r="138" ht="12.75">
      <c r="O138" s="13"/>
    </row>
    <row r="139" ht="12.75">
      <c r="O139" s="13"/>
    </row>
    <row r="140" ht="12.75">
      <c r="O140" s="13"/>
    </row>
    <row r="141" ht="12.75">
      <c r="O141" s="13"/>
    </row>
    <row r="142" ht="12.75">
      <c r="O142" s="13"/>
    </row>
    <row r="143" ht="12.75">
      <c r="O143" s="13"/>
    </row>
    <row r="144" ht="12.75">
      <c r="O144" s="13"/>
    </row>
    <row r="145" ht="12.75">
      <c r="O145" s="13"/>
    </row>
    <row r="146" ht="12.75">
      <c r="O146" s="13"/>
    </row>
    <row r="147" ht="12.75">
      <c r="O147" s="13"/>
    </row>
    <row r="148" ht="12.75">
      <c r="O148" s="13"/>
    </row>
    <row r="149" ht="12.75">
      <c r="O149" s="13"/>
    </row>
    <row r="150" ht="12.75">
      <c r="O150" s="13"/>
    </row>
    <row r="151" ht="12.75">
      <c r="O151" s="13"/>
    </row>
    <row r="152" ht="12.75">
      <c r="O152" s="13"/>
    </row>
    <row r="153" ht="12.75">
      <c r="O153" s="13"/>
    </row>
    <row r="154" ht="12.75">
      <c r="O154" s="13"/>
    </row>
    <row r="155" ht="12.75">
      <c r="O155" s="13"/>
    </row>
    <row r="156" ht="12.75">
      <c r="O156" s="13"/>
    </row>
    <row r="157" ht="12.75">
      <c r="O157" s="13"/>
    </row>
    <row r="158" ht="12.75">
      <c r="O158" s="13"/>
    </row>
  </sheetData>
  <sheetProtection/>
  <mergeCells count="92">
    <mergeCell ref="A95:J95"/>
    <mergeCell ref="A92:J92"/>
    <mergeCell ref="F50:J50"/>
    <mergeCell ref="B71:D71"/>
    <mergeCell ref="B74:D74"/>
    <mergeCell ref="B75:D75"/>
    <mergeCell ref="B52:C52"/>
    <mergeCell ref="C68:D68"/>
    <mergeCell ref="C69:D69"/>
    <mergeCell ref="B87:D87"/>
    <mergeCell ref="B24:E24"/>
    <mergeCell ref="B91:D91"/>
    <mergeCell ref="B65:C65"/>
    <mergeCell ref="B66:C66"/>
    <mergeCell ref="B61:C61"/>
    <mergeCell ref="B62:C62"/>
    <mergeCell ref="B63:C63"/>
    <mergeCell ref="B64:C64"/>
    <mergeCell ref="B25:E25"/>
    <mergeCell ref="A99:J99"/>
    <mergeCell ref="A100:J100"/>
    <mergeCell ref="A101:J101"/>
    <mergeCell ref="A103:J103"/>
    <mergeCell ref="B15:E15"/>
    <mergeCell ref="A94:E94"/>
    <mergeCell ref="B77:D77"/>
    <mergeCell ref="C67:D67"/>
    <mergeCell ref="A93:H93"/>
    <mergeCell ref="B16:E16"/>
    <mergeCell ref="AN9:AQ9"/>
    <mergeCell ref="W9:Y9"/>
    <mergeCell ref="Z9:AB9"/>
    <mergeCell ref="AR9:AS9"/>
    <mergeCell ref="AC9:AE9"/>
    <mergeCell ref="AF9:AI9"/>
    <mergeCell ref="AJ9:AM9"/>
    <mergeCell ref="AB2:AE2"/>
    <mergeCell ref="F48:J48"/>
    <mergeCell ref="AF2:AI2"/>
    <mergeCell ref="B36:J36"/>
    <mergeCell ref="A8:C8"/>
    <mergeCell ref="X2:AA2"/>
    <mergeCell ref="A6:J6"/>
    <mergeCell ref="A41:J41"/>
    <mergeCell ref="A35:J35"/>
    <mergeCell ref="B20:E20"/>
    <mergeCell ref="BA10:BI10"/>
    <mergeCell ref="A13:E13"/>
    <mergeCell ref="F13:J13"/>
    <mergeCell ref="F14:J14"/>
    <mergeCell ref="A10:B10"/>
    <mergeCell ref="C10:D10"/>
    <mergeCell ref="I10:J10"/>
    <mergeCell ref="F10:G10"/>
    <mergeCell ref="A105:J105"/>
    <mergeCell ref="B89:E89"/>
    <mergeCell ref="A48:E48"/>
    <mergeCell ref="A43:J43"/>
    <mergeCell ref="A44:J44"/>
    <mergeCell ref="A104:J104"/>
    <mergeCell ref="A102:J102"/>
    <mergeCell ref="B96:J96"/>
    <mergeCell ref="A97:J97"/>
    <mergeCell ref="A98:J98"/>
    <mergeCell ref="B26:E26"/>
    <mergeCell ref="A45:J45"/>
    <mergeCell ref="B56:E56"/>
    <mergeCell ref="B28:E28"/>
    <mergeCell ref="A40:J40"/>
    <mergeCell ref="B34:E34"/>
    <mergeCell ref="B31:E31"/>
    <mergeCell ref="B29:E29"/>
    <mergeCell ref="A106:J106"/>
    <mergeCell ref="A46:J46"/>
    <mergeCell ref="A47:J47"/>
    <mergeCell ref="B90:D90"/>
    <mergeCell ref="B78:D78"/>
    <mergeCell ref="B80:D80"/>
    <mergeCell ref="B82:D82"/>
    <mergeCell ref="B83:D83"/>
    <mergeCell ref="B85:D85"/>
    <mergeCell ref="B73:E73"/>
    <mergeCell ref="A1:J1"/>
    <mergeCell ref="A2:J2"/>
    <mergeCell ref="A4:J4"/>
    <mergeCell ref="A42:J42"/>
    <mergeCell ref="A37:J37"/>
    <mergeCell ref="A38:J38"/>
    <mergeCell ref="A39:J39"/>
    <mergeCell ref="D8:J8"/>
    <mergeCell ref="B22:E22"/>
    <mergeCell ref="B33:E33"/>
  </mergeCells>
  <printOptions gridLines="1"/>
  <pageMargins left="1.25" right="0.5" top="0.5" bottom="0.5" header="0" footer="0"/>
  <pageSetup fitToHeight="2" horizontalDpi="1200" verticalDpi="1200" orientation="landscape" scale="72" r:id="rId1"/>
  <headerFooter alignWithMargins="0">
    <oddHeader>&amp;L&amp;8Form No. ACF-284&amp;C&amp;8OMB Clearance No. 0970-0076&amp;R&amp;8Expiration Date:  02/28/2011</oddHeader>
  </headerFooter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4">
      <selection activeCell="H26" sqref="H26"/>
    </sheetView>
  </sheetViews>
  <sheetFormatPr defaultColWidth="7.10546875" defaultRowHeight="15"/>
  <cols>
    <col min="1" max="1" width="9.4453125" style="153" customWidth="1"/>
    <col min="2" max="2" width="17.4453125" style="113" customWidth="1"/>
    <col min="3" max="3" width="11.99609375" style="150" customWidth="1"/>
    <col min="4" max="4" width="23.4453125" style="151" customWidth="1"/>
    <col min="5" max="5" width="16.3359375" style="113" customWidth="1"/>
    <col min="6" max="6" width="12.6640625" style="113" customWidth="1"/>
    <col min="7" max="7" width="12.99609375" style="111" customWidth="1"/>
    <col min="8" max="8" width="14.88671875" style="112" customWidth="1"/>
    <col min="9" max="9" width="11.3359375" style="113" customWidth="1"/>
    <col min="10" max="10" width="9.88671875" style="113" customWidth="1"/>
    <col min="11" max="11" width="11.10546875" style="113" customWidth="1"/>
    <col min="12" max="12" width="9.3359375" style="113" customWidth="1"/>
    <col min="13" max="16384" width="7.10546875" style="113" customWidth="1"/>
  </cols>
  <sheetData>
    <row r="1" spans="2:6" ht="18">
      <c r="B1" s="288" t="s">
        <v>156</v>
      </c>
      <c r="C1" s="288"/>
      <c r="D1" s="288"/>
      <c r="E1" s="288"/>
      <c r="F1" s="288"/>
    </row>
    <row r="2" spans="2:6" ht="18">
      <c r="B2" s="114"/>
      <c r="C2" s="114"/>
      <c r="D2" s="115"/>
      <c r="E2" s="114"/>
      <c r="F2" s="114"/>
    </row>
    <row r="3" spans="2:6" ht="18">
      <c r="B3" s="116" t="s">
        <v>157</v>
      </c>
      <c r="C3" s="288">
        <f>State!D8</f>
        <v>0</v>
      </c>
      <c r="D3" s="288"/>
      <c r="E3" s="117"/>
      <c r="F3" s="118" t="s">
        <v>158</v>
      </c>
    </row>
    <row r="4" spans="2:5" ht="15.75">
      <c r="B4" s="119"/>
      <c r="C4" s="120"/>
      <c r="D4" s="120"/>
      <c r="E4" s="121"/>
    </row>
    <row r="5" spans="2:7" ht="15.75">
      <c r="B5" s="291" t="s">
        <v>159</v>
      </c>
      <c r="C5" s="292"/>
      <c r="D5" s="292"/>
      <c r="E5" s="292"/>
      <c r="F5" s="293"/>
      <c r="G5" s="122"/>
    </row>
    <row r="6" spans="2:12" ht="15.75">
      <c r="B6" s="123" t="s">
        <v>1</v>
      </c>
      <c r="C6" s="124" t="s">
        <v>2</v>
      </c>
      <c r="D6" s="125" t="s">
        <v>160</v>
      </c>
      <c r="E6" s="123" t="s">
        <v>161</v>
      </c>
      <c r="F6" s="121"/>
      <c r="G6" s="120"/>
      <c r="H6" s="120"/>
      <c r="I6" s="120"/>
      <c r="K6" s="111"/>
      <c r="L6" s="112"/>
    </row>
    <row r="7" spans="2:12" ht="15.75">
      <c r="B7" s="123" t="s">
        <v>162</v>
      </c>
      <c r="C7" s="124" t="s">
        <v>163</v>
      </c>
      <c r="D7" s="126" t="s">
        <v>164</v>
      </c>
      <c r="E7" s="123" t="s">
        <v>165</v>
      </c>
      <c r="F7" s="121"/>
      <c r="G7" s="120"/>
      <c r="H7" s="120"/>
      <c r="I7" s="120"/>
      <c r="J7" s="120"/>
      <c r="K7" s="111"/>
      <c r="L7" s="112"/>
    </row>
    <row r="8" spans="2:13" ht="15.75" customHeight="1">
      <c r="B8" s="127" t="s">
        <v>7</v>
      </c>
      <c r="C8" s="128" t="s">
        <v>166</v>
      </c>
      <c r="D8" s="129" t="s">
        <v>167</v>
      </c>
      <c r="E8" s="127" t="s">
        <v>8</v>
      </c>
      <c r="F8" s="121"/>
      <c r="G8" s="120"/>
      <c r="H8" s="120"/>
      <c r="I8" s="120"/>
      <c r="J8" s="120"/>
      <c r="K8" s="130"/>
      <c r="L8" s="130"/>
      <c r="M8" s="130"/>
    </row>
    <row r="9" spans="2:9" ht="15" customHeight="1">
      <c r="B9" s="131"/>
      <c r="C9" s="132"/>
      <c r="D9" s="133"/>
      <c r="E9" s="131"/>
      <c r="F9" s="289" t="s">
        <v>221</v>
      </c>
      <c r="G9" s="289"/>
      <c r="H9" s="289"/>
      <c r="I9" s="289"/>
    </row>
    <row r="10" spans="2:9" ht="15" customHeight="1">
      <c r="B10" s="134">
        <f>State!H16</f>
        <v>0</v>
      </c>
      <c r="C10" s="135">
        <f>State!H20</f>
        <v>0</v>
      </c>
      <c r="D10" s="134">
        <f>State!H26</f>
        <v>0</v>
      </c>
      <c r="E10" s="136">
        <f>State!H31</f>
        <v>0</v>
      </c>
      <c r="F10" s="290" t="s">
        <v>168</v>
      </c>
      <c r="G10" s="290"/>
      <c r="H10" s="290"/>
      <c r="I10" s="290"/>
    </row>
    <row r="11" spans="2:8" ht="15.75">
      <c r="B11" s="137"/>
      <c r="C11" s="137"/>
      <c r="D11" s="138"/>
      <c r="E11" s="139"/>
      <c r="F11" s="137"/>
      <c r="H11" s="113"/>
    </row>
    <row r="12" spans="2:8" ht="15.75">
      <c r="B12" s="137"/>
      <c r="C12" s="137"/>
      <c r="D12" s="138"/>
      <c r="E12" s="139"/>
      <c r="F12" s="139"/>
      <c r="G12" s="113"/>
      <c r="H12" s="113"/>
    </row>
    <row r="13" spans="2:8" ht="12.75" customHeight="1">
      <c r="B13" s="283" t="s">
        <v>169</v>
      </c>
      <c r="C13" s="284"/>
      <c r="D13" s="284"/>
      <c r="E13" s="284"/>
      <c r="F13" s="285"/>
      <c r="G13" s="113"/>
      <c r="H13" s="113"/>
    </row>
    <row r="14" spans="2:9" ht="15.75">
      <c r="B14" s="294" t="s">
        <v>222</v>
      </c>
      <c r="C14" s="295"/>
      <c r="D14" s="295"/>
      <c r="E14" s="295"/>
      <c r="F14" s="142">
        <f>$B$10+$C$10+$D$10</f>
        <v>0</v>
      </c>
      <c r="G14" s="122"/>
      <c r="H14" s="122"/>
      <c r="I14" s="122"/>
    </row>
    <row r="15" spans="2:9" ht="15.75">
      <c r="B15" s="140"/>
      <c r="C15" s="141"/>
      <c r="D15" s="141"/>
      <c r="E15" s="141"/>
      <c r="F15" s="143"/>
      <c r="G15" s="122"/>
      <c r="H15" s="122"/>
      <c r="I15" s="122"/>
    </row>
    <row r="16" spans="2:9" ht="15.75">
      <c r="B16" s="296" t="s">
        <v>223</v>
      </c>
      <c r="C16" s="297"/>
      <c r="D16" s="297"/>
      <c r="E16" s="297"/>
      <c r="F16" s="144">
        <f>$B$10+$C$10+$D$10+$E$10</f>
        <v>0</v>
      </c>
      <c r="G16" s="122"/>
      <c r="H16" s="122"/>
      <c r="I16" s="122"/>
    </row>
    <row r="17" spans="1:9" ht="15.75">
      <c r="A17" s="145" t="s">
        <v>170</v>
      </c>
      <c r="B17" s="146"/>
      <c r="C17" s="141"/>
      <c r="D17" s="141"/>
      <c r="E17" s="141"/>
      <c r="F17" s="147"/>
      <c r="G17" s="122"/>
      <c r="H17" s="122"/>
      <c r="I17" s="122"/>
    </row>
    <row r="18" spans="1:2" ht="16.5" thickBot="1">
      <c r="A18" s="148" t="s">
        <v>171</v>
      </c>
      <c r="B18" s="149"/>
    </row>
    <row r="19" spans="1:11" ht="15.75" customHeight="1" thickBot="1">
      <c r="A19" s="152" t="s">
        <v>82</v>
      </c>
      <c r="B19" s="278" t="s">
        <v>172</v>
      </c>
      <c r="C19" s="279"/>
      <c r="D19" s="279"/>
      <c r="E19" s="279"/>
      <c r="F19" s="279"/>
      <c r="G19" s="279"/>
      <c r="H19" s="279"/>
      <c r="I19" s="279"/>
      <c r="J19" s="279"/>
      <c r="K19" s="280"/>
    </row>
    <row r="20" spans="2:11" ht="15.75">
      <c r="B20" s="154"/>
      <c r="C20" s="155" t="s">
        <v>56</v>
      </c>
      <c r="D20" s="156" t="s">
        <v>57</v>
      </c>
      <c r="E20" s="156" t="s">
        <v>173</v>
      </c>
      <c r="F20" s="157" t="s">
        <v>174</v>
      </c>
      <c r="G20" s="158" t="s">
        <v>175</v>
      </c>
      <c r="H20" s="158" t="s">
        <v>176</v>
      </c>
      <c r="I20" s="158" t="s">
        <v>177</v>
      </c>
      <c r="J20" s="158" t="s">
        <v>178</v>
      </c>
      <c r="K20" s="156" t="s">
        <v>179</v>
      </c>
    </row>
    <row r="21" spans="2:15" ht="9" customHeight="1">
      <c r="B21" s="127"/>
      <c r="C21" s="127"/>
      <c r="D21" s="129"/>
      <c r="E21" s="129"/>
      <c r="F21" s="159"/>
      <c r="G21" s="159"/>
      <c r="H21" s="159"/>
      <c r="I21" s="159"/>
      <c r="J21" s="159"/>
      <c r="K21" s="159"/>
      <c r="L21" s="121"/>
      <c r="M21" s="121"/>
      <c r="N21" s="121"/>
      <c r="O21" s="121"/>
    </row>
    <row r="22" spans="2:12" ht="15.75">
      <c r="B22" s="160" t="s">
        <v>180</v>
      </c>
      <c r="C22" s="161">
        <f>State!$BA14</f>
        <v>0</v>
      </c>
      <c r="D22" s="161">
        <f>State!$BB14</f>
        <v>0</v>
      </c>
      <c r="E22" s="161">
        <f>State!$BC14</f>
        <v>0</v>
      </c>
      <c r="F22" s="162">
        <f>State!$BD14</f>
        <v>0</v>
      </c>
      <c r="G22" s="162">
        <f>State!$BE14</f>
        <v>0</v>
      </c>
      <c r="H22" s="162">
        <f>State!$BF14</f>
        <v>0</v>
      </c>
      <c r="I22" s="162">
        <f>State!$BG14</f>
        <v>0</v>
      </c>
      <c r="J22" s="162">
        <f>State!$BH14</f>
        <v>0</v>
      </c>
      <c r="K22" s="162">
        <f>State!$BI14</f>
        <v>0</v>
      </c>
      <c r="L22" s="121"/>
    </row>
    <row r="23" spans="2:11" ht="15.75">
      <c r="B23" s="163" t="s">
        <v>181</v>
      </c>
      <c r="C23" s="164">
        <v>22050</v>
      </c>
      <c r="D23" s="164">
        <v>22050</v>
      </c>
      <c r="E23" s="164">
        <v>22050</v>
      </c>
      <c r="F23" s="164">
        <v>22050</v>
      </c>
      <c r="G23" s="164">
        <v>22050</v>
      </c>
      <c r="H23" s="164">
        <v>22050</v>
      </c>
      <c r="I23" s="164">
        <v>22050</v>
      </c>
      <c r="J23" s="164">
        <v>22050</v>
      </c>
      <c r="K23" s="164">
        <v>22050</v>
      </c>
    </row>
    <row r="24" spans="2:11" ht="15.75">
      <c r="B24" s="163" t="s">
        <v>182</v>
      </c>
      <c r="C24" s="165">
        <f aca="true" t="shared" si="0" ref="C24:K24">C22/C23</f>
        <v>0</v>
      </c>
      <c r="D24" s="165">
        <f t="shared" si="0"/>
        <v>0</v>
      </c>
      <c r="E24" s="165">
        <f t="shared" si="0"/>
        <v>0</v>
      </c>
      <c r="F24" s="165">
        <f t="shared" si="0"/>
        <v>0</v>
      </c>
      <c r="G24" s="165">
        <f t="shared" si="0"/>
        <v>0</v>
      </c>
      <c r="H24" s="165">
        <f t="shared" si="0"/>
        <v>0</v>
      </c>
      <c r="I24" s="165">
        <f t="shared" si="0"/>
        <v>0</v>
      </c>
      <c r="J24" s="165">
        <f t="shared" si="0"/>
        <v>0</v>
      </c>
      <c r="K24" s="165">
        <f t="shared" si="0"/>
        <v>0</v>
      </c>
    </row>
    <row r="25" spans="1:12" s="170" customFormat="1" ht="16.5" customHeight="1">
      <c r="A25" s="166"/>
      <c r="B25" s="167" t="s">
        <v>183</v>
      </c>
      <c r="C25" s="168" t="str">
        <f aca="true" t="shared" si="1" ref="C25:K25">IF((C24&gt;109.99%),"YES","NO")</f>
        <v>NO</v>
      </c>
      <c r="D25" s="168" t="str">
        <f t="shared" si="1"/>
        <v>NO</v>
      </c>
      <c r="E25" s="168" t="str">
        <f t="shared" si="1"/>
        <v>NO</v>
      </c>
      <c r="F25" s="168" t="str">
        <f t="shared" si="1"/>
        <v>NO</v>
      </c>
      <c r="G25" s="168" t="str">
        <f t="shared" si="1"/>
        <v>NO</v>
      </c>
      <c r="H25" s="168" t="str">
        <f t="shared" si="1"/>
        <v>NO</v>
      </c>
      <c r="I25" s="168" t="str">
        <f t="shared" si="1"/>
        <v>NO</v>
      </c>
      <c r="J25" s="168" t="str">
        <f t="shared" si="1"/>
        <v>NO</v>
      </c>
      <c r="K25" s="168" t="str">
        <f t="shared" si="1"/>
        <v>NO</v>
      </c>
      <c r="L25" s="169"/>
    </row>
    <row r="26" ht="15.75">
      <c r="C26" s="111"/>
    </row>
    <row r="27" ht="16.5" thickBot="1">
      <c r="C27" s="111"/>
    </row>
    <row r="28" spans="1:9" ht="16.5" thickBot="1">
      <c r="A28" s="152" t="s">
        <v>85</v>
      </c>
      <c r="B28" s="278" t="s">
        <v>184</v>
      </c>
      <c r="C28" s="279"/>
      <c r="D28" s="280"/>
      <c r="E28" s="171"/>
      <c r="F28" s="303" t="s">
        <v>185</v>
      </c>
      <c r="G28" s="287"/>
      <c r="H28" s="287"/>
      <c r="I28" s="287"/>
    </row>
    <row r="29" spans="2:9" ht="15.75">
      <c r="B29" s="154"/>
      <c r="C29" s="172"/>
      <c r="D29" s="173"/>
      <c r="E29" s="174"/>
      <c r="F29" s="175" t="s">
        <v>186</v>
      </c>
      <c r="G29" s="176" t="s">
        <v>132</v>
      </c>
      <c r="I29" s="111"/>
    </row>
    <row r="30" spans="2:7" ht="15.75">
      <c r="B30" s="123" t="s">
        <v>179</v>
      </c>
      <c r="C30" s="177" t="s">
        <v>187</v>
      </c>
      <c r="D30" s="178" t="s">
        <v>188</v>
      </c>
      <c r="E30" s="179" t="s">
        <v>189</v>
      </c>
      <c r="F30" s="175" t="s">
        <v>190</v>
      </c>
      <c r="G30" s="176" t="s">
        <v>132</v>
      </c>
    </row>
    <row r="31" spans="2:5" ht="15.75">
      <c r="B31" s="127" t="s">
        <v>191</v>
      </c>
      <c r="C31" s="180">
        <v>1</v>
      </c>
      <c r="D31" s="181" t="s">
        <v>192</v>
      </c>
      <c r="E31" s="182" t="s">
        <v>224</v>
      </c>
    </row>
    <row r="32" spans="2:9" ht="15.75">
      <c r="B32" s="172"/>
      <c r="C32" s="172"/>
      <c r="D32" s="183"/>
      <c r="E32" s="184"/>
      <c r="F32" s="287" t="s">
        <v>193</v>
      </c>
      <c r="G32" s="287"/>
      <c r="H32" s="287"/>
      <c r="I32" s="287"/>
    </row>
    <row r="33" spans="2:8" ht="16.5" thickBot="1">
      <c r="B33" s="185">
        <f>State!F71</f>
        <v>0</v>
      </c>
      <c r="C33" s="186">
        <f>+F14</f>
        <v>0</v>
      </c>
      <c r="D33" s="187" t="e">
        <f>B33/C33</f>
        <v>#DIV/0!</v>
      </c>
      <c r="E33" s="188" t="e">
        <f>IF(D33&gt;15%,"NO","YES")</f>
        <v>#DIV/0!</v>
      </c>
      <c r="F33" s="175" t="s">
        <v>186</v>
      </c>
      <c r="G33" s="176" t="s">
        <v>132</v>
      </c>
      <c r="H33" s="189"/>
    </row>
    <row r="34" spans="2:7" ht="15.75">
      <c r="B34" s="190"/>
      <c r="C34" s="111"/>
      <c r="D34" s="191"/>
      <c r="F34" s="175" t="s">
        <v>190</v>
      </c>
      <c r="G34" s="176" t="s">
        <v>132</v>
      </c>
    </row>
    <row r="35" ht="16.5" thickBot="1"/>
    <row r="36" spans="1:5" ht="17.25" customHeight="1" thickBot="1">
      <c r="A36" s="152" t="s">
        <v>87</v>
      </c>
      <c r="B36" s="278" t="s">
        <v>194</v>
      </c>
      <c r="C36" s="279"/>
      <c r="D36" s="280"/>
      <c r="E36" s="171"/>
    </row>
    <row r="37" spans="2:5" ht="15.75">
      <c r="B37" s="154"/>
      <c r="C37" s="154"/>
      <c r="D37" s="192"/>
      <c r="E37" s="174"/>
    </row>
    <row r="38" spans="2:5" ht="15.75">
      <c r="B38" s="123" t="s">
        <v>195</v>
      </c>
      <c r="C38" s="177" t="s">
        <v>187</v>
      </c>
      <c r="D38" s="178" t="s">
        <v>188</v>
      </c>
      <c r="E38" s="179" t="s">
        <v>196</v>
      </c>
    </row>
    <row r="39" spans="2:5" ht="15.75">
      <c r="B39" s="127" t="s">
        <v>197</v>
      </c>
      <c r="C39" s="193">
        <v>1</v>
      </c>
      <c r="D39" s="181" t="s">
        <v>198</v>
      </c>
      <c r="E39" s="182" t="s">
        <v>225</v>
      </c>
    </row>
    <row r="40" spans="2:5" ht="15.75">
      <c r="B40" s="131"/>
      <c r="C40" s="131"/>
      <c r="D40" s="194"/>
      <c r="E40" s="195"/>
    </row>
    <row r="41" spans="2:5" ht="16.5" thickBot="1">
      <c r="B41" s="196">
        <f>State!F75</f>
        <v>0</v>
      </c>
      <c r="C41" s="197">
        <f>+F14</f>
        <v>0</v>
      </c>
      <c r="D41" s="198" t="e">
        <f>B41/C41</f>
        <v>#DIV/0!</v>
      </c>
      <c r="E41" s="188" t="e">
        <f>IF(D41&gt;10%,"NO","YES")</f>
        <v>#DIV/0!</v>
      </c>
    </row>
    <row r="42" spans="2:4" ht="15.75">
      <c r="B42" s="190"/>
      <c r="C42" s="111"/>
      <c r="D42" s="191"/>
    </row>
    <row r="43" spans="2:4" ht="16.5" thickBot="1">
      <c r="B43" s="190"/>
      <c r="C43" s="111"/>
      <c r="D43" s="191"/>
    </row>
    <row r="44" spans="1:7" ht="17.25" customHeight="1" thickBot="1">
      <c r="A44" s="152" t="s">
        <v>90</v>
      </c>
      <c r="B44" s="278" t="s">
        <v>199</v>
      </c>
      <c r="C44" s="279"/>
      <c r="D44" s="280"/>
      <c r="E44" s="171"/>
      <c r="G44" s="113"/>
    </row>
    <row r="45" spans="2:10" ht="15.75">
      <c r="B45" s="123"/>
      <c r="C45" s="123"/>
      <c r="D45" s="123"/>
      <c r="E45" s="199" t="s">
        <v>200</v>
      </c>
      <c r="G45" s="112"/>
      <c r="H45" s="113"/>
      <c r="J45" s="200"/>
    </row>
    <row r="46" spans="2:8" ht="15.75">
      <c r="B46" s="201" t="s">
        <v>165</v>
      </c>
      <c r="C46" s="202" t="s">
        <v>201</v>
      </c>
      <c r="D46" s="125" t="s">
        <v>202</v>
      </c>
      <c r="E46" s="203" t="s">
        <v>203</v>
      </c>
      <c r="F46" s="111"/>
      <c r="G46" s="112"/>
      <c r="H46" s="113"/>
    </row>
    <row r="47" spans="2:8" ht="15.75">
      <c r="B47" s="204" t="s">
        <v>74</v>
      </c>
      <c r="C47" s="205">
        <v>1</v>
      </c>
      <c r="D47" s="129" t="s">
        <v>204</v>
      </c>
      <c r="E47" s="206" t="s">
        <v>226</v>
      </c>
      <c r="F47" s="111"/>
      <c r="G47" s="112"/>
      <c r="H47" s="113"/>
    </row>
    <row r="48" spans="2:8" ht="15.75">
      <c r="B48" s="131"/>
      <c r="C48" s="207"/>
      <c r="D48" s="208"/>
      <c r="E48" s="184"/>
      <c r="F48" s="111"/>
      <c r="G48" s="112"/>
      <c r="H48" s="113"/>
    </row>
    <row r="49" spans="2:8" ht="16.5" thickBot="1">
      <c r="B49" s="196">
        <f>State!F83</f>
        <v>0</v>
      </c>
      <c r="C49" s="209">
        <f>+F14</f>
        <v>0</v>
      </c>
      <c r="D49" s="210">
        <f>MAX(35000,C49*0.08%)</f>
        <v>35000</v>
      </c>
      <c r="E49" s="188" t="str">
        <f>IF(B49&gt;D49,"NO","YES")</f>
        <v>YES</v>
      </c>
      <c r="F49" s="111"/>
      <c r="G49" s="112"/>
      <c r="H49" s="113"/>
    </row>
    <row r="50" spans="2:8" ht="15.75">
      <c r="B50" s="211"/>
      <c r="C50" s="212"/>
      <c r="D50" s="213"/>
      <c r="E50" s="120"/>
      <c r="F50" s="111"/>
      <c r="G50" s="112"/>
      <c r="H50" s="113"/>
    </row>
    <row r="51" ht="16.5" thickBot="1"/>
    <row r="52" spans="1:5" ht="16.5" thickBot="1">
      <c r="A52" s="152" t="s">
        <v>94</v>
      </c>
      <c r="B52" s="278" t="s">
        <v>205</v>
      </c>
      <c r="C52" s="279"/>
      <c r="D52" s="280"/>
      <c r="E52" s="171"/>
    </row>
    <row r="53" spans="2:8" ht="15.75">
      <c r="B53" s="154"/>
      <c r="C53" s="172"/>
      <c r="D53" s="172"/>
      <c r="E53" s="174"/>
      <c r="F53" s="111"/>
      <c r="G53" s="112"/>
      <c r="H53" s="113"/>
    </row>
    <row r="54" spans="2:8" ht="15.75">
      <c r="B54" s="123" t="s">
        <v>206</v>
      </c>
      <c r="C54" s="177" t="s">
        <v>207</v>
      </c>
      <c r="D54" s="124" t="s">
        <v>188</v>
      </c>
      <c r="E54" s="179" t="s">
        <v>208</v>
      </c>
      <c r="F54" s="111"/>
      <c r="G54" s="112"/>
      <c r="H54" s="113"/>
    </row>
    <row r="55" spans="2:8" ht="15.75">
      <c r="B55" s="127" t="s">
        <v>75</v>
      </c>
      <c r="C55" s="205">
        <v>2</v>
      </c>
      <c r="D55" s="128" t="s">
        <v>209</v>
      </c>
      <c r="E55" s="182" t="s">
        <v>227</v>
      </c>
      <c r="F55" s="111"/>
      <c r="G55" s="112"/>
      <c r="H55" s="113"/>
    </row>
    <row r="56" spans="2:8" ht="15.75">
      <c r="B56" s="131"/>
      <c r="C56" s="172"/>
      <c r="D56" s="133"/>
      <c r="E56" s="184"/>
      <c r="G56" s="112"/>
      <c r="H56" s="113"/>
    </row>
    <row r="57" spans="2:8" ht="16.5" thickBot="1">
      <c r="B57" s="196">
        <f>State!F85</f>
        <v>0</v>
      </c>
      <c r="C57" s="197">
        <f>+F14</f>
        <v>0</v>
      </c>
      <c r="D57" s="214" t="e">
        <f>B57/C57</f>
        <v>#DIV/0!</v>
      </c>
      <c r="E57" s="188" t="e">
        <f>IF((D57&gt;5%),"NO","YES")</f>
        <v>#DIV/0!</v>
      </c>
      <c r="G57" s="112"/>
      <c r="H57" s="113"/>
    </row>
    <row r="59" ht="16.5" thickBot="1"/>
    <row r="60" spans="1:5" ht="16.5" thickBot="1">
      <c r="A60" s="152" t="s">
        <v>96</v>
      </c>
      <c r="B60" s="278" t="s">
        <v>210</v>
      </c>
      <c r="C60" s="279"/>
      <c r="D60" s="280"/>
      <c r="E60" s="171"/>
    </row>
    <row r="61" spans="2:6" ht="15.75">
      <c r="B61" s="123"/>
      <c r="C61" s="154"/>
      <c r="D61" s="192"/>
      <c r="E61" s="174"/>
      <c r="F61" s="112"/>
    </row>
    <row r="62" spans="2:5" ht="15.75">
      <c r="B62" s="123" t="s">
        <v>211</v>
      </c>
      <c r="C62" s="177" t="s">
        <v>207</v>
      </c>
      <c r="D62" s="178" t="s">
        <v>188</v>
      </c>
      <c r="E62" s="179" t="s">
        <v>196</v>
      </c>
    </row>
    <row r="63" spans="2:5" ht="15.75">
      <c r="B63" s="127" t="s">
        <v>212</v>
      </c>
      <c r="C63" s="205">
        <v>2</v>
      </c>
      <c r="D63" s="181" t="s">
        <v>213</v>
      </c>
      <c r="E63" s="182" t="s">
        <v>228</v>
      </c>
    </row>
    <row r="64" spans="2:5" ht="15.75">
      <c r="B64" s="215"/>
      <c r="C64" s="215"/>
      <c r="D64" s="216"/>
      <c r="E64" s="184"/>
    </row>
    <row r="65" spans="2:5" ht="16.5" thickBot="1">
      <c r="B65" s="196">
        <f>State!F87</f>
        <v>0</v>
      </c>
      <c r="C65" s="197">
        <f>+F16</f>
        <v>0</v>
      </c>
      <c r="D65" s="187" t="e">
        <f>B65/C65</f>
        <v>#DIV/0!</v>
      </c>
      <c r="E65" s="188" t="e">
        <f>IF(D65&gt;10%,"NO","YES")</f>
        <v>#DIV/0!</v>
      </c>
    </row>
    <row r="66" spans="2:5" ht="15.75">
      <c r="B66" s="211"/>
      <c r="C66" s="212"/>
      <c r="D66" s="217"/>
      <c r="E66" s="120"/>
    </row>
    <row r="67" spans="2:5" ht="16.5" thickBot="1">
      <c r="B67" s="211"/>
      <c r="C67" s="212"/>
      <c r="D67" s="217"/>
      <c r="E67" s="120"/>
    </row>
    <row r="68" spans="1:6" ht="16.5" thickBot="1">
      <c r="A68" s="152" t="s">
        <v>100</v>
      </c>
      <c r="B68" s="278" t="s">
        <v>214</v>
      </c>
      <c r="C68" s="279"/>
      <c r="D68" s="280"/>
      <c r="E68" s="171"/>
      <c r="F68" s="218"/>
    </row>
    <row r="69" spans="2:6" ht="15.75">
      <c r="B69" s="123" t="s">
        <v>215</v>
      </c>
      <c r="C69" s="123" t="s">
        <v>215</v>
      </c>
      <c r="D69" s="126" t="s">
        <v>216</v>
      </c>
      <c r="E69" s="199" t="s">
        <v>217</v>
      </c>
      <c r="F69" s="218"/>
    </row>
    <row r="70" spans="2:9" ht="15.75">
      <c r="B70" s="127" t="s">
        <v>218</v>
      </c>
      <c r="C70" s="127" t="s">
        <v>219</v>
      </c>
      <c r="D70" s="219"/>
      <c r="E70" s="220"/>
      <c r="F70" s="281" t="s">
        <v>229</v>
      </c>
      <c r="G70" s="282"/>
      <c r="H70" s="282"/>
      <c r="I70" s="282"/>
    </row>
    <row r="71" spans="2:6" ht="15.75">
      <c r="B71" s="131"/>
      <c r="C71" s="172"/>
      <c r="D71" s="221"/>
      <c r="E71" s="184"/>
      <c r="F71" s="151"/>
    </row>
    <row r="72" spans="2:6" ht="16.5" thickBot="1">
      <c r="B72" s="196">
        <f>State!H34</f>
        <v>0</v>
      </c>
      <c r="C72" s="196">
        <f>State!F91</f>
        <v>0</v>
      </c>
      <c r="D72" s="222">
        <f>B72-C72</f>
        <v>0</v>
      </c>
      <c r="E72" s="188" t="str">
        <f>IF(D72=0,"YES","NO")</f>
        <v>YES</v>
      </c>
      <c r="F72" s="218"/>
    </row>
    <row r="73" spans="2:5" ht="15.75">
      <c r="B73" s="211"/>
      <c r="C73" s="212"/>
      <c r="D73" s="217"/>
      <c r="E73" s="120"/>
    </row>
    <row r="74" spans="2:5" ht="15.75">
      <c r="B74" s="211"/>
      <c r="C74" s="212"/>
      <c r="D74" s="217"/>
      <c r="E74" s="120"/>
    </row>
    <row r="75" spans="2:11" ht="6" customHeight="1">
      <c r="B75" s="223"/>
      <c r="C75" s="224"/>
      <c r="D75" s="159"/>
      <c r="E75" s="159"/>
      <c r="F75" s="225"/>
      <c r="G75" s="225"/>
      <c r="H75" s="226"/>
      <c r="I75" s="227"/>
      <c r="J75" s="228"/>
      <c r="K75" s="228"/>
    </row>
    <row r="76" spans="2:12" ht="15.75">
      <c r="B76" s="229" t="s">
        <v>220</v>
      </c>
      <c r="C76" s="276"/>
      <c r="D76" s="286"/>
      <c r="E76" s="286"/>
      <c r="F76" s="286"/>
      <c r="G76" s="286"/>
      <c r="H76" s="286"/>
      <c r="I76" s="286"/>
      <c r="J76" s="286"/>
      <c r="K76" s="286"/>
      <c r="L76" s="230"/>
    </row>
    <row r="77" spans="2:12" ht="15.75">
      <c r="B77" s="276"/>
      <c r="C77" s="277"/>
      <c r="D77" s="277"/>
      <c r="E77" s="277"/>
      <c r="F77" s="277"/>
      <c r="G77" s="277"/>
      <c r="H77" s="277"/>
      <c r="I77" s="277"/>
      <c r="J77" s="277"/>
      <c r="K77" s="277"/>
      <c r="L77" s="230"/>
    </row>
    <row r="78" spans="2:12" ht="15.75">
      <c r="B78" s="276"/>
      <c r="C78" s="277"/>
      <c r="D78" s="277"/>
      <c r="E78" s="277"/>
      <c r="F78" s="277"/>
      <c r="G78" s="277"/>
      <c r="H78" s="277"/>
      <c r="I78" s="277"/>
      <c r="J78" s="277"/>
      <c r="K78" s="277"/>
      <c r="L78" s="230"/>
    </row>
    <row r="79" spans="2:12" ht="15.75">
      <c r="B79" s="276"/>
      <c r="C79" s="277"/>
      <c r="D79" s="277"/>
      <c r="E79" s="277"/>
      <c r="F79" s="277"/>
      <c r="G79" s="277"/>
      <c r="H79" s="277"/>
      <c r="I79" s="277"/>
      <c r="J79" s="277"/>
      <c r="K79" s="277"/>
      <c r="L79" s="230"/>
    </row>
    <row r="80" spans="2:12" ht="15.75">
      <c r="B80" s="276"/>
      <c r="C80" s="277"/>
      <c r="D80" s="277"/>
      <c r="E80" s="277"/>
      <c r="F80" s="277"/>
      <c r="G80" s="277"/>
      <c r="H80" s="277"/>
      <c r="I80" s="277"/>
      <c r="J80" s="277"/>
      <c r="K80" s="277"/>
      <c r="L80" s="230"/>
    </row>
    <row r="81" spans="2:12" ht="15.75">
      <c r="B81" s="276"/>
      <c r="C81" s="277"/>
      <c r="D81" s="277"/>
      <c r="E81" s="277"/>
      <c r="F81" s="277"/>
      <c r="G81" s="277"/>
      <c r="H81" s="277"/>
      <c r="I81" s="277"/>
      <c r="J81" s="277"/>
      <c r="K81" s="277"/>
      <c r="L81" s="230"/>
    </row>
    <row r="82" spans="2:12" ht="15.75">
      <c r="B82" s="301"/>
      <c r="C82" s="302"/>
      <c r="D82" s="302"/>
      <c r="E82" s="302"/>
      <c r="F82" s="302"/>
      <c r="G82" s="302"/>
      <c r="H82" s="302"/>
      <c r="I82" s="302"/>
      <c r="J82" s="302"/>
      <c r="K82" s="302"/>
      <c r="L82" s="230"/>
    </row>
    <row r="83" spans="2:12" ht="15.75">
      <c r="B83" s="276"/>
      <c r="C83" s="277"/>
      <c r="D83" s="277"/>
      <c r="E83" s="277"/>
      <c r="F83" s="277"/>
      <c r="G83" s="277"/>
      <c r="H83" s="277"/>
      <c r="I83" s="277"/>
      <c r="J83" s="277"/>
      <c r="K83" s="277"/>
      <c r="L83" s="230"/>
    </row>
    <row r="84" spans="2:12" ht="15.75">
      <c r="B84" s="276"/>
      <c r="C84" s="277"/>
      <c r="D84" s="277"/>
      <c r="E84" s="277"/>
      <c r="F84" s="277"/>
      <c r="G84" s="277"/>
      <c r="H84" s="277"/>
      <c r="I84" s="277"/>
      <c r="J84" s="277"/>
      <c r="K84" s="277"/>
      <c r="L84" s="230"/>
    </row>
    <row r="85" spans="2:12" ht="15.75">
      <c r="B85" s="298"/>
      <c r="C85" s="299"/>
      <c r="D85" s="299"/>
      <c r="E85" s="299"/>
      <c r="F85" s="299"/>
      <c r="G85" s="299"/>
      <c r="H85" s="299"/>
      <c r="I85" s="299"/>
      <c r="J85" s="299"/>
      <c r="K85" s="300"/>
      <c r="L85" s="230"/>
    </row>
  </sheetData>
  <sheetProtection/>
  <mergeCells count="28">
    <mergeCell ref="B85:K85"/>
    <mergeCell ref="B44:D44"/>
    <mergeCell ref="B19:K19"/>
    <mergeCell ref="B77:K77"/>
    <mergeCell ref="B78:K78"/>
    <mergeCell ref="B79:K79"/>
    <mergeCell ref="B83:K83"/>
    <mergeCell ref="B81:K81"/>
    <mergeCell ref="B82:K82"/>
    <mergeCell ref="F28:I28"/>
    <mergeCell ref="B84:K84"/>
    <mergeCell ref="B1:F1"/>
    <mergeCell ref="B68:D68"/>
    <mergeCell ref="C3:D3"/>
    <mergeCell ref="F9:I9"/>
    <mergeCell ref="F10:I10"/>
    <mergeCell ref="B36:D36"/>
    <mergeCell ref="B5:F5"/>
    <mergeCell ref="B14:E14"/>
    <mergeCell ref="B16:E16"/>
    <mergeCell ref="B80:K80"/>
    <mergeCell ref="B60:D60"/>
    <mergeCell ref="B52:D52"/>
    <mergeCell ref="F70:I70"/>
    <mergeCell ref="B13:F13"/>
    <mergeCell ref="C76:K76"/>
    <mergeCell ref="B28:D28"/>
    <mergeCell ref="F32:I32"/>
  </mergeCells>
  <printOptions horizontalCentered="1" verticalCentered="1"/>
  <pageMargins left="0.25" right="0.25" top="0.25" bottom="0.25" header="0" footer="0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Department of Health and Human Services</cp:lastModifiedBy>
  <dcterms:created xsi:type="dcterms:W3CDTF">2010-12-09T21:47:48Z</dcterms:created>
  <dcterms:modified xsi:type="dcterms:W3CDTF">2011-01-11T16:29:31Z</dcterms:modified>
  <cp:category/>
  <cp:version/>
  <cp:contentType/>
  <cp:contentStatus/>
</cp:coreProperties>
</file>