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25725"/>
</workbook>
</file>

<file path=xl/calcChain.xml><?xml version="1.0" encoding="utf-8"?>
<calcChain xmlns="http://schemas.openxmlformats.org/spreadsheetml/2006/main">
  <c r="H6" i="2"/>
  <c r="I6" s="1"/>
  <c r="J6" s="1"/>
  <c r="E14"/>
  <c r="H14" s="1"/>
  <c r="E15"/>
  <c r="H15"/>
  <c r="E16"/>
  <c r="H16" s="1"/>
  <c r="E38"/>
  <c r="H38"/>
  <c r="J38" s="1"/>
  <c r="E37"/>
  <c r="E35"/>
  <c r="H35" s="1"/>
  <c r="E28"/>
  <c r="H28" s="1"/>
  <c r="E17"/>
  <c r="H17" s="1"/>
  <c r="H37"/>
  <c r="J9"/>
  <c r="H8"/>
  <c r="I8"/>
  <c r="J8" s="1"/>
  <c r="E11"/>
  <c r="H11" s="1"/>
  <c r="E10"/>
  <c r="H10" s="1"/>
  <c r="E34"/>
  <c r="H34"/>
  <c r="J34" s="1"/>
  <c r="E13"/>
  <c r="H13"/>
  <c r="J13" s="1"/>
  <c r="E7"/>
  <c r="H7"/>
  <c r="J7" s="1"/>
  <c r="E12"/>
  <c r="H12"/>
  <c r="J12" s="1"/>
  <c r="E29"/>
  <c r="H29"/>
  <c r="J29" s="1"/>
  <c r="E26"/>
  <c r="H26"/>
  <c r="J26" s="1"/>
  <c r="E21"/>
  <c r="H21"/>
  <c r="J21" s="1"/>
  <c r="E24"/>
  <c r="H24"/>
  <c r="I24" s="1"/>
  <c r="E22"/>
  <c r="H22"/>
  <c r="J22" s="1"/>
  <c r="E23"/>
  <c r="H23"/>
  <c r="J23" s="1"/>
  <c r="E25"/>
  <c r="H25"/>
  <c r="J25" s="1"/>
  <c r="E36"/>
  <c r="H36"/>
  <c r="I36" s="1"/>
  <c r="E32"/>
  <c r="H32"/>
  <c r="I32" s="1"/>
  <c r="J32" s="1"/>
  <c r="E33"/>
  <c r="H33"/>
  <c r="J33" s="1"/>
  <c r="E30"/>
  <c r="H30"/>
  <c r="J30" s="1"/>
  <c r="E18"/>
  <c r="H18"/>
  <c r="I18" s="1"/>
  <c r="E19"/>
  <c r="H19"/>
  <c r="I19" s="1"/>
  <c r="J19" s="1"/>
  <c r="E20"/>
  <c r="H20"/>
  <c r="J20" s="1"/>
  <c r="E27"/>
  <c r="H27"/>
  <c r="J27" s="1"/>
  <c r="E31"/>
  <c r="H31"/>
  <c r="I31" s="1"/>
  <c r="I25"/>
  <c r="I21"/>
  <c r="I7"/>
  <c r="I34"/>
  <c r="I38"/>
  <c r="I27"/>
  <c r="I30"/>
  <c r="I22"/>
  <c r="I29"/>
  <c r="I20"/>
  <c r="I33"/>
  <c r="I23"/>
  <c r="I26"/>
  <c r="I12"/>
  <c r="I13"/>
  <c r="I15"/>
  <c r="J15"/>
  <c r="I35" l="1"/>
  <c r="J35"/>
  <c r="I16"/>
  <c r="J16" s="1"/>
  <c r="I28"/>
  <c r="J28" s="1"/>
  <c r="I14"/>
  <c r="J14" s="1"/>
  <c r="I17"/>
  <c r="J17" s="1"/>
  <c r="I11"/>
  <c r="J11"/>
  <c r="J24"/>
  <c r="J36"/>
  <c r="J18"/>
  <c r="J31"/>
  <c r="I37"/>
  <c r="J37" s="1"/>
  <c r="E39"/>
  <c r="I10"/>
  <c r="I39" s="1"/>
  <c r="H39"/>
  <c r="J10" l="1"/>
  <c r="J39" s="1"/>
</calcChain>
</file>

<file path=xl/sharedStrings.xml><?xml version="1.0" encoding="utf-8"?>
<sst xmlns="http://schemas.openxmlformats.org/spreadsheetml/2006/main" count="34" uniqueCount="33">
  <si>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</si>
  <si>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</si>
  <si>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</si>
  <si>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</si>
  <si>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</si>
  <si>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</si>
  <si>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</si>
  <si>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</si>
  <si>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</si>
  <si>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</si>
  <si>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</si>
  <si>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</si>
  <si>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</si>
  <si>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</si>
  <si>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</si>
  <si>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</si>
  <si>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</si>
  <si>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</si>
  <si>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</si>
  <si>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</si>
  <si>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</si>
  <si>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</si>
  <si>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</si>
  <si>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</si>
  <si>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</si>
  <si>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</si>
  <si>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</si>
  <si>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</si>
  <si>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</si>
  <si>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0579-XXXX</t>
  </si>
  <si>
    <t xml:space="preserve"> </t>
  </si>
  <si>
    <t>Phytosanitary Certifcate (foreign)</t>
  </si>
  <si>
    <t>GS-13</t>
  </si>
</sst>
</file>

<file path=xl/styles.xml><?xml version="1.0" encoding="utf-8"?>
<styleSheet xmlns="http://schemas.openxmlformats.org/spreadsheetml/2006/main">
  <numFmts count="3">
    <numFmt numFmtId="164" formatCode="0.0"/>
    <numFmt numFmtId="165" formatCode="&quot;$&quot;#,##0"/>
    <numFmt numFmtId="166" formatCode="&quot;$&quot;#,##0.00"/>
  </numFmts>
  <fonts count="3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4"/>
  <sheetViews>
    <sheetView tabSelected="1" workbookViewId="0">
      <selection activeCell="H10" sqref="H10"/>
    </sheetView>
  </sheetViews>
  <sheetFormatPr defaultRowHeight="12.75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>
      <c r="A2" s="43"/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/>
    </row>
    <row r="3" spans="1:11" ht="33.950000000000003" customHeight="1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>
      <c r="A6" s="2"/>
      <c r="B6" s="2"/>
      <c r="C6" s="5"/>
      <c r="D6" s="29"/>
      <c r="E6" s="5">
        <v>0</v>
      </c>
      <c r="F6" s="21"/>
      <c r="G6" s="25"/>
      <c r="H6" s="26">
        <f>+E6*G6</f>
        <v>0</v>
      </c>
      <c r="I6" s="26">
        <f t="shared" ref="I6:I17" si="0">+H6*0.139</f>
        <v>0</v>
      </c>
      <c r="J6" s="26">
        <f t="shared" ref="J6:J17" si="1">+H6+I6</f>
        <v>0</v>
      </c>
      <c r="K6" s="2"/>
    </row>
    <row r="7" spans="1:11">
      <c r="A7" s="2"/>
      <c r="B7" s="2"/>
      <c r="C7" s="5"/>
      <c r="D7" s="29"/>
      <c r="E7" s="5">
        <f t="shared" ref="E7:E17" si="2">+C7*D7</f>
        <v>0</v>
      </c>
      <c r="F7" s="21"/>
      <c r="G7" s="25"/>
      <c r="H7" s="26">
        <f t="shared" ref="H7:H17" si="3">+E7*G7</f>
        <v>0</v>
      </c>
      <c r="I7" s="26">
        <f t="shared" si="0"/>
        <v>0</v>
      </c>
      <c r="J7" s="26">
        <f t="shared" si="1"/>
        <v>0</v>
      </c>
      <c r="K7" s="2"/>
    </row>
    <row r="8" spans="1:11" s="31" customFormat="1">
      <c r="A8" s="30"/>
      <c r="B8" s="30"/>
      <c r="C8" s="32"/>
      <c r="D8" s="33"/>
      <c r="E8" s="32">
        <v>0.16</v>
      </c>
      <c r="F8" s="34"/>
      <c r="G8" s="35"/>
      <c r="H8" s="36">
        <f t="shared" si="3"/>
        <v>0</v>
      </c>
      <c r="I8" s="36">
        <f t="shared" si="0"/>
        <v>0</v>
      </c>
      <c r="J8" s="36">
        <f t="shared" si="1"/>
        <v>0</v>
      </c>
      <c r="K8" s="30"/>
    </row>
    <row r="9" spans="1:11" s="31" customFormat="1">
      <c r="A9" s="30"/>
      <c r="B9" s="30"/>
      <c r="C9" s="32" t="s">
        <v>30</v>
      </c>
      <c r="D9" s="33" t="s">
        <v>30</v>
      </c>
      <c r="E9" s="32">
        <v>0.16</v>
      </c>
      <c r="F9" s="34"/>
      <c r="G9" s="35"/>
      <c r="H9" s="36">
        <v>0</v>
      </c>
      <c r="I9" s="36">
        <v>0</v>
      </c>
      <c r="J9" s="36">
        <f t="shared" si="1"/>
        <v>0</v>
      </c>
      <c r="K9" s="30"/>
    </row>
    <row r="10" spans="1:11" s="31" customFormat="1">
      <c r="A10" s="30"/>
      <c r="B10" s="2" t="s">
        <v>31</v>
      </c>
      <c r="C10" s="5">
        <v>85</v>
      </c>
      <c r="D10" s="29">
        <v>1</v>
      </c>
      <c r="E10" s="5">
        <f t="shared" si="2"/>
        <v>85</v>
      </c>
      <c r="F10" s="21" t="s">
        <v>32</v>
      </c>
      <c r="G10" s="25">
        <v>46.93</v>
      </c>
      <c r="H10" s="26">
        <f t="shared" si="3"/>
        <v>3989.05</v>
      </c>
      <c r="I10" s="26">
        <f t="shared" si="0"/>
        <v>554.47795000000008</v>
      </c>
      <c r="J10" s="26">
        <f t="shared" si="1"/>
        <v>4543.5279500000006</v>
      </c>
      <c r="K10" s="2"/>
    </row>
    <row r="11" spans="1:11" s="31" customFormat="1">
      <c r="A11" s="30"/>
      <c r="B11" s="2"/>
      <c r="C11" s="5"/>
      <c r="D11" s="29"/>
      <c r="E11" s="5">
        <f t="shared" si="2"/>
        <v>0</v>
      </c>
      <c r="F11" s="21"/>
      <c r="G11" s="25"/>
      <c r="H11" s="26">
        <f t="shared" si="3"/>
        <v>0</v>
      </c>
      <c r="I11" s="26">
        <f t="shared" si="0"/>
        <v>0</v>
      </c>
      <c r="J11" s="26">
        <f t="shared" si="1"/>
        <v>0</v>
      </c>
      <c r="K11" s="2"/>
    </row>
    <row r="12" spans="1:11">
      <c r="A12" s="2"/>
      <c r="B12" s="2"/>
      <c r="C12" s="5"/>
      <c r="D12" s="29"/>
      <c r="E12" s="5">
        <f t="shared" si="2"/>
        <v>0</v>
      </c>
      <c r="F12" s="21"/>
      <c r="G12" s="25"/>
      <c r="H12" s="26">
        <f t="shared" si="3"/>
        <v>0</v>
      </c>
      <c r="I12" s="26">
        <f t="shared" si="0"/>
        <v>0</v>
      </c>
      <c r="J12" s="26">
        <f t="shared" si="1"/>
        <v>0</v>
      </c>
      <c r="K12" s="2"/>
    </row>
    <row r="13" spans="1:11">
      <c r="A13" s="2"/>
      <c r="B13" s="2"/>
      <c r="C13" s="5"/>
      <c r="D13" s="29"/>
      <c r="E13" s="5">
        <f t="shared" si="2"/>
        <v>0</v>
      </c>
      <c r="F13" s="21"/>
      <c r="G13" s="25"/>
      <c r="H13" s="26">
        <f t="shared" si="3"/>
        <v>0</v>
      </c>
      <c r="I13" s="26">
        <f t="shared" si="0"/>
        <v>0</v>
      </c>
      <c r="J13" s="26">
        <f t="shared" si="1"/>
        <v>0</v>
      </c>
      <c r="K13" s="2"/>
    </row>
    <row r="14" spans="1:11" s="31" customFormat="1">
      <c r="A14" s="30"/>
      <c r="B14" s="30"/>
      <c r="C14" s="32"/>
      <c r="D14" s="33"/>
      <c r="E14" s="32">
        <f t="shared" si="2"/>
        <v>0</v>
      </c>
      <c r="F14" s="34"/>
      <c r="G14" s="35"/>
      <c r="H14" s="36">
        <f t="shared" si="3"/>
        <v>0</v>
      </c>
      <c r="I14" s="36">
        <f t="shared" si="0"/>
        <v>0</v>
      </c>
      <c r="J14" s="36">
        <f t="shared" si="1"/>
        <v>0</v>
      </c>
      <c r="K14" s="30"/>
    </row>
    <row r="15" spans="1:11" s="31" customFormat="1">
      <c r="A15" s="30"/>
      <c r="B15" s="30"/>
      <c r="C15" s="32"/>
      <c r="D15" s="33"/>
      <c r="E15" s="32">
        <f t="shared" si="2"/>
        <v>0</v>
      </c>
      <c r="F15" s="34"/>
      <c r="G15" s="35"/>
      <c r="H15" s="36">
        <f t="shared" si="3"/>
        <v>0</v>
      </c>
      <c r="I15" s="36">
        <f t="shared" si="0"/>
        <v>0</v>
      </c>
      <c r="J15" s="36">
        <f t="shared" si="1"/>
        <v>0</v>
      </c>
      <c r="K15" s="30"/>
    </row>
    <row r="16" spans="1:11">
      <c r="A16" s="30"/>
      <c r="B16" s="30"/>
      <c r="C16" s="32"/>
      <c r="D16" s="33"/>
      <c r="E16" s="32">
        <f t="shared" si="2"/>
        <v>0</v>
      </c>
      <c r="F16" s="34"/>
      <c r="G16" s="35"/>
      <c r="H16" s="36">
        <f t="shared" si="3"/>
        <v>0</v>
      </c>
      <c r="I16" s="36">
        <f t="shared" si="0"/>
        <v>0</v>
      </c>
      <c r="J16" s="36">
        <f t="shared" si="1"/>
        <v>0</v>
      </c>
      <c r="K16" s="30"/>
    </row>
    <row r="17" spans="1:11" s="31" customFormat="1">
      <c r="A17" s="30"/>
      <c r="B17" s="30"/>
      <c r="C17" s="32"/>
      <c r="D17" s="33"/>
      <c r="E17" s="32">
        <f t="shared" si="2"/>
        <v>0</v>
      </c>
      <c r="F17" s="34"/>
      <c r="G17" s="35"/>
      <c r="H17" s="36">
        <f t="shared" si="3"/>
        <v>0</v>
      </c>
      <c r="I17" s="36">
        <f t="shared" si="0"/>
        <v>0</v>
      </c>
      <c r="J17" s="36">
        <f t="shared" si="1"/>
        <v>0</v>
      </c>
      <c r="K17" s="30"/>
    </row>
    <row r="18" spans="1:11" s="31" customFormat="1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>
      <c r="A39" s="28" t="s">
        <v>25</v>
      </c>
      <c r="B39" s="2"/>
      <c r="C39" s="5"/>
      <c r="D39" s="24"/>
      <c r="E39" s="5">
        <f>SUM(E6:E38)</f>
        <v>85.32</v>
      </c>
      <c r="F39" s="27"/>
      <c r="G39" s="25"/>
      <c r="H39" s="26">
        <f>SUM(H6:H38)</f>
        <v>3989.05</v>
      </c>
      <c r="I39" s="26">
        <f>SUM(I6:I38)</f>
        <v>554.47795000000008</v>
      </c>
      <c r="J39" s="26">
        <f>SUM(J6:J38)</f>
        <v>4543.5279500000006</v>
      </c>
      <c r="K39" s="2"/>
    </row>
    <row r="40" spans="1:11" s="31" customFormat="1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A7"/>
  <sheetViews>
    <sheetView workbookViewId="0">
      <selection activeCell="F28" sqref="F28"/>
    </sheetView>
  </sheetViews>
  <sheetFormatPr defaultRowHeight="12.75"/>
  <cols>
    <col min="3" max="3" width="12.7109375" bestFit="1" customWidth="1"/>
  </cols>
  <sheetData>
    <row r="3" spans="1:1">
      <c r="A3" s="7"/>
    </row>
    <row r="4" spans="1:1">
      <c r="A4" s="7"/>
    </row>
    <row r="5" spans="1:1">
      <c r="A5" s="7"/>
    </row>
    <row r="6" spans="1:1">
      <c r="A6" s="7"/>
    </row>
    <row r="7" spans="1:1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roject_x0020_Mame xmlns="989e1d70-d67b-4b83-bdb3-8a2769b4a143">Malaysia Jackfruit, Pineapple &amp; Starfruit</Project_x0020_Mame>
    <APHIS_x0020_docket_x0020__x0023_ xmlns="989e1d70-d67b-4b83-bdb3-8a2769b4a143">2011-0019</APHIS_x0020_docket_x0020__x0023_>
    <Document_x0020_type xmlns="989e1d70-d67b-4b83-bdb3-8a2769b4a143">APHIS 79</Document_x0020_type>
    <OMB_x0020_control_x0020__x0023_ xmlns="989e1d70-d67b-4b83-bdb3-8a2769b4a143" xsi:nil="true"/>
    <Prject_x0020_Type xmlns="989e1d70-d67b-4b83-bdb3-8a2769b4a143">Imports- Q56 and Q37</Prject_x0020_Type>
    <Content_x0020_Type xmlns="989e1d70-d67b-4b83-bdb3-8a2769b4a143">New</Content_x0020_Typ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1D2B84EAFCC4F823D584DB49D7039" ma:contentTypeVersion="6" ma:contentTypeDescription="Create a new document." ma:contentTypeScope="" ma:versionID="87764cd2a1887e3656aeab590946e3c7">
  <xsd:schema xmlns:xsd="http://www.w3.org/2001/XMLSchema" xmlns:p="http://schemas.microsoft.com/office/2006/metadata/properties" xmlns:ns1="989e1d70-d67b-4b83-bdb3-8a2769b4a143" targetNamespace="http://schemas.microsoft.com/office/2006/metadata/properties" ma:root="true" ma:fieldsID="f384f62004bc898eec56b7ba236b138a" ns1:_="">
    <xsd:import namespace="989e1d70-d67b-4b83-bdb3-8a2769b4a143"/>
    <xsd:element name="properties">
      <xsd:complexType>
        <xsd:sequence>
          <xsd:element name="documentManagement">
            <xsd:complexType>
              <xsd:all>
                <xsd:element ref="ns1:Content_x0020_Type" minOccurs="0"/>
                <xsd:element ref="ns1:APHIS_x0020_docket_x0020__x0023_" minOccurs="0"/>
                <xsd:element ref="ns1:OMB_x0020_control_x0020__x0023_" minOccurs="0"/>
                <xsd:element ref="ns1:Document_x0020_type" minOccurs="0"/>
                <xsd:element ref="ns1:Prject_x0020_Type" minOccurs="0"/>
                <xsd:element ref="ns1:Project_x0020_Ma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89e1d70-d67b-4b83-bdb3-8a2769b4a143" elementFormDefault="qualified">
    <xsd:import namespace="http://schemas.microsoft.com/office/2006/documentManagement/types"/>
    <xsd:element name="Content_x0020_Type" ma:index="0" nillable="true" ma:displayName="Content Type" ma:default="New" ma:format="RadioButtons" ma:internalName="Content_x0020_Typ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3" nillable="true" ma:displayName="APHIS docket #" ma:description="The docket nu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4" nillable="true" ma:displayName="OMB control #" ma:internalName="OMB_x0020_control_x0020__x0023_">
      <xsd:simpleType>
        <xsd:restriction base="dms:Text">
          <xsd:maxLength value="255"/>
        </xsd:restriction>
      </xsd:simpleType>
    </xsd:element>
    <xsd:element name="Document_x0020_type" ma:index="5" nillable="true" ma:displayName="Document type" ma:default="APHIS 71" ma:format="Dropdown" ma:internalName="Document_x0020_typ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6" nillable="true" ma:displayName="Pr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Mame" ma:index="13" nillable="true" ma:displayName="Project Name" ma:internalName="Project_x0020_Ma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 ma:readOnly="tru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555F23B-A292-4160-BE4F-92907575A2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262AA2-8056-4BEF-917B-61332CF1637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989e1d70-d67b-4b83-bdb3-8a2769b4a143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8454B7B-7D45-44EC-8EA1-6B9C5BEB18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9e1d70-d67b-4b83-bdb3-8a2769b4a14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</dc:creator>
  <cp:lastModifiedBy>lgilbert</cp:lastModifiedBy>
  <cp:lastPrinted>2012-08-14T14:05:48Z</cp:lastPrinted>
  <dcterms:created xsi:type="dcterms:W3CDTF">2001-05-15T11:23:39Z</dcterms:created>
  <dcterms:modified xsi:type="dcterms:W3CDTF">2012-08-14T15:32:16Z</dcterms:modified>
  <cp:contentType>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0x0101008A11D2B84EAFCC4F823D584DB49D7039</vt:lpwstr>
  </property>
</Properties>
</file>