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<sst xmlns="http://schemas.openxmlformats.org/spreadsheetml/2006/main" count="37" uniqueCount="36">
  <si>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</si>
  <si>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</si>
  <si>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</si>
  <si>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</si>
  <si>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</si>
  <si>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</si>
  <si>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</si>
  <si>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</si>
  <si>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</si>
  <si>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</si>
  <si>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</si>
  <si>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</si>
  <si>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</si>
  <si>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</si>
  <si>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</si>
  <si>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</si>
  <si>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</si>
  <si>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</si>
  <si>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</si>
  <si>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</si>
  <si>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</si>
  <si>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</si>
  <si>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</si>
  <si>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</si>
  <si>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</si>
  <si>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</si>
  <si>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</si>
  <si>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</si>
  <si>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</si>
  <si>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Clementines, Mandarins, and Tangerines from Chile</t>
  </si>
  <si>
    <t>OMB Control No.
0579-0242</t>
  </si>
  <si>
    <t>11</t>
  </si>
  <si>
    <t>PPQ Form 587</t>
  </si>
  <si>
    <t>13</t>
  </si>
  <si>
    <t>Trust Fund Agreement</t>
  </si>
  <si>
    <t>Shipping Document Identifying Phyto. Inspection of Fruit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</si>
</sst>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35</v>
      </c>
      <c r="C6" s="5">
        <v>160</v>
      </c>
      <c r="D6" s="29">
        <v>0.25</v>
      </c>
      <c r="E6" s="5">
        <f aca="true" t="shared" si="0" ref="E6:E17">+C6*D6</f>
        <v>40</v>
      </c>
      <c r="F6" s="21" t="s">
        <v>31</v>
      </c>
      <c r="G6" s="25">
        <v>32.92</v>
      </c>
      <c r="H6" s="26">
        <f aca="true" t="shared" si="1" ref="H6:H17">+E6*G6</f>
        <v>1316.8000000000002</v>
      </c>
      <c r="I6" s="26">
        <f aca="true" t="shared" si="2" ref="I6:I17">+H6*0.139</f>
        <v>183.03520000000003</v>
      </c>
      <c r="J6" s="26">
        <f aca="true" t="shared" si="3" ref="J6:J17">+H6+I6</f>
        <v>1499.8352000000002</v>
      </c>
      <c r="K6" s="2"/>
    </row>
    <row r="7" spans="1:11" ht="12.75">
      <c r="A7" s="2"/>
      <c r="B7" s="2" t="s">
        <v>32</v>
      </c>
      <c r="C7" s="5">
        <v>155</v>
      </c>
      <c r="D7" s="29">
        <v>0.05</v>
      </c>
      <c r="E7" s="5">
        <f t="shared" si="0"/>
        <v>7.75</v>
      </c>
      <c r="F7" s="21" t="s">
        <v>31</v>
      </c>
      <c r="G7" s="25">
        <v>32.92</v>
      </c>
      <c r="H7" s="26">
        <f t="shared" si="1"/>
        <v>255.13000000000002</v>
      </c>
      <c r="I7" s="26">
        <f t="shared" si="2"/>
        <v>35.46307000000001</v>
      </c>
      <c r="J7" s="26">
        <f t="shared" si="3"/>
        <v>290.59307</v>
      </c>
      <c r="K7" s="2"/>
    </row>
    <row r="8" spans="1:11" s="31" customFormat="1" ht="12.75">
      <c r="A8" s="30"/>
      <c r="B8" s="30" t="s">
        <v>34</v>
      </c>
      <c r="C8" s="32">
        <v>40</v>
      </c>
      <c r="D8" s="33">
        <v>0.5</v>
      </c>
      <c r="E8" s="32">
        <v>1</v>
      </c>
      <c r="F8" s="34" t="s">
        <v>33</v>
      </c>
      <c r="G8" s="35">
        <v>46.93</v>
      </c>
      <c r="H8" s="36">
        <f t="shared" si="1"/>
        <v>46.93</v>
      </c>
      <c r="I8" s="36">
        <f t="shared" si="2"/>
        <v>6.52327</v>
      </c>
      <c r="J8" s="36">
        <f t="shared" si="3"/>
        <v>53.45327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48.91</v>
      </c>
      <c r="F39" s="27"/>
      <c r="G39" s="25"/>
      <c r="H39" s="26">
        <f>SUM(H6:H38)</f>
        <v>1618.8600000000004</v>
      </c>
      <c r="I39" s="26">
        <f>SUM(I6:I38)</f>
        <v>225.02154000000004</v>
      </c>
      <c r="J39" s="26">
        <f>SUM(J6:J38)</f>
        <v>1843.8815400000003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lgilbert</cp:lastModifiedBy>
  <cp:lastPrinted>2013-05-29T19:29:51Z</cp:lastPrinted>
  <dcterms:created xsi:type="dcterms:W3CDTF">2001-05-15T11:23:39Z</dcterms:created>
  <dcterms:modified xsi:type="dcterms:W3CDTF">2013-05-29T19:30:28Z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A7UXA6N55WET-2455-333</vt:lpwstr>
  </property>
  <property fmtid="{D5CDD505-2E9C-101B-9397-08002B2CF9AE}" pid="3" name="_dlc_DocIdItemGuid">
    <vt:lpwstr>1f81f358-2a61-4b36-952f-9497cfb7329c</vt:lpwstr>
  </property>
  <property fmtid="{D5CDD505-2E9C-101B-9397-08002B2CF9AE}" pid="4" name="_dlc_DocIdUrl">
    <vt:lpwstr>http://sp.we.aphis.gov/PPQ/policy/php/rpm/Paperwork Burden/_layouts/DocIdRedir.aspx?ID=A7UXA6N55WET-2455-333, A7UXA6N55WET-2455-333</vt:lpwstr>
  </property>
  <property fmtid="{D5CDD505-2E9C-101B-9397-08002B2CF9AE}" pid="5" name="APHIS docket #">
    <vt:lpwstr/>
  </property>
  <property fmtid="{D5CDD505-2E9C-101B-9397-08002B2CF9AE}" pid="6" name="OMB control #">
    <vt:lpwstr>0579-0242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Renewal</vt:lpwstr>
  </property>
  <property fmtid="{D5CDD505-2E9C-101B-9397-08002B2CF9AE}" pid="10" name="Project Name">
    <vt:lpwstr>Chile Clementines, Mandarins and Tangerines</vt:lpwstr>
  </property>
</Properties>
</file>