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79'!$A$1:$K$38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<sst xmlns="http://schemas.openxmlformats.org/spreadsheetml/2006/main" count="43" uniqueCount="41">
  <si>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</si>
  <si>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</si>
  <si>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</si>
  <si>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</si>
  <si>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</si>
  <si>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</si>
  <si>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</si>
  <si>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</si>
  <si>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</si>
  <si>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</si>
  <si>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</si>
  <si>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</si>
  <si>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</si>
  <si>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</si>
  <si>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</si>
  <si>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</si>
  <si>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</si>
  <si>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</si>
  <si>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</si>
  <si>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</si>
  <si>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</si>
  <si>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</si>
  <si>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</si>
  <si>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</si>
  <si>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</si>
  <si>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</si>
  <si>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</si>
  <si>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</si>
  <si>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</si>
  <si>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0579-0256</t>
  </si>
  <si>
    <t>HEALTH CERTIFICATE/EXPORT CERTIFICATE – ANIMAL PRODUCTS</t>
  </si>
  <si>
    <t>VS 16-4 (Signature only)</t>
  </si>
  <si>
    <t>13</t>
  </si>
  <si>
    <t>VS 16-4</t>
  </si>
  <si>
    <t>5</t>
  </si>
  <si>
    <t>VS 16-4A (Signature only)</t>
  </si>
  <si>
    <t>VS 16-4A</t>
  </si>
  <si>
    <t>Hearing Request</t>
  </si>
  <si>
    <t>14</t>
  </si>
  <si>
    <t>Notification of Tampered Certificate</t>
  </si>
  <si>
    <t>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</si>
</sst>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/>
    </xf>
    <xf numFmtId="167" fontId="1" fillId="0" borderId="11" xfId="0" applyNumberFormat="1" applyFont="1" applyFill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37.4218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10.8515625" style="7" bestFit="1" customWidth="1"/>
    <col min="9" max="9" width="9.57421875" style="15" bestFit="1" customWidth="1"/>
    <col min="10" max="10" width="10.8515625" style="15" bestFit="1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>
        <v>41258</v>
      </c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168000</v>
      </c>
      <c r="D6" s="40">
        <v>0.016</v>
      </c>
      <c r="E6" s="5">
        <f aca="true" t="shared" si="0" ref="E6:E21">+C6*D6</f>
        <v>2688</v>
      </c>
      <c r="F6" s="21" t="s">
        <v>32</v>
      </c>
      <c r="G6" s="25">
        <v>46.93</v>
      </c>
      <c r="H6" s="25">
        <f aca="true" t="shared" si="1" ref="H6:H21">+E6*G6</f>
        <v>126147.84</v>
      </c>
      <c r="I6" s="25">
        <f aca="true" t="shared" si="2" ref="I6:I21">+H6*0.139</f>
        <v>17534.54976</v>
      </c>
      <c r="J6" s="25">
        <f aca="true" t="shared" si="3" ref="J6:J21">+H6+I6</f>
        <v>143682.38976</v>
      </c>
      <c r="K6" s="2"/>
    </row>
    <row r="7" spans="1:11" ht="12.75">
      <c r="A7" s="2"/>
      <c r="B7" s="2" t="s">
        <v>33</v>
      </c>
      <c r="C7" s="5">
        <v>168000</v>
      </c>
      <c r="D7" s="40">
        <v>0.5</v>
      </c>
      <c r="E7" s="5">
        <f t="shared" si="0"/>
        <v>84000</v>
      </c>
      <c r="F7" s="21" t="s">
        <v>34</v>
      </c>
      <c r="G7" s="25">
        <v>17.96</v>
      </c>
      <c r="H7" s="25">
        <f t="shared" si="1"/>
        <v>1508640</v>
      </c>
      <c r="I7" s="25">
        <f t="shared" si="2"/>
        <v>209700.96000000002</v>
      </c>
      <c r="J7" s="25">
        <f t="shared" si="3"/>
        <v>1718340.96</v>
      </c>
      <c r="K7" s="2"/>
    </row>
    <row r="8" spans="1:11" s="30" customFormat="1" ht="12.75">
      <c r="A8" s="29"/>
      <c r="B8" s="29" t="s">
        <v>35</v>
      </c>
      <c r="C8" s="31">
        <v>10500</v>
      </c>
      <c r="D8" s="41">
        <v>0.016</v>
      </c>
      <c r="E8" s="31">
        <f t="shared" si="0"/>
        <v>168</v>
      </c>
      <c r="F8" s="33" t="s">
        <v>32</v>
      </c>
      <c r="G8" s="34">
        <v>46.93</v>
      </c>
      <c r="H8" s="34">
        <f t="shared" si="1"/>
        <v>7884.24</v>
      </c>
      <c r="I8" s="34">
        <f t="shared" si="2"/>
        <v>1095.90936</v>
      </c>
      <c r="J8" s="34">
        <f t="shared" si="3"/>
        <v>8980.14936</v>
      </c>
      <c r="K8" s="29"/>
    </row>
    <row r="9" spans="1:11" ht="12.75">
      <c r="A9" s="2"/>
      <c r="B9" s="2" t="s">
        <v>36</v>
      </c>
      <c r="C9" s="5">
        <v>10500</v>
      </c>
      <c r="D9" s="40">
        <v>0.5</v>
      </c>
      <c r="E9" s="5">
        <f>+C9*D9</f>
        <v>5250</v>
      </c>
      <c r="F9" s="21" t="s">
        <v>34</v>
      </c>
      <c r="G9" s="25">
        <v>17.96</v>
      </c>
      <c r="H9" s="25">
        <f>+E9*G9</f>
        <v>94290</v>
      </c>
      <c r="I9" s="25">
        <f>+H9*0.139</f>
        <v>13106.310000000001</v>
      </c>
      <c r="J9" s="25">
        <f>+H9+I9</f>
        <v>107396.31</v>
      </c>
      <c r="K9" s="2"/>
    </row>
    <row r="10" spans="1:11" s="30" customFormat="1" ht="12.75">
      <c r="A10" s="29"/>
      <c r="B10" s="2" t="s">
        <v>37</v>
      </c>
      <c r="C10" s="5">
        <v>1</v>
      </c>
      <c r="D10" s="40">
        <v>1</v>
      </c>
      <c r="E10" s="5">
        <f t="shared" si="0"/>
        <v>1</v>
      </c>
      <c r="F10" s="21" t="s">
        <v>38</v>
      </c>
      <c r="G10" s="25">
        <v>55.45</v>
      </c>
      <c r="H10" s="25">
        <f t="shared" si="1"/>
        <v>55.45</v>
      </c>
      <c r="I10" s="25">
        <f t="shared" si="2"/>
        <v>7.707550000000001</v>
      </c>
      <c r="J10" s="25">
        <f t="shared" si="3"/>
        <v>63.15755</v>
      </c>
      <c r="K10" s="2"/>
    </row>
    <row r="11" spans="1:11" s="30" customFormat="1" ht="12.75">
      <c r="A11" s="29"/>
      <c r="B11" s="2" t="s">
        <v>39</v>
      </c>
      <c r="C11" s="5">
        <v>1</v>
      </c>
      <c r="D11" s="40">
        <v>1</v>
      </c>
      <c r="E11" s="5">
        <f>+C11*D11</f>
        <v>1</v>
      </c>
      <c r="F11" s="21" t="s">
        <v>40</v>
      </c>
      <c r="G11" s="25">
        <v>32.92</v>
      </c>
      <c r="H11" s="25">
        <f t="shared" si="1"/>
        <v>32.92</v>
      </c>
      <c r="I11" s="25">
        <f t="shared" si="2"/>
        <v>4.575880000000001</v>
      </c>
      <c r="J11" s="25">
        <f t="shared" si="3"/>
        <v>37.49588</v>
      </c>
      <c r="K11" s="2"/>
    </row>
    <row r="12" spans="1:11" ht="12.75">
      <c r="A12" s="2"/>
      <c r="B12" s="2"/>
      <c r="C12" s="5"/>
      <c r="D12" s="28"/>
      <c r="E12" s="5">
        <f t="shared" si="0"/>
        <v>0</v>
      </c>
      <c r="F12" s="21"/>
      <c r="G12" s="25"/>
      <c r="H12" s="25">
        <f t="shared" si="1"/>
        <v>0</v>
      </c>
      <c r="I12" s="25">
        <f t="shared" si="2"/>
        <v>0</v>
      </c>
      <c r="J12" s="25">
        <f t="shared" si="3"/>
        <v>0</v>
      </c>
      <c r="K12" s="2"/>
    </row>
    <row r="13" spans="1:11" ht="12.75">
      <c r="A13" s="2"/>
      <c r="B13" s="2"/>
      <c r="C13" s="5"/>
      <c r="D13" s="28"/>
      <c r="E13" s="5">
        <f t="shared" si="0"/>
        <v>0</v>
      </c>
      <c r="F13" s="21"/>
      <c r="G13" s="25"/>
      <c r="H13" s="25">
        <f t="shared" si="1"/>
        <v>0</v>
      </c>
      <c r="I13" s="25">
        <f t="shared" si="2"/>
        <v>0</v>
      </c>
      <c r="J13" s="25">
        <f t="shared" si="3"/>
        <v>0</v>
      </c>
      <c r="K13" s="2"/>
    </row>
    <row r="14" spans="1:11" s="30" customFormat="1" ht="12.75">
      <c r="A14" s="29"/>
      <c r="B14" s="29"/>
      <c r="C14" s="31"/>
      <c r="D14" s="32"/>
      <c r="E14" s="31">
        <f t="shared" si="0"/>
        <v>0</v>
      </c>
      <c r="F14" s="33"/>
      <c r="G14" s="34"/>
      <c r="H14" s="34">
        <f t="shared" si="1"/>
        <v>0</v>
      </c>
      <c r="I14" s="34">
        <f t="shared" si="2"/>
        <v>0</v>
      </c>
      <c r="J14" s="34">
        <f t="shared" si="3"/>
        <v>0</v>
      </c>
      <c r="K14" s="29"/>
    </row>
    <row r="15" spans="1:11" s="30" customFormat="1" ht="12.75">
      <c r="A15" s="29"/>
      <c r="B15" s="29"/>
      <c r="C15" s="31"/>
      <c r="D15" s="32"/>
      <c r="E15" s="31">
        <f t="shared" si="0"/>
        <v>0</v>
      </c>
      <c r="F15" s="33"/>
      <c r="G15" s="34"/>
      <c r="H15" s="34">
        <f t="shared" si="1"/>
        <v>0</v>
      </c>
      <c r="I15" s="34">
        <f t="shared" si="2"/>
        <v>0</v>
      </c>
      <c r="J15" s="34">
        <f t="shared" si="3"/>
        <v>0</v>
      </c>
      <c r="K15" s="29"/>
    </row>
    <row r="16" spans="1:11" ht="12.75">
      <c r="A16" s="2"/>
      <c r="B16" s="2"/>
      <c r="C16" s="5"/>
      <c r="D16" s="28"/>
      <c r="E16" s="5">
        <f t="shared" si="0"/>
        <v>0</v>
      </c>
      <c r="F16" s="21"/>
      <c r="G16" s="25"/>
      <c r="H16" s="25">
        <f t="shared" si="1"/>
        <v>0</v>
      </c>
      <c r="I16" s="25">
        <f t="shared" si="2"/>
        <v>0</v>
      </c>
      <c r="J16" s="25">
        <f t="shared" si="3"/>
        <v>0</v>
      </c>
      <c r="K16" s="2"/>
    </row>
    <row r="17" spans="1:11" s="30" customFormat="1" ht="12.75">
      <c r="A17" s="29"/>
      <c r="B17" s="29"/>
      <c r="C17" s="31"/>
      <c r="D17" s="32"/>
      <c r="E17" s="31">
        <f t="shared" si="0"/>
        <v>0</v>
      </c>
      <c r="F17" s="33"/>
      <c r="G17" s="34"/>
      <c r="H17" s="34">
        <f t="shared" si="1"/>
        <v>0</v>
      </c>
      <c r="I17" s="34">
        <f t="shared" si="2"/>
        <v>0</v>
      </c>
      <c r="J17" s="34">
        <f t="shared" si="3"/>
        <v>0</v>
      </c>
      <c r="K17" s="29"/>
    </row>
    <row r="18" spans="1:11" s="30" customFormat="1" ht="12.75">
      <c r="A18" s="29"/>
      <c r="B18" s="29"/>
      <c r="C18" s="31"/>
      <c r="D18" s="32"/>
      <c r="E18" s="31">
        <f t="shared" si="0"/>
        <v>0</v>
      </c>
      <c r="F18" s="33"/>
      <c r="G18" s="34"/>
      <c r="H18" s="34">
        <f t="shared" si="1"/>
        <v>0</v>
      </c>
      <c r="I18" s="34">
        <f t="shared" si="2"/>
        <v>0</v>
      </c>
      <c r="J18" s="34">
        <f t="shared" si="3"/>
        <v>0</v>
      </c>
      <c r="K18" s="29"/>
    </row>
    <row r="19" spans="1:11" s="30" customFormat="1" ht="12.75">
      <c r="A19" s="29"/>
      <c r="B19" s="29"/>
      <c r="C19" s="31"/>
      <c r="D19" s="32"/>
      <c r="E19" s="31">
        <f t="shared" si="0"/>
        <v>0</v>
      </c>
      <c r="F19" s="33"/>
      <c r="G19" s="34"/>
      <c r="H19" s="34">
        <f t="shared" si="1"/>
        <v>0</v>
      </c>
      <c r="I19" s="34">
        <f t="shared" si="2"/>
        <v>0</v>
      </c>
      <c r="J19" s="34">
        <f t="shared" si="3"/>
        <v>0</v>
      </c>
      <c r="K19" s="29"/>
    </row>
    <row r="20" spans="1:11" s="30" customFormat="1" ht="12.75">
      <c r="A20" s="29"/>
      <c r="B20" s="29"/>
      <c r="C20" s="31"/>
      <c r="D20" s="32"/>
      <c r="E20" s="31">
        <f t="shared" si="0"/>
        <v>0</v>
      </c>
      <c r="F20" s="33"/>
      <c r="G20" s="34"/>
      <c r="H20" s="34">
        <f t="shared" si="1"/>
        <v>0</v>
      </c>
      <c r="I20" s="34">
        <f t="shared" si="2"/>
        <v>0</v>
      </c>
      <c r="J20" s="34">
        <f t="shared" si="3"/>
        <v>0</v>
      </c>
      <c r="K20" s="29"/>
    </row>
    <row r="21" spans="1:11" s="30" customFormat="1" ht="12.75">
      <c r="A21" s="29"/>
      <c r="B21" s="29"/>
      <c r="C21" s="31"/>
      <c r="D21" s="32"/>
      <c r="E21" s="31">
        <f t="shared" si="0"/>
        <v>0</v>
      </c>
      <c r="F21" s="33"/>
      <c r="G21" s="34"/>
      <c r="H21" s="34">
        <f t="shared" si="1"/>
        <v>0</v>
      </c>
      <c r="I21" s="34">
        <f t="shared" si="2"/>
        <v>0</v>
      </c>
      <c r="J21" s="34">
        <f t="shared" si="3"/>
        <v>0</v>
      </c>
      <c r="K21" s="29"/>
    </row>
    <row r="22" spans="1:11" s="30" customFormat="1" ht="12.75">
      <c r="A22" s="2"/>
      <c r="B22" s="2"/>
      <c r="C22" s="5"/>
      <c r="D22" s="28"/>
      <c r="E22" s="5">
        <f aca="true" t="shared" si="4" ref="E22:E30">+C22*D22</f>
        <v>0</v>
      </c>
      <c r="F22" s="21"/>
      <c r="G22" s="25"/>
      <c r="H22" s="25">
        <f aca="true" t="shared" si="5" ref="H22:H30">+E22*G22</f>
        <v>0</v>
      </c>
      <c r="I22" s="25">
        <f aca="true" t="shared" si="6" ref="I22:I30">+H22*0.139</f>
        <v>0</v>
      </c>
      <c r="J22" s="25">
        <f aca="true" t="shared" si="7" ref="J22:J30">+H22+I22</f>
        <v>0</v>
      </c>
      <c r="K22" s="2"/>
    </row>
    <row r="23" spans="1:11" s="30" customFormat="1" ht="12.75">
      <c r="A23" s="2"/>
      <c r="B23" s="2"/>
      <c r="C23" s="5"/>
      <c r="D23" s="28"/>
      <c r="E23" s="5">
        <f t="shared" si="4"/>
        <v>0</v>
      </c>
      <c r="F23" s="21"/>
      <c r="G23" s="25"/>
      <c r="H23" s="25">
        <f t="shared" si="5"/>
        <v>0</v>
      </c>
      <c r="I23" s="25">
        <f t="shared" si="6"/>
        <v>0</v>
      </c>
      <c r="J23" s="25">
        <f t="shared" si="7"/>
        <v>0</v>
      </c>
      <c r="K23" s="2"/>
    </row>
    <row r="24" spans="1:11" s="30" customFormat="1" ht="12.75">
      <c r="A24" s="2"/>
      <c r="B24" s="2"/>
      <c r="C24" s="5"/>
      <c r="D24" s="28"/>
      <c r="E24" s="5">
        <f t="shared" si="4"/>
        <v>0</v>
      </c>
      <c r="F24" s="21"/>
      <c r="G24" s="25"/>
      <c r="H24" s="25">
        <f t="shared" si="5"/>
        <v>0</v>
      </c>
      <c r="I24" s="25">
        <f t="shared" si="6"/>
        <v>0</v>
      </c>
      <c r="J24" s="25">
        <f t="shared" si="7"/>
        <v>0</v>
      </c>
      <c r="K24" s="2"/>
    </row>
    <row r="25" spans="1:11" s="30" customFormat="1" ht="12.75">
      <c r="A25" s="2"/>
      <c r="B25" s="2"/>
      <c r="C25" s="5"/>
      <c r="D25" s="28"/>
      <c r="E25" s="5">
        <f t="shared" si="4"/>
        <v>0</v>
      </c>
      <c r="F25" s="21"/>
      <c r="G25" s="25"/>
      <c r="H25" s="25">
        <f t="shared" si="5"/>
        <v>0</v>
      </c>
      <c r="I25" s="25">
        <f t="shared" si="6"/>
        <v>0</v>
      </c>
      <c r="J25" s="25">
        <f t="shared" si="7"/>
        <v>0</v>
      </c>
      <c r="K25" s="2"/>
    </row>
    <row r="26" spans="1:11" ht="12.75">
      <c r="A26" s="2"/>
      <c r="B26" s="2"/>
      <c r="C26" s="5"/>
      <c r="D26" s="28"/>
      <c r="E26" s="5">
        <f t="shared" si="4"/>
        <v>0</v>
      </c>
      <c r="F26" s="21"/>
      <c r="G26" s="25"/>
      <c r="H26" s="25">
        <f t="shared" si="5"/>
        <v>0</v>
      </c>
      <c r="I26" s="25">
        <f t="shared" si="6"/>
        <v>0</v>
      </c>
      <c r="J26" s="25">
        <f t="shared" si="7"/>
        <v>0</v>
      </c>
      <c r="K26" s="2"/>
    </row>
    <row r="27" spans="1:11" ht="12.75">
      <c r="A27" s="2"/>
      <c r="B27" s="2"/>
      <c r="C27" s="5"/>
      <c r="D27" s="28"/>
      <c r="E27" s="5">
        <f t="shared" si="4"/>
        <v>0</v>
      </c>
      <c r="F27" s="21"/>
      <c r="G27" s="25"/>
      <c r="H27" s="25">
        <f t="shared" si="5"/>
        <v>0</v>
      </c>
      <c r="I27" s="25">
        <f t="shared" si="6"/>
        <v>0</v>
      </c>
      <c r="J27" s="25">
        <f t="shared" si="7"/>
        <v>0</v>
      </c>
      <c r="K27" s="2"/>
    </row>
    <row r="28" spans="1:11" ht="12.75">
      <c r="A28" s="2"/>
      <c r="B28" s="2"/>
      <c r="C28" s="5"/>
      <c r="D28" s="28"/>
      <c r="E28" s="5">
        <f t="shared" si="4"/>
        <v>0</v>
      </c>
      <c r="F28" s="21"/>
      <c r="G28" s="25"/>
      <c r="H28" s="25">
        <f t="shared" si="5"/>
        <v>0</v>
      </c>
      <c r="I28" s="25">
        <f t="shared" si="6"/>
        <v>0</v>
      </c>
      <c r="J28" s="25">
        <f t="shared" si="7"/>
        <v>0</v>
      </c>
      <c r="K28" s="2"/>
    </row>
    <row r="29" spans="1:11" ht="12.75">
      <c r="A29" s="2"/>
      <c r="B29" s="2"/>
      <c r="C29" s="5"/>
      <c r="D29" s="28"/>
      <c r="E29" s="5">
        <f t="shared" si="4"/>
        <v>0</v>
      </c>
      <c r="F29" s="21"/>
      <c r="G29" s="25"/>
      <c r="H29" s="25">
        <f t="shared" si="5"/>
        <v>0</v>
      </c>
      <c r="I29" s="25">
        <f t="shared" si="6"/>
        <v>0</v>
      </c>
      <c r="J29" s="25">
        <f t="shared" si="7"/>
        <v>0</v>
      </c>
      <c r="K29" s="2"/>
    </row>
    <row r="30" spans="1:11" ht="12.75">
      <c r="A30" s="2"/>
      <c r="B30" s="2"/>
      <c r="C30" s="5"/>
      <c r="D30" s="28"/>
      <c r="E30" s="5">
        <f t="shared" si="4"/>
        <v>0</v>
      </c>
      <c r="F30" s="21"/>
      <c r="G30" s="25"/>
      <c r="H30" s="25">
        <f t="shared" si="5"/>
        <v>0</v>
      </c>
      <c r="I30" s="25">
        <f t="shared" si="6"/>
        <v>0</v>
      </c>
      <c r="J30" s="25">
        <f t="shared" si="7"/>
        <v>0</v>
      </c>
      <c r="K30" s="2"/>
    </row>
    <row r="31" spans="1:11" s="30" customFormat="1" ht="12.75">
      <c r="A31" s="29"/>
      <c r="B31" s="29"/>
      <c r="C31" s="35"/>
      <c r="D31" s="36"/>
      <c r="E31" s="35">
        <f>+C31*D31</f>
        <v>0</v>
      </c>
      <c r="F31" s="37"/>
      <c r="G31" s="34"/>
      <c r="H31" s="42">
        <f>+E31*G31</f>
        <v>0</v>
      </c>
      <c r="I31" s="42">
        <f>+H31*0.139</f>
        <v>0</v>
      </c>
      <c r="J31" s="42">
        <f>+H31+I31</f>
        <v>0</v>
      </c>
      <c r="K31" s="29"/>
    </row>
    <row r="32" spans="1:11" s="30" customFormat="1" ht="12.75">
      <c r="A32" s="29"/>
      <c r="B32" s="38"/>
      <c r="C32" s="31"/>
      <c r="D32" s="32"/>
      <c r="E32" s="31">
        <f>+C32*D32</f>
        <v>0</v>
      </c>
      <c r="F32" s="33"/>
      <c r="G32" s="34"/>
      <c r="H32" s="34">
        <f>+E32*G32</f>
        <v>0</v>
      </c>
      <c r="I32" s="34">
        <f>+H32*0.139</f>
        <v>0</v>
      </c>
      <c r="J32" s="34">
        <f>+H32+I32</f>
        <v>0</v>
      </c>
      <c r="K32" s="29"/>
    </row>
    <row r="33" spans="1:11" s="30" customFormat="1" ht="12.75">
      <c r="A33" s="29"/>
      <c r="B33" s="29"/>
      <c r="C33" s="31"/>
      <c r="D33" s="32"/>
      <c r="E33" s="31">
        <f>+C33*D33</f>
        <v>0</v>
      </c>
      <c r="F33" s="33"/>
      <c r="G33" s="34"/>
      <c r="H33" s="34">
        <f>+E33*G33</f>
        <v>0</v>
      </c>
      <c r="I33" s="34">
        <f>+H33*0.139</f>
        <v>0</v>
      </c>
      <c r="J33" s="34">
        <f>+H33+I33</f>
        <v>0</v>
      </c>
      <c r="K33" s="29"/>
    </row>
    <row r="34" spans="1:11" s="30" customFormat="1" ht="12.75">
      <c r="A34" s="29"/>
      <c r="B34" s="29"/>
      <c r="C34" s="31"/>
      <c r="D34" s="32"/>
      <c r="E34" s="31">
        <f>+C34*D34</f>
        <v>0</v>
      </c>
      <c r="F34" s="33"/>
      <c r="G34" s="34"/>
      <c r="H34" s="34">
        <f>+E34*G34</f>
        <v>0</v>
      </c>
      <c r="I34" s="34">
        <f>+H34*0.139</f>
        <v>0</v>
      </c>
      <c r="J34" s="34">
        <f>+H34+I34</f>
        <v>0</v>
      </c>
      <c r="K34" s="29"/>
    </row>
    <row r="35" spans="1:11" s="30" customFormat="1" ht="12.75">
      <c r="A35" s="29"/>
      <c r="B35" s="29"/>
      <c r="C35" s="31"/>
      <c r="D35" s="32"/>
      <c r="E35" s="31">
        <f>+C35*D35</f>
        <v>0</v>
      </c>
      <c r="F35" s="33"/>
      <c r="G35" s="34"/>
      <c r="H35" s="34">
        <f>+E35*G35</f>
        <v>0</v>
      </c>
      <c r="I35" s="34">
        <f>+H35*0.139</f>
        <v>0</v>
      </c>
      <c r="J35" s="34">
        <f>+H35+I35</f>
        <v>0</v>
      </c>
      <c r="K35" s="29"/>
    </row>
    <row r="36" spans="1:11" s="30" customFormat="1" ht="12.75">
      <c r="A36" s="27" t="s">
        <v>25</v>
      </c>
      <c r="B36" s="2"/>
      <c r="C36" s="5"/>
      <c r="D36" s="24"/>
      <c r="E36" s="5">
        <f>SUM(E6:E35)</f>
        <v>92108</v>
      </c>
      <c r="F36" s="26"/>
      <c r="G36" s="25"/>
      <c r="H36" s="25">
        <f>SUM(H6:H35)</f>
        <v>1737050.45</v>
      </c>
      <c r="I36" s="25">
        <f>SUM(I6:I35)</f>
        <v>241450.01254999998</v>
      </c>
      <c r="J36" s="25">
        <f>SUM(J6:J35)</f>
        <v>1978500.4625499998</v>
      </c>
      <c r="K36" s="2"/>
    </row>
    <row r="37" spans="1:11" s="30" customFormat="1" ht="12.75">
      <c r="A37" s="1" t="s">
        <v>28</v>
      </c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0" customFormat="1" ht="12.75">
      <c r="A38" s="1" t="s">
        <v>27</v>
      </c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0" customFormat="1" ht="12.75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ht="12.75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ht="12.75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7" spans="1:11" s="1" customFormat="1" ht="12.75">
      <c r="A47"/>
      <c r="B47"/>
      <c r="C47"/>
      <c r="D47" s="9"/>
      <c r="E47" s="7"/>
      <c r="F47" s="12"/>
      <c r="G47" s="4"/>
      <c r="H47" s="7"/>
      <c r="I47" s="15"/>
      <c r="J47" s="15"/>
      <c r="K47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  <oddFooter>&amp;L&amp;8APHIS Form 79&amp;C&amp;8Worksheet for Calculating Costs to the Federal Government for Information Collection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Kent, Lynn M - APHIS</cp:lastModifiedBy>
  <cp:lastPrinted>2010-06-30T14:01:05Z</cp:lastPrinted>
  <dcterms:created xsi:type="dcterms:W3CDTF">2001-05-15T11:23:39Z</dcterms:created>
  <dcterms:modified xsi:type="dcterms:W3CDTF">2013-04-03T13:36:58Z</dcterms:modified>
  <cp:category/>
  <cp:version/>
  <cp:contentType/>
  <cp:contentStatus/>
</cp:coreProperties>
</file>