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75" yWindow="360" windowWidth="14790" windowHeight="12690"/>
  </bookViews>
  <sheets>
    <sheet name="Sheet1" sheetId="19" r:id="rId1"/>
  </sheets>
  <definedNames>
    <definedName name="_xlnm.Print_Area" localSheetId="0">Sheet1!$A$1:$Q$41</definedName>
  </definedNames>
  <calcPr calcId="145621"/>
</workbook>
</file>

<file path=xl/calcChain.xml><?xml version="1.0" encoding="utf-8"?>
<calcChain xmlns="http://schemas.openxmlformats.org/spreadsheetml/2006/main">
  <c r="Q25" i="19" l="1"/>
  <c r="J23" i="19" l="1"/>
  <c r="O34" i="19" l="1"/>
  <c r="J34" i="19"/>
  <c r="L34" i="19" s="1"/>
  <c r="Q34" i="19" s="1"/>
  <c r="O36" i="19" l="1"/>
  <c r="J36" i="19"/>
  <c r="L36" i="19" s="1"/>
  <c r="Q36" i="19" s="1"/>
  <c r="O35" i="19"/>
  <c r="J35" i="19"/>
  <c r="L35" i="19" s="1"/>
  <c r="Q35" i="19" s="1"/>
  <c r="O32" i="19"/>
  <c r="J32" i="19"/>
  <c r="L32" i="19" s="1"/>
  <c r="Q32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L23" i="19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28" i="19"/>
  <c r="L28" i="19" s="1"/>
  <c r="O28" i="19"/>
  <c r="J33" i="19"/>
  <c r="L33" i="19" s="1"/>
  <c r="O33" i="19"/>
  <c r="J37" i="19"/>
  <c r="L37" i="19" s="1"/>
  <c r="O37" i="19"/>
  <c r="M38" i="19"/>
  <c r="M39" i="19" s="1"/>
  <c r="O38" i="19" l="1"/>
  <c r="O39" i="19" s="1"/>
  <c r="J38" i="19"/>
  <c r="J39" i="19" s="1"/>
  <c r="L38" i="19"/>
  <c r="L39" i="19" s="1"/>
  <c r="Q37" i="19"/>
  <c r="Q33" i="19"/>
  <c r="Q28" i="19"/>
  <c r="Q27" i="19"/>
  <c r="Q26" i="19"/>
  <c r="Q23" i="19"/>
  <c r="Q24" i="19"/>
  <c r="J40" i="19" l="1"/>
  <c r="L40" i="19"/>
  <c r="Q38" i="19"/>
  <c r="Q39" i="19" s="1"/>
</calcChain>
</file>

<file path=xl/sharedStrings.xml><?xml version="1.0" encoding="utf-8"?>
<sst xmlns="http://schemas.openxmlformats.org/spreadsheetml/2006/main" count="72" uniqueCount="66">
  <si>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</si>
  <si>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</si>
  <si>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</si>
  <si>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</si>
  <si>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</si>
  <si>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</si>
  <si>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</si>
  <si>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</si>
  <si>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</si>
  <si>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</si>
  <si>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</si>
  <si>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</si>
  <si>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</si>
  <si>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</si>
  <si>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</si>
  <si>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</si>
  <si>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</si>
  <si>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</si>
  <si>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</si>
  <si>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</si>
  <si>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</si>
  <si>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</si>
  <si>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</si>
  <si>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</si>
  <si>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</si>
  <si>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</si>
  <si>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</si>
  <si>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</si>
  <si>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</si>
  <si>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</si>
  <si>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</si>
  <si>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</si>
  <si>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</si>
  <si>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</si>
  <si>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</si>
  <si>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</si>
  <si>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</si>
  <si>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</si>
  <si>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</si>
  <si>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</si>
  <si>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</si>
  <si>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</si>
  <si>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</si>
  <si>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</si>
  <si>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</si>
  <si>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</si>
  <si>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</si>
  <si>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</si>
  <si>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</si>
  <si>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</si>
  <si>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</si>
  <si>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</si>
  <si>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</si>
  <si>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REQUEST</t>
  </si>
  <si>
    <t>TOTAL - COLUMNS "F" AND "I" = OMB 831, 13 b;                        COLUMNS "H" AND "K" = OMB 831, 13c</t>
  </si>
  <si>
    <t>DATE PREPARED:</t>
  </si>
  <si>
    <t>0596-0081</t>
  </si>
  <si>
    <t>FS-2800-9</t>
  </si>
  <si>
    <t>Annual Production Report</t>
  </si>
  <si>
    <t>None</t>
  </si>
  <si>
    <t>36 CFR 228.50</t>
  </si>
  <si>
    <t>36 CFR 228.56</t>
  </si>
  <si>
    <t>36 CFR 228.42</t>
  </si>
  <si>
    <t xml:space="preserve">Operating Plan </t>
  </si>
  <si>
    <t xml:space="preserve">Contract for the Sale of Minerals </t>
  </si>
  <si>
    <t>Disposal of Mineral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</si>
</sst>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Protection="1"/>
    <xf numFmtId="0" fontId="1" fillId="0" borderId="1" xfId="0" applyFont="1" applyBorder="1" applyProtection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0" xfId="0" applyNumberFormat="1" applyFont="1" applyProtection="1"/>
    <xf numFmtId="1" fontId="4" fillId="0" borderId="9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6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0" fillId="0" borderId="6" xfId="0" applyFont="1" applyBorder="1" applyAlignment="1" applyProtection="1"/>
    <xf numFmtId="0" fontId="10" fillId="0" borderId="0" xfId="0" applyFont="1" applyBorder="1" applyAlignment="1" applyProtection="1"/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0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9" xfId="0" applyNumberFormat="1" applyFont="1" applyBorder="1" applyAlignment="1" applyProtection="1">
      <alignment vertical="center"/>
    </xf>
    <xf numFmtId="166" fontId="1" fillId="0" borderId="1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6" fontId="4" fillId="0" borderId="9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Protection="1"/>
    <xf numFmtId="0" fontId="1" fillId="0" borderId="20" xfId="0" applyFont="1" applyBorder="1" applyProtection="1"/>
    <xf numFmtId="4" fontId="5" fillId="0" borderId="9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Alignment="1" applyProtection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" fillId="0" borderId="4" xfId="0" applyFont="1" applyBorder="1"/>
    <xf numFmtId="0" fontId="1" fillId="0" borderId="3" xfId="0" applyFont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010"/>
  <sheetViews>
    <sheetView tabSelected="1" showWhiteSpace="0" zoomScaleNormal="100" zoomScaleSheetLayoutView="75" zoomScalePageLayoutView="90" workbookViewId="0">
      <selection activeCell="N11" sqref="N11:O1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3" customWidth="1"/>
    <col min="8" max="8" width="9.140625" style="6" customWidth="1"/>
    <col min="9" max="9" width="11.5703125" style="6" bestFit="1" customWidth="1"/>
    <col min="10" max="10" width="14" style="20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1.42578125" style="45" customWidth="1"/>
    <col min="16" max="16" width="7" style="1" customWidth="1"/>
    <col min="17" max="17" width="12" style="1" customWidth="1"/>
    <col min="18" max="16384" width="9.140625" style="1"/>
  </cols>
  <sheetData>
    <row r="1" spans="1:18" x14ac:dyDescent="0.15">
      <c r="O1" s="43"/>
    </row>
    <row r="2" spans="1:18" x14ac:dyDescent="0.15">
      <c r="O2" s="43"/>
    </row>
    <row r="3" spans="1:18" x14ac:dyDescent="0.15">
      <c r="A3" s="2"/>
      <c r="B3" s="2"/>
      <c r="C3" s="2"/>
      <c r="D3" s="2"/>
      <c r="E3" s="2"/>
      <c r="F3" s="2"/>
      <c r="G3" s="34"/>
      <c r="H3" s="7"/>
      <c r="I3" s="7"/>
      <c r="J3" s="22"/>
      <c r="K3" s="7"/>
      <c r="L3" s="2"/>
      <c r="M3" s="7"/>
      <c r="N3" s="7"/>
      <c r="O3" s="44"/>
    </row>
    <row r="4" spans="1:18" ht="9" customHeight="1" x14ac:dyDescent="0.2">
      <c r="A4" s="93" t="s">
        <v>52</v>
      </c>
      <c r="B4" s="94"/>
      <c r="C4" s="94"/>
      <c r="D4" s="94"/>
      <c r="E4" s="94"/>
      <c r="F4" s="94"/>
      <c r="G4" s="94"/>
      <c r="H4" s="95"/>
      <c r="I4" s="143" t="s">
        <v>53</v>
      </c>
      <c r="J4" s="144"/>
      <c r="K4" s="144"/>
      <c r="L4" s="144"/>
      <c r="M4" s="145"/>
      <c r="N4" s="143" t="s">
        <v>1</v>
      </c>
      <c r="O4" s="145"/>
      <c r="P4" s="55"/>
      <c r="Q4" s="50"/>
      <c r="R4" s="51"/>
    </row>
    <row r="5" spans="1:18" ht="8.25" customHeight="1" x14ac:dyDescent="0.15">
      <c r="A5" s="96"/>
      <c r="B5" s="97"/>
      <c r="C5" s="97"/>
      <c r="D5" s="97"/>
      <c r="E5" s="97"/>
      <c r="F5" s="97"/>
      <c r="G5" s="97"/>
      <c r="H5" s="98"/>
      <c r="I5" s="146"/>
      <c r="J5" s="147"/>
      <c r="K5" s="147"/>
      <c r="L5" s="147"/>
      <c r="M5" s="148"/>
      <c r="N5" s="146"/>
      <c r="O5" s="148"/>
      <c r="P5" s="56"/>
      <c r="Q5" s="58"/>
    </row>
    <row r="6" spans="1:18" ht="12.75" customHeight="1" x14ac:dyDescent="0.15">
      <c r="A6" s="96"/>
      <c r="B6" s="97"/>
      <c r="C6" s="97"/>
      <c r="D6" s="97"/>
      <c r="E6" s="97"/>
      <c r="F6" s="97"/>
      <c r="G6" s="97"/>
      <c r="H6" s="98"/>
      <c r="I6" s="136" t="s">
        <v>65</v>
      </c>
      <c r="J6" s="137"/>
      <c r="K6" s="137"/>
      <c r="L6" s="137"/>
      <c r="M6" s="138"/>
      <c r="N6" s="164" t="s">
        <v>56</v>
      </c>
      <c r="O6" s="165"/>
      <c r="P6" s="56"/>
      <c r="Q6" s="58"/>
    </row>
    <row r="7" spans="1:18" ht="8.25" customHeight="1" x14ac:dyDescent="0.15">
      <c r="A7" s="96"/>
      <c r="B7" s="97"/>
      <c r="C7" s="97"/>
      <c r="D7" s="97"/>
      <c r="E7" s="97"/>
      <c r="F7" s="97"/>
      <c r="G7" s="97"/>
      <c r="H7" s="98"/>
      <c r="I7" s="139"/>
      <c r="J7" s="137"/>
      <c r="K7" s="137"/>
      <c r="L7" s="137"/>
      <c r="M7" s="138"/>
      <c r="N7" s="164"/>
      <c r="O7" s="165"/>
      <c r="P7" s="88"/>
      <c r="Q7" s="89"/>
    </row>
    <row r="8" spans="1:18" ht="8.25" customHeight="1" x14ac:dyDescent="0.15">
      <c r="A8" s="96"/>
      <c r="B8" s="97"/>
      <c r="C8" s="97"/>
      <c r="D8" s="97"/>
      <c r="E8" s="97"/>
      <c r="F8" s="97"/>
      <c r="G8" s="97"/>
      <c r="H8" s="98"/>
      <c r="I8" s="139"/>
      <c r="J8" s="137"/>
      <c r="K8" s="137"/>
      <c r="L8" s="137"/>
      <c r="M8" s="138"/>
      <c r="N8" s="164"/>
      <c r="O8" s="165"/>
      <c r="P8" s="88"/>
      <c r="Q8" s="89"/>
    </row>
    <row r="9" spans="1:18" ht="9" customHeight="1" x14ac:dyDescent="0.15">
      <c r="A9" s="96"/>
      <c r="B9" s="97"/>
      <c r="C9" s="97"/>
      <c r="D9" s="97"/>
      <c r="E9" s="97"/>
      <c r="F9" s="97"/>
      <c r="G9" s="97"/>
      <c r="H9" s="98"/>
      <c r="I9" s="139"/>
      <c r="J9" s="137"/>
      <c r="K9" s="137"/>
      <c r="L9" s="137"/>
      <c r="M9" s="138"/>
      <c r="N9" s="9" t="s">
        <v>55</v>
      </c>
      <c r="O9" s="49"/>
      <c r="P9" s="56"/>
      <c r="Q9" s="58"/>
    </row>
    <row r="10" spans="1:18" ht="8.25" customHeight="1" x14ac:dyDescent="0.15">
      <c r="A10" s="96"/>
      <c r="B10" s="97"/>
      <c r="C10" s="97"/>
      <c r="D10" s="97"/>
      <c r="E10" s="97"/>
      <c r="F10" s="97"/>
      <c r="G10" s="97"/>
      <c r="H10" s="98"/>
      <c r="I10" s="139"/>
      <c r="J10" s="137"/>
      <c r="K10" s="137"/>
      <c r="L10" s="137"/>
      <c r="M10" s="138"/>
      <c r="N10" s="20"/>
      <c r="O10" s="49"/>
      <c r="P10" s="56"/>
      <c r="Q10" s="58"/>
    </row>
    <row r="11" spans="1:18" ht="8.25" customHeight="1" x14ac:dyDescent="0.15">
      <c r="A11" s="96"/>
      <c r="B11" s="97"/>
      <c r="C11" s="97"/>
      <c r="D11" s="97"/>
      <c r="E11" s="97"/>
      <c r="F11" s="97"/>
      <c r="G11" s="97"/>
      <c r="H11" s="98"/>
      <c r="I11" s="139"/>
      <c r="J11" s="137"/>
      <c r="K11" s="137"/>
      <c r="L11" s="137"/>
      <c r="M11" s="138"/>
      <c r="N11" s="126">
        <v>41500</v>
      </c>
      <c r="O11" s="127"/>
      <c r="P11" s="56"/>
      <c r="Q11" s="58"/>
    </row>
    <row r="12" spans="1:18" ht="8.25" customHeight="1" x14ac:dyDescent="0.15">
      <c r="A12" s="99"/>
      <c r="B12" s="100"/>
      <c r="C12" s="100"/>
      <c r="D12" s="100"/>
      <c r="E12" s="100"/>
      <c r="F12" s="100"/>
      <c r="G12" s="100"/>
      <c r="H12" s="101"/>
      <c r="I12" s="140"/>
      <c r="J12" s="141"/>
      <c r="K12" s="141"/>
      <c r="L12" s="141"/>
      <c r="M12" s="142"/>
      <c r="N12" s="128"/>
      <c r="O12" s="129"/>
      <c r="P12" s="57"/>
      <c r="Q12" s="59"/>
    </row>
    <row r="13" spans="1:18" ht="8.25" customHeight="1" x14ac:dyDescent="0.15">
      <c r="A13" s="120" t="s">
        <v>0</v>
      </c>
      <c r="B13" s="121"/>
      <c r="C13" s="121"/>
      <c r="D13" s="121"/>
      <c r="E13" s="121"/>
      <c r="F13" s="122"/>
      <c r="G13" s="35"/>
      <c r="H13" s="130" t="s">
        <v>2</v>
      </c>
      <c r="I13" s="131"/>
      <c r="J13" s="131"/>
      <c r="K13" s="131"/>
      <c r="L13" s="131"/>
      <c r="M13" s="131"/>
      <c r="N13" s="131"/>
      <c r="O13" s="132"/>
      <c r="P13" s="53"/>
      <c r="Q13" s="53"/>
    </row>
    <row r="14" spans="1:18" x14ac:dyDescent="0.15">
      <c r="A14" s="123"/>
      <c r="B14" s="124"/>
      <c r="C14" s="124"/>
      <c r="D14" s="124"/>
      <c r="E14" s="124"/>
      <c r="F14" s="125"/>
      <c r="G14" s="35"/>
      <c r="H14" s="133"/>
      <c r="I14" s="134"/>
      <c r="J14" s="134"/>
      <c r="K14" s="134"/>
      <c r="L14" s="134"/>
      <c r="M14" s="134"/>
      <c r="N14" s="134"/>
      <c r="O14" s="135"/>
      <c r="P14" s="53"/>
      <c r="Q14" s="53"/>
    </row>
    <row r="15" spans="1:18" ht="8.25" customHeight="1" x14ac:dyDescent="0.15">
      <c r="A15" s="10"/>
      <c r="B15" s="11"/>
      <c r="C15" s="11"/>
      <c r="D15" s="11"/>
      <c r="E15" s="11"/>
      <c r="F15" s="12"/>
      <c r="G15" s="35"/>
      <c r="H15" s="108" t="s">
        <v>3</v>
      </c>
      <c r="I15" s="109"/>
      <c r="J15" s="109"/>
      <c r="K15" s="109"/>
      <c r="L15" s="110"/>
      <c r="M15" s="114" t="s">
        <v>4</v>
      </c>
      <c r="N15" s="115"/>
      <c r="O15" s="116"/>
      <c r="P15" s="53"/>
      <c r="Q15" s="53"/>
    </row>
    <row r="16" spans="1:18" x14ac:dyDescent="0.15">
      <c r="A16" s="13"/>
      <c r="B16" s="11"/>
      <c r="C16" s="11"/>
      <c r="D16" s="11"/>
      <c r="E16" s="11"/>
      <c r="F16" s="12"/>
      <c r="G16" s="35"/>
      <c r="H16" s="111"/>
      <c r="I16" s="112"/>
      <c r="J16" s="112"/>
      <c r="K16" s="112"/>
      <c r="L16" s="113"/>
      <c r="M16" s="117"/>
      <c r="N16" s="118"/>
      <c r="O16" s="119"/>
      <c r="P16" s="53"/>
      <c r="Q16" s="53"/>
    </row>
    <row r="17" spans="1:24" x14ac:dyDescent="0.15">
      <c r="A17" s="13"/>
      <c r="B17" s="11"/>
      <c r="C17" s="11"/>
      <c r="D17" s="11"/>
      <c r="E17" s="11"/>
      <c r="F17" s="12"/>
      <c r="G17" s="36"/>
      <c r="H17" s="14"/>
      <c r="I17" s="10"/>
      <c r="J17" s="10"/>
      <c r="K17" s="10"/>
      <c r="L17" s="15"/>
      <c r="M17" s="10"/>
      <c r="N17" s="10"/>
      <c r="O17" s="46" t="s">
        <v>38</v>
      </c>
      <c r="P17" s="53"/>
      <c r="Q17" s="53"/>
    </row>
    <row r="18" spans="1:24" x14ac:dyDescent="0.15">
      <c r="A18" s="13"/>
      <c r="B18" s="11"/>
      <c r="C18" s="11"/>
      <c r="D18" s="11"/>
      <c r="E18" s="11"/>
      <c r="F18" s="12"/>
      <c r="G18" s="37" t="s">
        <v>5</v>
      </c>
      <c r="H18" s="17" t="s">
        <v>15</v>
      </c>
      <c r="I18" s="16" t="s">
        <v>17</v>
      </c>
      <c r="J18" s="16" t="s">
        <v>21</v>
      </c>
      <c r="K18" s="16" t="s">
        <v>24</v>
      </c>
      <c r="L18" s="16" t="s">
        <v>26</v>
      </c>
      <c r="M18" s="16" t="s">
        <v>30</v>
      </c>
      <c r="N18" s="16" t="s">
        <v>34</v>
      </c>
      <c r="O18" s="46" t="s">
        <v>31</v>
      </c>
      <c r="P18" s="61" t="s">
        <v>48</v>
      </c>
      <c r="Q18" s="61" t="s">
        <v>38</v>
      </c>
    </row>
    <row r="19" spans="1:24" x14ac:dyDescent="0.15">
      <c r="A19" s="16" t="s">
        <v>12</v>
      </c>
      <c r="B19" s="152" t="s">
        <v>11</v>
      </c>
      <c r="C19" s="153"/>
      <c r="D19" s="153"/>
      <c r="E19" s="153"/>
      <c r="F19" s="154"/>
      <c r="G19" s="37" t="s">
        <v>7</v>
      </c>
      <c r="H19" s="17" t="s">
        <v>16</v>
      </c>
      <c r="I19" s="16" t="s">
        <v>22</v>
      </c>
      <c r="J19" s="16" t="s">
        <v>22</v>
      </c>
      <c r="K19" s="16" t="s">
        <v>43</v>
      </c>
      <c r="L19" s="16" t="s">
        <v>24</v>
      </c>
      <c r="M19" s="16" t="s">
        <v>31</v>
      </c>
      <c r="N19" s="16" t="s">
        <v>35</v>
      </c>
      <c r="O19" s="46" t="s">
        <v>39</v>
      </c>
      <c r="P19" s="54" t="s">
        <v>47</v>
      </c>
      <c r="Q19" s="54" t="s">
        <v>49</v>
      </c>
    </row>
    <row r="20" spans="1:24" ht="8.25" customHeight="1" x14ac:dyDescent="0.15">
      <c r="A20" s="16" t="s">
        <v>13</v>
      </c>
      <c r="B20" s="11"/>
      <c r="C20" s="11"/>
      <c r="D20" s="11"/>
      <c r="E20" s="11"/>
      <c r="F20" s="12"/>
      <c r="G20" s="37" t="s">
        <v>6</v>
      </c>
      <c r="H20" s="12"/>
      <c r="I20" s="16" t="s">
        <v>18</v>
      </c>
      <c r="J20" s="16" t="s">
        <v>28</v>
      </c>
      <c r="K20" s="16" t="s">
        <v>44</v>
      </c>
      <c r="L20" s="16" t="s">
        <v>27</v>
      </c>
      <c r="M20" s="16" t="s">
        <v>32</v>
      </c>
      <c r="N20" s="16" t="s">
        <v>31</v>
      </c>
      <c r="O20" s="47" t="s">
        <v>40</v>
      </c>
      <c r="P20" s="54" t="s">
        <v>46</v>
      </c>
      <c r="Q20" s="54"/>
      <c r="V20" s="5"/>
    </row>
    <row r="21" spans="1:24" ht="12.75" customHeight="1" x14ac:dyDescent="0.15">
      <c r="A21" s="13"/>
      <c r="B21" s="11"/>
      <c r="C21" s="11"/>
      <c r="D21" s="11"/>
      <c r="E21" s="11"/>
      <c r="F21" s="12"/>
      <c r="G21" s="38"/>
      <c r="H21" s="12"/>
      <c r="I21" s="16" t="s">
        <v>19</v>
      </c>
      <c r="J21" s="16"/>
      <c r="K21" s="16"/>
      <c r="L21" s="16"/>
      <c r="M21" s="16"/>
      <c r="N21" s="16" t="s">
        <v>36</v>
      </c>
      <c r="O21" s="46"/>
      <c r="P21" s="53"/>
      <c r="Q21" s="53"/>
      <c r="V21" s="5"/>
    </row>
    <row r="22" spans="1:24" ht="12.75" customHeight="1" x14ac:dyDescent="0.15">
      <c r="A22" s="18" t="s">
        <v>9</v>
      </c>
      <c r="B22" s="105" t="s">
        <v>10</v>
      </c>
      <c r="C22" s="106"/>
      <c r="D22" s="106"/>
      <c r="E22" s="106"/>
      <c r="F22" s="107"/>
      <c r="G22" s="39" t="s">
        <v>8</v>
      </c>
      <c r="H22" s="19" t="s">
        <v>14</v>
      </c>
      <c r="I22" s="18" t="s">
        <v>20</v>
      </c>
      <c r="J22" s="18" t="s">
        <v>23</v>
      </c>
      <c r="K22" s="18" t="s">
        <v>25</v>
      </c>
      <c r="L22" s="18" t="s">
        <v>29</v>
      </c>
      <c r="M22" s="18" t="s">
        <v>33</v>
      </c>
      <c r="N22" s="18" t="s">
        <v>41</v>
      </c>
      <c r="O22" s="48" t="s">
        <v>37</v>
      </c>
      <c r="P22" s="60" t="s">
        <v>50</v>
      </c>
      <c r="Q22" s="60" t="s">
        <v>51</v>
      </c>
      <c r="V22" s="5"/>
    </row>
    <row r="23" spans="1:24" s="3" customFormat="1" ht="26.25" customHeight="1" x14ac:dyDescent="0.2">
      <c r="A23" s="78" t="s">
        <v>62</v>
      </c>
      <c r="B23" s="102" t="s">
        <v>64</v>
      </c>
      <c r="C23" s="103"/>
      <c r="D23" s="103"/>
      <c r="E23" s="103"/>
      <c r="F23" s="104"/>
      <c r="G23" s="79" t="s">
        <v>57</v>
      </c>
      <c r="H23" s="80">
        <v>4109</v>
      </c>
      <c r="I23" s="81">
        <v>1</v>
      </c>
      <c r="J23" s="82">
        <f>SUM(H23*I23)</f>
        <v>4109</v>
      </c>
      <c r="K23" s="81">
        <v>0.5</v>
      </c>
      <c r="L23" s="83">
        <f t="shared" ref="L23:L37" si="0">SUM(J23*K23)</f>
        <v>2054.5</v>
      </c>
      <c r="M23" s="84"/>
      <c r="N23" s="81"/>
      <c r="O23" s="85">
        <f t="shared" ref="O23:O37" si="1">SUM(M23*N23)</f>
        <v>0</v>
      </c>
      <c r="P23" s="86">
        <v>30.4</v>
      </c>
      <c r="Q23" s="87">
        <f t="shared" ref="Q23:Q37" si="2">SUM(L23*P23)</f>
        <v>62456.799999999996</v>
      </c>
      <c r="R23" s="1"/>
      <c r="S23" s="1"/>
      <c r="T23" s="1"/>
      <c r="U23" s="1"/>
      <c r="V23" s="5"/>
      <c r="W23" s="1"/>
      <c r="X23" s="1"/>
    </row>
    <row r="24" spans="1:24" s="3" customFormat="1" ht="26.25" customHeight="1" x14ac:dyDescent="0.2">
      <c r="A24" s="78" t="s">
        <v>61</v>
      </c>
      <c r="B24" s="166" t="s">
        <v>63</v>
      </c>
      <c r="C24" s="167"/>
      <c r="D24" s="167"/>
      <c r="E24" s="167"/>
      <c r="F24" s="168"/>
      <c r="G24" s="79" t="s">
        <v>59</v>
      </c>
      <c r="H24" s="80">
        <v>3508</v>
      </c>
      <c r="I24" s="81">
        <v>1</v>
      </c>
      <c r="J24" s="82">
        <f t="shared" ref="J24:J37" si="3">SUM(H24*I24)</f>
        <v>3508</v>
      </c>
      <c r="K24" s="81">
        <v>2</v>
      </c>
      <c r="L24" s="83">
        <f t="shared" si="0"/>
        <v>7016</v>
      </c>
      <c r="M24" s="84"/>
      <c r="N24" s="81"/>
      <c r="O24" s="85">
        <f t="shared" si="1"/>
        <v>0</v>
      </c>
      <c r="P24" s="86">
        <v>30.4</v>
      </c>
      <c r="Q24" s="87">
        <f t="shared" si="2"/>
        <v>213286.39999999999</v>
      </c>
      <c r="R24" s="1"/>
      <c r="S24" s="1"/>
      <c r="T24" s="1"/>
      <c r="U24" s="1"/>
      <c r="V24" s="5"/>
      <c r="W24" s="1"/>
      <c r="X24" s="1"/>
    </row>
    <row r="25" spans="1:24" s="3" customFormat="1" ht="26.25" customHeight="1" x14ac:dyDescent="0.2">
      <c r="A25" s="78" t="s">
        <v>60</v>
      </c>
      <c r="B25" s="166" t="s">
        <v>58</v>
      </c>
      <c r="C25" s="167"/>
      <c r="D25" s="167"/>
      <c r="E25" s="167"/>
      <c r="F25" s="168"/>
      <c r="G25" s="79" t="s">
        <v>59</v>
      </c>
      <c r="H25" s="80">
        <v>4109</v>
      </c>
      <c r="I25" s="81">
        <v>1</v>
      </c>
      <c r="J25" s="82">
        <f t="shared" si="3"/>
        <v>4109</v>
      </c>
      <c r="K25" s="81">
        <v>0.5</v>
      </c>
      <c r="L25" s="83">
        <f t="shared" si="0"/>
        <v>2054.5</v>
      </c>
      <c r="M25" s="84"/>
      <c r="N25" s="81"/>
      <c r="O25" s="85">
        <f t="shared" si="1"/>
        <v>0</v>
      </c>
      <c r="P25" s="86">
        <v>30.4</v>
      </c>
      <c r="Q25" s="87">
        <f>SUM(L25*P25)</f>
        <v>62456.799999999996</v>
      </c>
      <c r="R25" s="1"/>
      <c r="S25" s="1"/>
      <c r="T25" s="1"/>
      <c r="U25" s="1"/>
      <c r="V25" s="5"/>
      <c r="W25" s="1"/>
      <c r="X25" s="1"/>
    </row>
    <row r="26" spans="1:24" s="3" customFormat="1" ht="26.25" customHeight="1" x14ac:dyDescent="0.2">
      <c r="A26" s="52"/>
      <c r="B26" s="169"/>
      <c r="C26" s="170"/>
      <c r="D26" s="170"/>
      <c r="E26" s="170"/>
      <c r="F26" s="171"/>
      <c r="G26" s="23"/>
      <c r="H26" s="68"/>
      <c r="I26" s="8"/>
      <c r="J26" s="69">
        <f t="shared" si="3"/>
        <v>0</v>
      </c>
      <c r="K26" s="8"/>
      <c r="L26" s="4">
        <f t="shared" si="0"/>
        <v>0</v>
      </c>
      <c r="M26" s="77"/>
      <c r="N26" s="8"/>
      <c r="O26" s="66">
        <f t="shared" si="1"/>
        <v>0</v>
      </c>
      <c r="P26" s="67"/>
      <c r="Q26" s="62">
        <f t="shared" si="2"/>
        <v>0</v>
      </c>
      <c r="R26" s="1"/>
      <c r="S26" s="1"/>
      <c r="T26" s="1"/>
      <c r="U26" s="1"/>
      <c r="V26" s="5"/>
      <c r="W26" s="1"/>
      <c r="X26" s="1"/>
    </row>
    <row r="27" spans="1:24" s="3" customFormat="1" ht="26.25" customHeight="1" x14ac:dyDescent="0.2">
      <c r="A27" s="52"/>
      <c r="B27" s="158"/>
      <c r="C27" s="159"/>
      <c r="D27" s="159"/>
      <c r="E27" s="159"/>
      <c r="F27" s="160"/>
      <c r="G27" s="23"/>
      <c r="H27" s="68"/>
      <c r="I27" s="8"/>
      <c r="J27" s="69">
        <f t="shared" si="3"/>
        <v>0</v>
      </c>
      <c r="K27" s="8"/>
      <c r="L27" s="4">
        <f t="shared" si="0"/>
        <v>0</v>
      </c>
      <c r="M27" s="77"/>
      <c r="N27" s="8"/>
      <c r="O27" s="66">
        <f t="shared" si="1"/>
        <v>0</v>
      </c>
      <c r="P27" s="67"/>
      <c r="Q27" s="62">
        <f t="shared" si="2"/>
        <v>0</v>
      </c>
      <c r="R27" s="1"/>
      <c r="S27" s="1"/>
      <c r="T27" s="1"/>
      <c r="U27" s="1"/>
      <c r="V27" s="5"/>
      <c r="W27" s="1"/>
      <c r="X27" s="1"/>
    </row>
    <row r="28" spans="1:24" s="3" customFormat="1" ht="26.25" customHeight="1" x14ac:dyDescent="0.2">
      <c r="A28" s="52"/>
      <c r="B28" s="158"/>
      <c r="C28" s="159"/>
      <c r="D28" s="159"/>
      <c r="E28" s="159"/>
      <c r="F28" s="160"/>
      <c r="G28" s="23"/>
      <c r="H28" s="68"/>
      <c r="I28" s="8"/>
      <c r="J28" s="69">
        <f t="shared" si="3"/>
        <v>0</v>
      </c>
      <c r="K28" s="8"/>
      <c r="L28" s="4">
        <f t="shared" si="0"/>
        <v>0</v>
      </c>
      <c r="M28" s="77"/>
      <c r="N28" s="8"/>
      <c r="O28" s="66">
        <f t="shared" si="1"/>
        <v>0</v>
      </c>
      <c r="P28" s="67"/>
      <c r="Q28" s="62">
        <f t="shared" si="2"/>
        <v>0</v>
      </c>
      <c r="R28" s="1"/>
      <c r="S28" s="1"/>
      <c r="T28" s="1"/>
      <c r="U28" s="1"/>
      <c r="V28" s="5"/>
      <c r="W28" s="1"/>
      <c r="X28" s="1"/>
    </row>
    <row r="29" spans="1:24" s="3" customFormat="1" ht="26.25" customHeight="1" x14ac:dyDescent="0.2">
      <c r="A29" s="52"/>
      <c r="B29" s="158"/>
      <c r="C29" s="159"/>
      <c r="D29" s="159"/>
      <c r="E29" s="159"/>
      <c r="F29" s="160"/>
      <c r="G29" s="23"/>
      <c r="H29" s="68"/>
      <c r="I29" s="8"/>
      <c r="J29" s="69">
        <f t="shared" ref="J29:J32" si="4">SUM(H29*I29)</f>
        <v>0</v>
      </c>
      <c r="K29" s="8"/>
      <c r="L29" s="4">
        <f t="shared" ref="L29:L32" si="5">SUM(J29*K29)</f>
        <v>0</v>
      </c>
      <c r="M29" s="77"/>
      <c r="N29" s="8"/>
      <c r="O29" s="66">
        <f t="shared" ref="O29:O32" si="6">SUM(M29*N29)</f>
        <v>0</v>
      </c>
      <c r="P29" s="67"/>
      <c r="Q29" s="62">
        <f t="shared" si="2"/>
        <v>0</v>
      </c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">
      <c r="A30" s="52"/>
      <c r="B30" s="158"/>
      <c r="C30" s="159"/>
      <c r="D30" s="159"/>
      <c r="E30" s="159"/>
      <c r="F30" s="160"/>
      <c r="G30" s="23"/>
      <c r="H30" s="68"/>
      <c r="I30" s="8"/>
      <c r="J30" s="69">
        <f t="shared" si="4"/>
        <v>0</v>
      </c>
      <c r="K30" s="8"/>
      <c r="L30" s="4">
        <f t="shared" si="5"/>
        <v>0</v>
      </c>
      <c r="M30" s="77"/>
      <c r="N30" s="8"/>
      <c r="O30" s="66">
        <f t="shared" si="6"/>
        <v>0</v>
      </c>
      <c r="P30" s="67"/>
      <c r="Q30" s="62">
        <f t="shared" si="2"/>
        <v>0</v>
      </c>
      <c r="R30" s="1"/>
      <c r="S30" s="1"/>
      <c r="T30" s="1"/>
      <c r="U30" s="1"/>
      <c r="V30" s="5"/>
      <c r="W30" s="1"/>
      <c r="X30" s="1"/>
    </row>
    <row r="31" spans="1:24" s="11" customFormat="1" ht="26.25" customHeight="1" x14ac:dyDescent="0.2">
      <c r="A31" s="52"/>
      <c r="B31" s="158"/>
      <c r="C31" s="159"/>
      <c r="D31" s="159"/>
      <c r="E31" s="159"/>
      <c r="F31" s="160"/>
      <c r="G31" s="23"/>
      <c r="H31" s="68"/>
      <c r="I31" s="8"/>
      <c r="J31" s="69">
        <f t="shared" si="4"/>
        <v>0</v>
      </c>
      <c r="K31" s="8"/>
      <c r="L31" s="4">
        <f t="shared" si="5"/>
        <v>0</v>
      </c>
      <c r="M31" s="77"/>
      <c r="N31" s="8"/>
      <c r="O31" s="66">
        <f t="shared" si="6"/>
        <v>0</v>
      </c>
      <c r="P31" s="67"/>
      <c r="Q31" s="62">
        <f t="shared" si="2"/>
        <v>0</v>
      </c>
      <c r="R31" s="21"/>
      <c r="S31" s="21"/>
      <c r="T31" s="21"/>
      <c r="U31" s="21"/>
      <c r="V31" s="28"/>
      <c r="W31" s="21"/>
    </row>
    <row r="32" spans="1:24" s="11" customFormat="1" ht="26.25" customHeight="1" x14ac:dyDescent="0.15">
      <c r="A32" s="52"/>
      <c r="B32" s="158"/>
      <c r="C32" s="159"/>
      <c r="D32" s="159"/>
      <c r="E32" s="159"/>
      <c r="F32" s="160"/>
      <c r="G32" s="23"/>
      <c r="H32" s="68"/>
      <c r="I32" s="8"/>
      <c r="J32" s="69">
        <f t="shared" si="4"/>
        <v>0</v>
      </c>
      <c r="K32" s="8"/>
      <c r="L32" s="4">
        <f t="shared" si="5"/>
        <v>0</v>
      </c>
      <c r="M32" s="77"/>
      <c r="N32" s="8"/>
      <c r="O32" s="66">
        <f t="shared" si="6"/>
        <v>0</v>
      </c>
      <c r="P32" s="67"/>
      <c r="Q32" s="62">
        <f t="shared" si="2"/>
        <v>0</v>
      </c>
      <c r="R32" s="20"/>
      <c r="S32" s="20"/>
      <c r="T32" s="20"/>
      <c r="U32" s="20"/>
      <c r="V32" s="32"/>
      <c r="W32" s="20"/>
    </row>
    <row r="33" spans="1:28" s="11" customFormat="1" ht="30" customHeight="1" x14ac:dyDescent="0.15">
      <c r="A33" s="52"/>
      <c r="B33" s="158"/>
      <c r="C33" s="159"/>
      <c r="D33" s="159"/>
      <c r="E33" s="159"/>
      <c r="F33" s="160"/>
      <c r="G33" s="23"/>
      <c r="H33" s="68"/>
      <c r="I33" s="8"/>
      <c r="J33" s="69">
        <f t="shared" si="3"/>
        <v>0</v>
      </c>
      <c r="K33" s="8"/>
      <c r="L33" s="4">
        <f t="shared" si="0"/>
        <v>0</v>
      </c>
      <c r="M33" s="77"/>
      <c r="N33" s="8"/>
      <c r="O33" s="66">
        <f t="shared" si="1"/>
        <v>0</v>
      </c>
      <c r="P33" s="67"/>
      <c r="Q33" s="62">
        <f t="shared" si="2"/>
        <v>0</v>
      </c>
    </row>
    <row r="34" spans="1:28" s="11" customFormat="1" ht="26.25" customHeight="1" x14ac:dyDescent="0.15">
      <c r="A34" s="52"/>
      <c r="B34" s="158"/>
      <c r="C34" s="159"/>
      <c r="D34" s="159"/>
      <c r="E34" s="159"/>
      <c r="F34" s="160"/>
      <c r="G34" s="23"/>
      <c r="H34" s="68"/>
      <c r="I34" s="8"/>
      <c r="J34" s="69">
        <f t="shared" si="3"/>
        <v>0</v>
      </c>
      <c r="K34" s="8"/>
      <c r="L34" s="4">
        <f t="shared" si="0"/>
        <v>0</v>
      </c>
      <c r="M34" s="77"/>
      <c r="N34" s="8"/>
      <c r="O34" s="66">
        <f t="shared" si="1"/>
        <v>0</v>
      </c>
      <c r="P34" s="67"/>
      <c r="Q34" s="62">
        <f t="shared" ref="Q34" si="7">SUM(L34*P34)</f>
        <v>0</v>
      </c>
    </row>
    <row r="35" spans="1:28" s="11" customFormat="1" ht="26.25" customHeight="1" x14ac:dyDescent="0.15">
      <c r="A35" s="52"/>
      <c r="B35" s="158"/>
      <c r="C35" s="159"/>
      <c r="D35" s="159"/>
      <c r="E35" s="159"/>
      <c r="F35" s="160"/>
      <c r="G35" s="23"/>
      <c r="H35" s="68"/>
      <c r="I35" s="8"/>
      <c r="J35" s="69">
        <f t="shared" ref="J35:J36" si="8">SUM(H35*I35)</f>
        <v>0</v>
      </c>
      <c r="K35" s="8"/>
      <c r="L35" s="4">
        <f t="shared" ref="L35:L36" si="9">SUM(J35*K35)</f>
        <v>0</v>
      </c>
      <c r="M35" s="77"/>
      <c r="N35" s="8"/>
      <c r="O35" s="66">
        <f t="shared" ref="O35:O36" si="10">SUM(M35*N35)</f>
        <v>0</v>
      </c>
      <c r="P35" s="67"/>
      <c r="Q35" s="62">
        <f t="shared" si="2"/>
        <v>0</v>
      </c>
    </row>
    <row r="36" spans="1:28" s="11" customFormat="1" ht="26.25" customHeight="1" x14ac:dyDescent="0.15">
      <c r="A36" s="52"/>
      <c r="B36" s="158"/>
      <c r="C36" s="159"/>
      <c r="D36" s="159"/>
      <c r="E36" s="159"/>
      <c r="F36" s="160"/>
      <c r="G36" s="23"/>
      <c r="H36" s="68"/>
      <c r="I36" s="8"/>
      <c r="J36" s="69">
        <f t="shared" si="8"/>
        <v>0</v>
      </c>
      <c r="K36" s="8"/>
      <c r="L36" s="4">
        <f t="shared" si="9"/>
        <v>0</v>
      </c>
      <c r="M36" s="77"/>
      <c r="N36" s="8"/>
      <c r="O36" s="66">
        <f t="shared" si="10"/>
        <v>0</v>
      </c>
      <c r="P36" s="67"/>
      <c r="Q36" s="62">
        <f t="shared" si="2"/>
        <v>0</v>
      </c>
      <c r="R36" s="20"/>
      <c r="S36" s="20"/>
      <c r="T36" s="20"/>
      <c r="U36" s="20"/>
      <c r="V36" s="32"/>
      <c r="W36" s="20"/>
      <c r="X36" s="20"/>
      <c r="Y36" s="20"/>
      <c r="Z36" s="20"/>
      <c r="AA36" s="20"/>
      <c r="AB36" s="20"/>
    </row>
    <row r="37" spans="1:28" s="11" customFormat="1" ht="30" customHeight="1" x14ac:dyDescent="0.15">
      <c r="A37" s="52"/>
      <c r="B37" s="161"/>
      <c r="C37" s="162"/>
      <c r="D37" s="162"/>
      <c r="E37" s="162"/>
      <c r="F37" s="163"/>
      <c r="G37" s="23"/>
      <c r="H37" s="68"/>
      <c r="I37" s="8"/>
      <c r="J37" s="69">
        <f t="shared" si="3"/>
        <v>0</v>
      </c>
      <c r="K37" s="8"/>
      <c r="L37" s="4">
        <f t="shared" si="0"/>
        <v>0</v>
      </c>
      <c r="M37" s="77"/>
      <c r="N37" s="8"/>
      <c r="O37" s="66">
        <f t="shared" si="1"/>
        <v>0</v>
      </c>
      <c r="P37" s="67"/>
      <c r="Q37" s="62">
        <f t="shared" si="2"/>
        <v>0</v>
      </c>
      <c r="R37" s="20"/>
      <c r="S37" s="20"/>
      <c r="T37" s="20"/>
      <c r="U37" s="20"/>
      <c r="V37" s="32"/>
      <c r="W37" s="20"/>
      <c r="X37" s="20"/>
      <c r="Y37" s="20"/>
      <c r="Z37" s="20"/>
      <c r="AA37" s="20"/>
      <c r="AB37" s="20"/>
    </row>
    <row r="38" spans="1:28" s="11" customFormat="1" ht="30" customHeight="1" thickBot="1" x14ac:dyDescent="0.2">
      <c r="A38" s="25"/>
      <c r="B38" s="155" t="s">
        <v>42</v>
      </c>
      <c r="C38" s="156"/>
      <c r="D38" s="156"/>
      <c r="E38" s="156"/>
      <c r="F38" s="157"/>
      <c r="G38" s="40"/>
      <c r="H38" s="26"/>
      <c r="I38" s="27"/>
      <c r="J38" s="70">
        <f>SUM(J23:J37)</f>
        <v>11726</v>
      </c>
      <c r="K38" s="27"/>
      <c r="L38" s="70">
        <f>SUM(L23:L37)</f>
        <v>11125</v>
      </c>
      <c r="M38" s="70">
        <f>SUM(M23:M37)</f>
        <v>0</v>
      </c>
      <c r="N38" s="27"/>
      <c r="O38" s="70">
        <f>SUM(O23:O37)</f>
        <v>0</v>
      </c>
      <c r="P38" s="65"/>
      <c r="Q38" s="72">
        <f>SUM(Q23:Q37)</f>
        <v>338200</v>
      </c>
      <c r="R38" s="20"/>
      <c r="S38" s="20"/>
      <c r="T38" s="20"/>
      <c r="U38" s="20"/>
      <c r="V38" s="32"/>
      <c r="W38" s="20"/>
      <c r="X38" s="20"/>
      <c r="Y38" s="20"/>
      <c r="Z38" s="20"/>
      <c r="AA38" s="20"/>
      <c r="AB38" s="20"/>
    </row>
    <row r="39" spans="1:28" s="11" customFormat="1" ht="30" customHeight="1" thickBot="1" x14ac:dyDescent="0.2">
      <c r="A39" s="29"/>
      <c r="B39" s="149" t="s">
        <v>45</v>
      </c>
      <c r="C39" s="150"/>
      <c r="D39" s="150"/>
      <c r="E39" s="150"/>
      <c r="F39" s="151"/>
      <c r="G39" s="41"/>
      <c r="H39" s="30"/>
      <c r="I39" s="31"/>
      <c r="J39" s="71">
        <f>SUM(J38)</f>
        <v>11726</v>
      </c>
      <c r="K39" s="31"/>
      <c r="L39" s="71">
        <f>SUM(L38)</f>
        <v>11125</v>
      </c>
      <c r="M39" s="71">
        <f>SUM(M38)</f>
        <v>0</v>
      </c>
      <c r="N39" s="31"/>
      <c r="O39" s="71">
        <f>SUM(O38)</f>
        <v>0</v>
      </c>
      <c r="P39" s="63"/>
      <c r="Q39" s="73">
        <f>SUM(Q38)</f>
        <v>338200</v>
      </c>
      <c r="R39" s="20"/>
      <c r="S39" s="20"/>
      <c r="T39" s="20"/>
      <c r="U39" s="20"/>
      <c r="V39" s="32"/>
      <c r="W39" s="20"/>
      <c r="X39" s="20"/>
      <c r="Y39" s="20"/>
      <c r="Z39" s="20"/>
      <c r="AA39" s="20"/>
      <c r="AB39" s="20"/>
    </row>
    <row r="40" spans="1:28" s="11" customFormat="1" ht="30" customHeight="1" thickBot="1" x14ac:dyDescent="0.2">
      <c r="A40" s="90" t="s">
        <v>54</v>
      </c>
      <c r="B40" s="91"/>
      <c r="C40" s="91"/>
      <c r="D40" s="91"/>
      <c r="E40" s="91"/>
      <c r="F40" s="92"/>
      <c r="G40" s="41"/>
      <c r="H40" s="30"/>
      <c r="I40" s="31"/>
      <c r="J40" s="76">
        <f>SUM(J39+M39)</f>
        <v>11726</v>
      </c>
      <c r="K40" s="31"/>
      <c r="L40" s="76">
        <f>SUM(L39+O39)</f>
        <v>11125</v>
      </c>
      <c r="M40" s="24"/>
      <c r="N40" s="31"/>
      <c r="O40" s="24"/>
      <c r="P40" s="63"/>
      <c r="Q40" s="64"/>
      <c r="R40" s="20"/>
      <c r="S40" s="20"/>
      <c r="T40" s="20"/>
      <c r="U40" s="20"/>
      <c r="V40" s="32"/>
      <c r="W40" s="20"/>
      <c r="X40" s="20"/>
      <c r="Y40" s="20"/>
      <c r="Z40" s="20"/>
      <c r="AA40" s="20"/>
      <c r="AB40" s="20"/>
    </row>
    <row r="41" spans="1:28" s="11" customFormat="1" ht="11.25" customHeight="1" x14ac:dyDescent="0.15">
      <c r="A41" s="20"/>
      <c r="B41" s="20"/>
      <c r="C41" s="20"/>
      <c r="D41" s="20"/>
      <c r="E41" s="20"/>
      <c r="F41" s="20"/>
      <c r="G41" s="42"/>
      <c r="H41" s="20"/>
      <c r="I41" s="20"/>
      <c r="J41" s="20"/>
      <c r="K41" s="20"/>
      <c r="L41" s="20"/>
      <c r="M41" s="20"/>
      <c r="N41" s="20"/>
      <c r="O41" s="74"/>
      <c r="P41" s="75"/>
      <c r="Q41" s="75"/>
      <c r="R41" s="20"/>
      <c r="S41" s="20"/>
      <c r="T41" s="20"/>
      <c r="U41" s="20"/>
      <c r="V41" s="32"/>
      <c r="W41" s="20"/>
      <c r="X41" s="20"/>
      <c r="Y41" s="20"/>
      <c r="Z41" s="20"/>
      <c r="AA41" s="20"/>
      <c r="AB41" s="20"/>
    </row>
    <row r="42" spans="1:28" customFormat="1" ht="8.25" customHeight="1" x14ac:dyDescent="0.2"/>
    <row r="43" spans="1:28" customFormat="1" ht="12.75" customHeight="1" x14ac:dyDescent="0.2"/>
    <row r="44" spans="1:28" customFormat="1" ht="8.25" customHeight="1" x14ac:dyDescent="0.2"/>
    <row r="45" spans="1:28" customFormat="1" ht="8.25" customHeight="1" x14ac:dyDescent="0.2"/>
    <row r="46" spans="1:28" customFormat="1" ht="9" customHeight="1" x14ac:dyDescent="0.2"/>
    <row r="47" spans="1:28" customFormat="1" ht="8.25" customHeight="1" x14ac:dyDescent="0.2"/>
    <row r="48" spans="1:28" customFormat="1" ht="8.25" customHeight="1" x14ac:dyDescent="0.2"/>
    <row r="49" customFormat="1" ht="8.25" customHeight="1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50.1" customHeight="1" x14ac:dyDescent="0.2"/>
    <row r="61" customFormat="1" ht="50.1" customHeight="1" x14ac:dyDescent="0.2"/>
    <row r="62" customFormat="1" ht="50.1" customHeight="1" x14ac:dyDescent="0.2"/>
    <row r="63" customFormat="1" ht="50.1" customHeight="1" x14ac:dyDescent="0.2"/>
    <row r="64" customFormat="1" ht="50.1" customHeight="1" x14ac:dyDescent="0.2"/>
    <row r="65" customFormat="1" ht="50.1" customHeight="1" x14ac:dyDescent="0.2"/>
    <row r="66" customFormat="1" ht="20.100000000000001" customHeight="1" x14ac:dyDescent="0.2"/>
    <row r="67" customFormat="1" ht="12.75" x14ac:dyDescent="0.2"/>
    <row r="68" customFormat="1" ht="12.75" x14ac:dyDescent="0.2"/>
    <row r="69" customFormat="1" ht="12.75" x14ac:dyDescent="0.2"/>
    <row r="70" customFormat="1" ht="9" customHeight="1" x14ac:dyDescent="0.2"/>
    <row r="71" customFormat="1" ht="8.25" customHeight="1" x14ac:dyDescent="0.2"/>
    <row r="72" customFormat="1" ht="12.75" customHeight="1" x14ac:dyDescent="0.2"/>
    <row r="73" customFormat="1" ht="8.25" customHeight="1" x14ac:dyDescent="0.2"/>
    <row r="74" customFormat="1" ht="8.25" customHeight="1" x14ac:dyDescent="0.2"/>
    <row r="75" customFormat="1" ht="9" customHeight="1" x14ac:dyDescent="0.2"/>
    <row r="76" customFormat="1" ht="8.25" customHeight="1" x14ac:dyDescent="0.2"/>
    <row r="77" customFormat="1" ht="8.25" customHeight="1" x14ac:dyDescent="0.2"/>
    <row r="78" customFormat="1" ht="8.25" customHeight="1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50.1" customHeight="1" x14ac:dyDescent="0.2"/>
    <row r="90" customFormat="1" ht="50.1" customHeight="1" x14ac:dyDescent="0.2"/>
    <row r="91" customFormat="1" ht="50.1" customHeight="1" x14ac:dyDescent="0.2"/>
    <row r="92" customFormat="1" ht="50.1" customHeight="1" x14ac:dyDescent="0.2"/>
    <row r="93" customFormat="1" ht="50.1" customHeight="1" x14ac:dyDescent="0.2"/>
    <row r="94" customFormat="1" ht="50.1" customHeight="1" x14ac:dyDescent="0.2"/>
    <row r="95" customFormat="1" ht="20.100000000000001" customHeight="1" x14ac:dyDescent="0.2"/>
    <row r="96" customFormat="1" ht="12.75" x14ac:dyDescent="0.2"/>
    <row r="97" customFormat="1" ht="12.75" x14ac:dyDescent="0.2"/>
    <row r="98" customFormat="1" ht="12.75" x14ac:dyDescent="0.2"/>
    <row r="99" customFormat="1" ht="9" customHeight="1" x14ac:dyDescent="0.2"/>
    <row r="100" customFormat="1" ht="8.25" customHeight="1" x14ac:dyDescent="0.2"/>
    <row r="101" customFormat="1" ht="12.75" customHeight="1" x14ac:dyDescent="0.2"/>
    <row r="102" customFormat="1" ht="8.25" customHeight="1" x14ac:dyDescent="0.2"/>
    <row r="103" customFormat="1" ht="8.25" customHeight="1" x14ac:dyDescent="0.2"/>
    <row r="104" customFormat="1" ht="9" customHeight="1" x14ac:dyDescent="0.2"/>
    <row r="105" customFormat="1" ht="8.25" customHeight="1" x14ac:dyDescent="0.2"/>
    <row r="106" customFormat="1" ht="8.25" customHeight="1" x14ac:dyDescent="0.2"/>
    <row r="107" customFormat="1" ht="8.25" customHeight="1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50.1" customHeight="1" x14ac:dyDescent="0.2"/>
    <row r="119" customFormat="1" ht="50.1" customHeight="1" x14ac:dyDescent="0.2"/>
    <row r="120" customFormat="1" ht="50.1" customHeight="1" x14ac:dyDescent="0.2"/>
    <row r="121" customFormat="1" ht="50.1" customHeight="1" x14ac:dyDescent="0.2"/>
    <row r="122" customFormat="1" ht="50.1" customHeight="1" x14ac:dyDescent="0.2"/>
    <row r="123" customFormat="1" ht="50.1" customHeight="1" x14ac:dyDescent="0.2"/>
    <row r="124" customFormat="1" ht="20.100000000000001" customHeight="1" x14ac:dyDescent="0.2"/>
    <row r="125" customFormat="1" ht="12.75" x14ac:dyDescent="0.2"/>
    <row r="126" customFormat="1" ht="12.75" x14ac:dyDescent="0.2"/>
    <row r="127" customFormat="1" ht="12.75" x14ac:dyDescent="0.2"/>
    <row r="128" customFormat="1" ht="9" customHeight="1" x14ac:dyDescent="0.2"/>
    <row r="129" customFormat="1" ht="8.25" customHeight="1" x14ac:dyDescent="0.2"/>
    <row r="130" customFormat="1" ht="12.75" customHeight="1" x14ac:dyDescent="0.2"/>
    <row r="131" customFormat="1" ht="8.25" customHeight="1" x14ac:dyDescent="0.2"/>
    <row r="132" customFormat="1" ht="8.25" customHeight="1" x14ac:dyDescent="0.2"/>
    <row r="133" customFormat="1" ht="9" customHeight="1" x14ac:dyDescent="0.2"/>
    <row r="134" customFormat="1" ht="8.25" customHeight="1" x14ac:dyDescent="0.2"/>
    <row r="135" customFormat="1" ht="8.25" customHeight="1" x14ac:dyDescent="0.2"/>
    <row r="136" customFormat="1" ht="8.25" customHeight="1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50.1" customHeight="1" x14ac:dyDescent="0.2"/>
    <row r="148" customFormat="1" ht="50.1" customHeight="1" x14ac:dyDescent="0.2"/>
    <row r="149" customFormat="1" ht="50.1" customHeight="1" x14ac:dyDescent="0.2"/>
    <row r="150" customFormat="1" ht="50.1" customHeight="1" x14ac:dyDescent="0.2"/>
    <row r="151" customFormat="1" ht="50.1" customHeight="1" x14ac:dyDescent="0.2"/>
    <row r="152" customFormat="1" ht="50.1" customHeight="1" x14ac:dyDescent="0.2"/>
    <row r="153" customFormat="1" ht="20.100000000000001" customHeight="1" x14ac:dyDescent="0.2"/>
    <row r="154" customFormat="1" ht="12.75" x14ac:dyDescent="0.2"/>
    <row r="155" customFormat="1" ht="12.75" x14ac:dyDescent="0.2"/>
    <row r="156" customFormat="1" ht="12.75" x14ac:dyDescent="0.2"/>
    <row r="157" customFormat="1" ht="9" customHeight="1" x14ac:dyDescent="0.2"/>
    <row r="158" customFormat="1" ht="8.25" customHeight="1" x14ac:dyDescent="0.2"/>
    <row r="159" customFormat="1" ht="12.75" customHeight="1" x14ac:dyDescent="0.2"/>
    <row r="160" customFormat="1" ht="8.25" customHeight="1" x14ac:dyDescent="0.2"/>
    <row r="161" customFormat="1" ht="8.25" customHeight="1" x14ac:dyDescent="0.2"/>
    <row r="162" customFormat="1" ht="9" customHeight="1" x14ac:dyDescent="0.2"/>
    <row r="163" customFormat="1" ht="8.25" customHeight="1" x14ac:dyDescent="0.2"/>
    <row r="164" customFormat="1" ht="8.25" customHeight="1" x14ac:dyDescent="0.2"/>
    <row r="165" customFormat="1" ht="8.25" customHeight="1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50.1" customHeight="1" x14ac:dyDescent="0.2"/>
    <row r="180" customFormat="1" ht="50.1" customHeight="1" x14ac:dyDescent="0.2"/>
    <row r="181" customFormat="1" ht="50.1" customHeight="1" x14ac:dyDescent="0.2"/>
    <row r="182" customFormat="1" ht="20.100000000000001" customHeight="1" x14ac:dyDescent="0.2"/>
    <row r="183" customFormat="1" ht="12.75" x14ac:dyDescent="0.2"/>
    <row r="184" customFormat="1" ht="12.75" x14ac:dyDescent="0.2"/>
    <row r="185" customFormat="1" ht="12.75" x14ac:dyDescent="0.2"/>
    <row r="186" customFormat="1" ht="9" customHeight="1" x14ac:dyDescent="0.2"/>
    <row r="187" customFormat="1" ht="8.25" customHeight="1" x14ac:dyDescent="0.2"/>
    <row r="188" customFormat="1" ht="12.75" customHeight="1" x14ac:dyDescent="0.2"/>
    <row r="189" customFormat="1" ht="8.25" customHeight="1" x14ac:dyDescent="0.2"/>
    <row r="190" customFormat="1" ht="8.25" customHeight="1" x14ac:dyDescent="0.2"/>
    <row r="191" customFormat="1" ht="9" customHeight="1" x14ac:dyDescent="0.2"/>
    <row r="192" customFormat="1" ht="8.25" customHeight="1" x14ac:dyDescent="0.2"/>
    <row r="193" customFormat="1" ht="8.25" customHeight="1" x14ac:dyDescent="0.2"/>
    <row r="194" customFormat="1" ht="8.25" customHeight="1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50.1" customHeight="1" x14ac:dyDescent="0.2"/>
    <row r="209" customFormat="1" ht="50.1" customHeight="1" x14ac:dyDescent="0.2"/>
    <row r="210" customFormat="1" ht="50.1" customHeight="1" x14ac:dyDescent="0.2"/>
    <row r="211" customFormat="1" ht="20.100000000000001" customHeight="1" x14ac:dyDescent="0.2"/>
    <row r="212" customFormat="1" ht="12.75" x14ac:dyDescent="0.2"/>
    <row r="213" customFormat="1" ht="12.75" x14ac:dyDescent="0.2"/>
    <row r="214" customFormat="1" ht="12.75" x14ac:dyDescent="0.2"/>
    <row r="215" customFormat="1" ht="9" customHeight="1" x14ac:dyDescent="0.2"/>
    <row r="216" customFormat="1" ht="8.25" customHeight="1" x14ac:dyDescent="0.2"/>
    <row r="217" customFormat="1" ht="12.75" customHeight="1" x14ac:dyDescent="0.2"/>
    <row r="218" customFormat="1" ht="8.25" customHeight="1" x14ac:dyDescent="0.2"/>
    <row r="219" customFormat="1" ht="8.25" customHeight="1" x14ac:dyDescent="0.2"/>
    <row r="220" customFormat="1" ht="9" customHeight="1" x14ac:dyDescent="0.2"/>
    <row r="221" customFormat="1" ht="8.25" customHeight="1" x14ac:dyDescent="0.2"/>
    <row r="222" customFormat="1" ht="8.25" customHeight="1" x14ac:dyDescent="0.2"/>
    <row r="223" customFormat="1" ht="8.25" customHeight="1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50.1" customHeight="1" x14ac:dyDescent="0.2"/>
    <row r="238" customFormat="1" ht="50.1" customHeight="1" x14ac:dyDescent="0.2"/>
    <row r="239" customFormat="1" ht="50.1" customHeight="1" x14ac:dyDescent="0.2"/>
    <row r="240" customFormat="1" ht="20.100000000000001" customHeight="1" x14ac:dyDescent="0.2"/>
    <row r="241" customFormat="1" ht="12.75" x14ac:dyDescent="0.2"/>
    <row r="242" customFormat="1" ht="12.75" x14ac:dyDescent="0.2"/>
    <row r="243" customFormat="1" ht="12.75" x14ac:dyDescent="0.2"/>
    <row r="244" customFormat="1" ht="9" customHeight="1" x14ac:dyDescent="0.2"/>
    <row r="245" customFormat="1" ht="8.25" customHeight="1" x14ac:dyDescent="0.2"/>
    <row r="246" customFormat="1" ht="12.75" customHeight="1" x14ac:dyDescent="0.2"/>
    <row r="247" customFormat="1" ht="8.25" customHeight="1" x14ac:dyDescent="0.2"/>
    <row r="248" customFormat="1" ht="8.25" customHeight="1" x14ac:dyDescent="0.2"/>
    <row r="249" customFormat="1" ht="9" customHeight="1" x14ac:dyDescent="0.2"/>
    <row r="250" customFormat="1" ht="8.25" customHeight="1" x14ac:dyDescent="0.2"/>
    <row r="251" customFormat="1" ht="8.25" customHeight="1" x14ac:dyDescent="0.2"/>
    <row r="252" customFormat="1" ht="8.25" customHeight="1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50.1" customHeight="1" x14ac:dyDescent="0.2"/>
    <row r="267" customFormat="1" ht="50.1" customHeight="1" x14ac:dyDescent="0.2"/>
    <row r="268" customFormat="1" ht="50.1" customHeight="1" x14ac:dyDescent="0.2"/>
    <row r="269" customFormat="1" ht="20.100000000000001" customHeight="1" x14ac:dyDescent="0.2"/>
    <row r="270" customFormat="1" ht="12.75" x14ac:dyDescent="0.2"/>
    <row r="271" customFormat="1" ht="12.75" x14ac:dyDescent="0.2"/>
    <row r="272" customFormat="1" ht="12.75" x14ac:dyDescent="0.2"/>
    <row r="273" customFormat="1" ht="9" customHeight="1" x14ac:dyDescent="0.2"/>
    <row r="274" customFormat="1" ht="8.25" customHeight="1" x14ac:dyDescent="0.2"/>
    <row r="275" customFormat="1" ht="12.75" customHeight="1" x14ac:dyDescent="0.2"/>
    <row r="276" customFormat="1" ht="8.25" customHeight="1" x14ac:dyDescent="0.2"/>
    <row r="277" customFormat="1" ht="8.25" customHeight="1" x14ac:dyDescent="0.2"/>
    <row r="278" customFormat="1" ht="9" customHeight="1" x14ac:dyDescent="0.2"/>
    <row r="279" customFormat="1" ht="8.25" customHeight="1" x14ac:dyDescent="0.2"/>
    <row r="280" customFormat="1" ht="8.25" customHeight="1" x14ac:dyDescent="0.2"/>
    <row r="281" customFormat="1" ht="8.25" customHeight="1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50.1" customHeight="1" x14ac:dyDescent="0.2"/>
    <row r="296" customFormat="1" ht="50.1" customHeight="1" x14ac:dyDescent="0.2"/>
    <row r="297" customFormat="1" ht="50.1" customHeight="1" x14ac:dyDescent="0.2"/>
    <row r="298" customFormat="1" ht="20.100000000000001" customHeight="1" x14ac:dyDescent="0.2"/>
    <row r="299" customFormat="1" ht="12.75" x14ac:dyDescent="0.2"/>
    <row r="300" customFormat="1" ht="12.75" x14ac:dyDescent="0.2"/>
    <row r="301" customFormat="1" ht="12.75" x14ac:dyDescent="0.2"/>
    <row r="302" customFormat="1" ht="9" customHeight="1" x14ac:dyDescent="0.2"/>
    <row r="303" customFormat="1" ht="8.25" customHeight="1" x14ac:dyDescent="0.2"/>
    <row r="304" customFormat="1" ht="12.75" customHeight="1" x14ac:dyDescent="0.2"/>
    <row r="305" customFormat="1" ht="8.25" customHeight="1" x14ac:dyDescent="0.2"/>
    <row r="306" customFormat="1" ht="8.25" customHeight="1" x14ac:dyDescent="0.2"/>
    <row r="307" customFormat="1" ht="9" customHeight="1" x14ac:dyDescent="0.2"/>
    <row r="308" customFormat="1" ht="8.25" customHeight="1" x14ac:dyDescent="0.2"/>
    <row r="309" customFormat="1" ht="8.25" customHeight="1" x14ac:dyDescent="0.2"/>
    <row r="310" customFormat="1" ht="8.25" customHeight="1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50.1" customHeight="1" x14ac:dyDescent="0.2"/>
    <row r="325" customFormat="1" ht="50.1" customHeight="1" x14ac:dyDescent="0.2"/>
    <row r="326" customFormat="1" ht="50.1" customHeight="1" x14ac:dyDescent="0.2"/>
    <row r="327" customFormat="1" ht="20.100000000000001" customHeight="1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spans="1:17" customFormat="1" ht="12.75" x14ac:dyDescent="0.2"/>
    <row r="2002" spans="1:17" customFormat="1" ht="12.75" x14ac:dyDescent="0.2"/>
    <row r="2003" spans="1:17" customFormat="1" ht="12.75" x14ac:dyDescent="0.2"/>
    <row r="2004" spans="1:1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1:17" ht="12.7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1:17" ht="12.75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1:1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1:17" ht="12.7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1:17" ht="12.75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1:1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</sheetData>
  <sheetProtection password="CA59" sheet="1" objects="1" scenarios="1" selectLockedCells="1"/>
  <mergeCells count="31">
    <mergeCell ref="N6:O8"/>
    <mergeCell ref="B29:F29"/>
    <mergeCell ref="B30:F30"/>
    <mergeCell ref="B31:F31"/>
    <mergeCell ref="B32:F32"/>
    <mergeCell ref="B24:F24"/>
    <mergeCell ref="B25:F25"/>
    <mergeCell ref="B26:F26"/>
    <mergeCell ref="B27:F27"/>
    <mergeCell ref="B28:F28"/>
    <mergeCell ref="B34:F34"/>
    <mergeCell ref="B33:F33"/>
    <mergeCell ref="B37:F37"/>
    <mergeCell ref="B35:F35"/>
    <mergeCell ref="B36:F36"/>
    <mergeCell ref="P7:Q8"/>
    <mergeCell ref="A40:F40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I4:M5"/>
    <mergeCell ref="N4:O5"/>
    <mergeCell ref="B39:F39"/>
    <mergeCell ref="B19:F19"/>
    <mergeCell ref="B38:F38"/>
  </mergeCells>
  <phoneticPr fontId="0" type="noConversion"/>
  <printOptions horizontalCentered="1"/>
  <pageMargins left="0.25" right="0.25" top="0.4" bottom="0.5" header="0.25" footer="0"/>
  <pageSetup scale="80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Cota, Wolfgram -FS</cp:lastModifiedBy>
  <cp:lastPrinted>2013-05-29T15:00:16Z</cp:lastPrinted>
  <dcterms:created xsi:type="dcterms:W3CDTF">2000-01-10T18:54:20Z</dcterms:created>
  <dcterms:modified xsi:type="dcterms:W3CDTF">2013-08-14T19:04:32Z</dcterms:modified>
</cp:coreProperties>
</file>