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H10" i="2" l="1"/>
  <c r="E10" i="2"/>
  <c r="E8" i="2" l="1"/>
  <c r="H8" i="2" s="1"/>
  <c r="E14" i="2"/>
  <c r="H14" i="2"/>
  <c r="I14" i="2" s="1"/>
  <c r="J14" i="2" s="1"/>
  <c r="E15" i="2"/>
  <c r="H15" i="2" s="1"/>
  <c r="E16" i="2"/>
  <c r="H16" i="2"/>
  <c r="E6" i="2"/>
  <c r="E38" i="2"/>
  <c r="H38" i="2"/>
  <c r="I38" i="2" s="1"/>
  <c r="E37" i="2"/>
  <c r="H37" i="2" s="1"/>
  <c r="E35" i="2"/>
  <c r="H35" i="2"/>
  <c r="E28" i="2"/>
  <c r="H28" i="2" s="1"/>
  <c r="E17" i="2"/>
  <c r="H17" i="2"/>
  <c r="I17" i="2" s="1"/>
  <c r="J17" i="2" s="1"/>
  <c r="J9" i="2"/>
  <c r="E11" i="2"/>
  <c r="H11" i="2"/>
  <c r="I11" i="2" s="1"/>
  <c r="I10" i="2"/>
  <c r="J10" i="2"/>
  <c r="E34" i="2"/>
  <c r="H34" i="2" s="1"/>
  <c r="E13" i="2"/>
  <c r="H13" i="2"/>
  <c r="I13" i="2" s="1"/>
  <c r="E7" i="2"/>
  <c r="H7" i="2" s="1"/>
  <c r="E12" i="2"/>
  <c r="H12" i="2"/>
  <c r="J12" i="2" s="1"/>
  <c r="E29" i="2"/>
  <c r="H29" i="2" s="1"/>
  <c r="E26" i="2"/>
  <c r="H26" i="2"/>
  <c r="I26" i="2" s="1"/>
  <c r="J26" i="2" s="1"/>
  <c r="E21" i="2"/>
  <c r="H21" i="2" s="1"/>
  <c r="E24" i="2"/>
  <c r="H24" i="2"/>
  <c r="I24" i="2" s="1"/>
  <c r="E22" i="2"/>
  <c r="H22" i="2" s="1"/>
  <c r="E23" i="2"/>
  <c r="H23" i="2"/>
  <c r="I23" i="2" s="1"/>
  <c r="E25" i="2"/>
  <c r="H25" i="2" s="1"/>
  <c r="E36" i="2"/>
  <c r="H36" i="2"/>
  <c r="J36" i="2" s="1"/>
  <c r="E32" i="2"/>
  <c r="H32" i="2" s="1"/>
  <c r="E33" i="2"/>
  <c r="H33" i="2"/>
  <c r="I33" i="2" s="1"/>
  <c r="J33" i="2" s="1"/>
  <c r="E30" i="2"/>
  <c r="H30" i="2" s="1"/>
  <c r="E18" i="2"/>
  <c r="H18" i="2"/>
  <c r="I18" i="2" s="1"/>
  <c r="E19" i="2"/>
  <c r="H19" i="2" s="1"/>
  <c r="E20" i="2"/>
  <c r="H20" i="2"/>
  <c r="I20" i="2" s="1"/>
  <c r="E27" i="2"/>
  <c r="H27" i="2" s="1"/>
  <c r="E31" i="2"/>
  <c r="H31" i="2"/>
  <c r="J31" i="2" s="1"/>
  <c r="E39" i="2"/>
  <c r="H6" i="2"/>
  <c r="I6" i="2" s="1"/>
  <c r="I31" i="2"/>
  <c r="I36" i="2"/>
  <c r="I12" i="2"/>
  <c r="I35" i="2"/>
  <c r="J35" i="2" s="1"/>
  <c r="I32" i="2" l="1"/>
  <c r="J32" i="2" s="1"/>
  <c r="I29" i="2"/>
  <c r="J29" i="2" s="1"/>
  <c r="I15" i="2"/>
  <c r="J15" i="2"/>
  <c r="I30" i="2"/>
  <c r="J30" i="2" s="1"/>
  <c r="I21" i="2"/>
  <c r="J21" i="2" s="1"/>
  <c r="I19" i="2"/>
  <c r="J19" i="2" s="1"/>
  <c r="I22" i="2"/>
  <c r="J22" i="2" s="1"/>
  <c r="I34" i="2"/>
  <c r="J34" i="2" s="1"/>
  <c r="I37" i="2"/>
  <c r="J37" i="2" s="1"/>
  <c r="J6" i="2"/>
  <c r="I27" i="2"/>
  <c r="J27" i="2" s="1"/>
  <c r="I25" i="2"/>
  <c r="J25" i="2" s="1"/>
  <c r="H39" i="2"/>
  <c r="I7" i="2"/>
  <c r="J7" i="2"/>
  <c r="I28" i="2"/>
  <c r="J28" i="2"/>
  <c r="I8" i="2"/>
  <c r="J8" i="2"/>
  <c r="J18" i="2"/>
  <c r="J24" i="2"/>
  <c r="J11" i="2"/>
  <c r="J13" i="2"/>
  <c r="J23" i="2"/>
  <c r="J20" i="2"/>
  <c r="J38" i="2"/>
  <c r="I16" i="2"/>
  <c r="J16" i="2" s="1"/>
  <c r="I39" i="2" l="1"/>
  <c r="J39" i="2"/>
</calcChain>
</file>

<file path=xl/sharedStrings.xml><?xml version="1.0" encoding="utf-8"?>
<sst xmlns="http://schemas.openxmlformats.org/spreadsheetml/2006/main" count="36" uniqueCount="34">
  <si>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</si>
  <si>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</si>
  <si>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</si>
  <si>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</si>
  <si>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</si>
  <si>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</si>
  <si>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</si>
  <si>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</si>
  <si>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</si>
  <si>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</si>
  <si>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</si>
  <si>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</si>
  <si>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</si>
  <si>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</si>
  <si>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</si>
  <si>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</si>
  <si>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</si>
  <si>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</si>
  <si>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</si>
  <si>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</si>
  <si>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</si>
  <si>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</si>
  <si>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</si>
  <si>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</si>
  <si>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</si>
  <si>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</si>
  <si>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</si>
  <si>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</si>
  <si>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</si>
  <si>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Phytosanitary Certificate</t>
  </si>
  <si>
    <t>Production Site Registration</t>
  </si>
  <si>
    <t>Labelling of containers and boxes</t>
  </si>
  <si>
    <t>11</t>
  </si>
  <si>
    <t>OMB Control No.
0579-374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</si>
</sst>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&quot;$&quot;#,##0"/>
    <numFmt numFmtId="166" formatCode="&quot;$&quot;#,##0.00"/>
    <numFmt numFmtId="167" formatCode="#,##0.00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167" fontId="1" fillId="0" borderId="1" xfId="0" applyNumberFormat="1" applyFon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I8" sqref="I8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6" t="s">
        <v>26</v>
      </c>
      <c r="B1" s="47"/>
      <c r="C1" s="47"/>
      <c r="D1" s="47"/>
      <c r="E1" s="47"/>
      <c r="F1" s="47"/>
      <c r="G1" s="47"/>
      <c r="H1" s="47"/>
      <c r="I1" s="16"/>
      <c r="J1" s="16"/>
      <c r="K1" s="1"/>
    </row>
    <row r="2" spans="1:11" ht="24.95" customHeight="1" x14ac:dyDescent="0.2">
      <c r="A2" s="44"/>
      <c r="B2" s="45"/>
      <c r="C2" s="45"/>
      <c r="D2" s="45"/>
      <c r="E2" s="45"/>
      <c r="F2" s="45"/>
      <c r="G2" s="45"/>
      <c r="H2" s="51" t="s">
        <v>33</v>
      </c>
      <c r="I2" s="52"/>
      <c r="J2" s="16"/>
      <c r="K2" s="8"/>
    </row>
    <row r="3" spans="1:11" ht="33.950000000000003" customHeight="1" x14ac:dyDescent="0.2">
      <c r="A3" s="48" t="s">
        <v>15</v>
      </c>
      <c r="B3" s="48"/>
      <c r="C3" s="17" t="s">
        <v>0</v>
      </c>
      <c r="D3" s="18" t="s">
        <v>16</v>
      </c>
      <c r="E3" s="19" t="s">
        <v>17</v>
      </c>
      <c r="F3" s="50" t="s">
        <v>18</v>
      </c>
      <c r="G3" s="50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9" t="s">
        <v>1</v>
      </c>
      <c r="B5" s="49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29</v>
      </c>
      <c r="C6" s="5">
        <v>180</v>
      </c>
      <c r="D6" s="29">
        <v>0.5</v>
      </c>
      <c r="E6" s="5">
        <f t="shared" ref="E6:E17" si="0">+C6*D6</f>
        <v>90</v>
      </c>
      <c r="F6" s="21" t="s">
        <v>32</v>
      </c>
      <c r="G6" s="25">
        <v>33.25</v>
      </c>
      <c r="H6" s="26">
        <f t="shared" ref="H6:H17" si="1">+E6*G6</f>
        <v>2992.5</v>
      </c>
      <c r="I6" s="26">
        <f t="shared" ref="I6:I17" si="2">+H6*0.139</f>
        <v>415.95750000000004</v>
      </c>
      <c r="J6" s="26">
        <f t="shared" ref="J6:J17" si="3">+H6+I6</f>
        <v>3408.4575</v>
      </c>
      <c r="K6" s="2"/>
    </row>
    <row r="7" spans="1:11" x14ac:dyDescent="0.2">
      <c r="A7" s="2"/>
      <c r="B7" s="2"/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 t="s">
        <v>30</v>
      </c>
      <c r="C8" s="32">
        <v>4</v>
      </c>
      <c r="D8" s="33">
        <v>0.5</v>
      </c>
      <c r="E8" s="32">
        <f>+(C8*D8)</f>
        <v>2</v>
      </c>
      <c r="F8" s="34" t="s">
        <v>32</v>
      </c>
      <c r="G8" s="35">
        <v>33.25</v>
      </c>
      <c r="H8" s="36">
        <f t="shared" si="1"/>
        <v>66.5</v>
      </c>
      <c r="I8" s="36">
        <f t="shared" si="2"/>
        <v>9.2435000000000009</v>
      </c>
      <c r="J8" s="36">
        <f t="shared" si="3"/>
        <v>75.743499999999997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3"/>
        <v>0</v>
      </c>
      <c r="K9" s="30"/>
    </row>
    <row r="10" spans="1:11" s="31" customFormat="1" x14ac:dyDescent="0.2">
      <c r="A10" s="30"/>
      <c r="B10" s="2" t="s">
        <v>31</v>
      </c>
      <c r="C10" s="5">
        <v>180</v>
      </c>
      <c r="D10" s="43">
        <v>1.4E-3</v>
      </c>
      <c r="E10" s="5">
        <f t="shared" si="0"/>
        <v>0.252</v>
      </c>
      <c r="F10" s="21" t="s">
        <v>32</v>
      </c>
      <c r="G10" s="25">
        <v>33.25</v>
      </c>
      <c r="H10" s="36">
        <f t="shared" si="1"/>
        <v>8.3789999999999996</v>
      </c>
      <c r="I10" s="26">
        <f t="shared" si="2"/>
        <v>1.1646810000000001</v>
      </c>
      <c r="J10" s="26">
        <f t="shared" si="3"/>
        <v>9.5436809999999994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92.411999999999992</v>
      </c>
      <c r="F39" s="27"/>
      <c r="G39" s="25"/>
      <c r="H39" s="26">
        <f>SUM(H6:H38)</f>
        <v>3067.3789999999999</v>
      </c>
      <c r="I39" s="26">
        <f>SUM(I6:I38)</f>
        <v>426.365681</v>
      </c>
      <c r="J39" s="26">
        <f>SUM(J6:J38)</f>
        <v>3493.7446810000001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Chile Kiwi</Project_x0020_Name>
    <OMB_x0020_control_x0020__x0023_ xmlns="64E31D74-685E-46CD-AE51-A264634057B8">0579-0374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Imports- Q56 and Q37</Prject_x0020_Type>
  </documentManagement>
</p:properties>
</file>

<file path=customXml/itemProps1.xml><?xml version="1.0" encoding="utf-8"?>
<ds:datastoreItem xmlns:ds="http://schemas.openxmlformats.org/officeDocument/2006/customXml" ds:itemID="{CD827D19-844B-4B3C-B8E8-CBB25F5D946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A6E20C8-433F-416E-972B-A17E62DCB8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F732D3-14D1-43C9-9895-35734E9E983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83D5DFC-3C9C-46B5-846B-2DAB6EA4B9C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25446FA3-D152-4BEA-B3DC-AFEE16519108}">
  <ds:schemaRefs>
    <ds:schemaRef ds:uri="http://schemas.microsoft.com/office/2006/documentManagement/types"/>
    <ds:schemaRef ds:uri="http://purl.org/dc/terms/"/>
    <ds:schemaRef ds:uri="http://www.w3.org/XML/1998/namespace"/>
    <ds:schemaRef ds:uri="ed6d8045-9bce-45b8-96e9-ffa15b628daa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64E31D74-685E-46CD-AE51-A264634057B8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2013-07-23T19:57:09Z</cp:lastPrinted>
  <dcterms:created xsi:type="dcterms:W3CDTF">2001-05-15T11:23:39Z</dcterms:created>
  <dcterms:modified xsi:type="dcterms:W3CDTF">2014-05-07T15:07:34Z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A7UXA6N55WET-2455-336</vt:lpwstr>
  </property>
  <property fmtid="{D5CDD505-2E9C-101B-9397-08002B2CF9AE}" pid="3" name="_dlc_DocIdItemGuid">
    <vt:lpwstr>bf3b04fd-6c4c-4668-843b-7ec3ce58cb17</vt:lpwstr>
  </property>
  <property fmtid="{D5CDD505-2E9C-101B-9397-08002B2CF9AE}" pid="4" name="_dlc_DocIdUrl">
    <vt:lpwstr>http://sp.we.aphis.gov/PPQ/policy/php/rpm/Paperwork Burden/_layouts/DocIdRedir.aspx?ID=A7UXA6N55WET-2455-336, A7UXA6N55WET-2455-336</vt:lpwstr>
  </property>
</Properties>
</file>