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workbookProtection workbookPassword="CA59" lockStructure="1"/>
  <bookViews>
    <workbookView xWindow="9360" yWindow="225" windowWidth="9420" windowHeight="5820"/>
  </bookViews>
  <sheets>
    <sheet name="Sheet1" sheetId="19" r:id="rId1"/>
  </sheets>
  <definedNames>
    <definedName name="_xlnm.Print_Area" localSheetId="0">Sheet1!$A$1:$O$90</definedName>
  </definedNames>
  <calcPr calcId="145621"/>
</workbook>
</file>

<file path=xl/calcChain.xml><?xml version="1.0" encoding="utf-8"?>
<calcChain xmlns="http://schemas.openxmlformats.org/spreadsheetml/2006/main">
  <c r="O23" i="19" l="1"/>
  <c r="O24" i="19"/>
  <c r="O25" i="19"/>
  <c r="O31" i="19" s="1"/>
  <c r="O26" i="19"/>
  <c r="O27" i="19"/>
  <c r="O28" i="19"/>
  <c r="O29" i="19"/>
  <c r="O30" i="19"/>
  <c r="O56" i="19"/>
  <c r="O57" i="19"/>
  <c r="O58" i="19"/>
  <c r="O59" i="19"/>
  <c r="O60" i="19"/>
  <c r="O62" i="19" s="1"/>
  <c r="O61" i="19"/>
  <c r="O85" i="19"/>
  <c r="O86" i="19"/>
  <c r="O90" i="19" s="1"/>
  <c r="O87" i="19"/>
  <c r="O88" i="19"/>
  <c r="O89" i="19"/>
  <c r="M31" i="19"/>
  <c r="M32" i="19" s="1"/>
  <c r="M62" i="19"/>
  <c r="M90" i="19"/>
  <c r="J23" i="19"/>
  <c r="L23" i="19" s="1"/>
  <c r="J24" i="19"/>
  <c r="L24" i="19" s="1"/>
  <c r="J25" i="19"/>
  <c r="L25" i="19" s="1"/>
  <c r="J26" i="19"/>
  <c r="L26" i="19"/>
  <c r="J27" i="19"/>
  <c r="L27" i="19" s="1"/>
  <c r="J28" i="19"/>
  <c r="L28" i="19"/>
  <c r="J29" i="19"/>
  <c r="L29" i="19" s="1"/>
  <c r="J30" i="19"/>
  <c r="L30" i="19" s="1"/>
  <c r="J56" i="19"/>
  <c r="L56" i="19" s="1"/>
  <c r="L62" i="19" s="1"/>
  <c r="J57" i="19"/>
  <c r="L57" i="19"/>
  <c r="J58" i="19"/>
  <c r="L58" i="19" s="1"/>
  <c r="J59" i="19"/>
  <c r="L59" i="19"/>
  <c r="J60" i="19"/>
  <c r="L60" i="19" s="1"/>
  <c r="J61" i="19"/>
  <c r="L61" i="19"/>
  <c r="J85" i="19"/>
  <c r="L85" i="19" s="1"/>
  <c r="J86" i="19"/>
  <c r="L86" i="19"/>
  <c r="J87" i="19"/>
  <c r="L87" i="19" s="1"/>
  <c r="J88" i="19"/>
  <c r="L88" i="19"/>
  <c r="J89" i="19"/>
  <c r="L89" i="19" s="1"/>
  <c r="J62" i="19"/>
  <c r="L90" i="19" l="1"/>
  <c r="L31" i="19"/>
  <c r="O32" i="19"/>
  <c r="J31" i="19"/>
  <c r="J90" i="19"/>
  <c r="J32" i="19" l="1"/>
  <c r="J33" i="19" s="1"/>
  <c r="L32" i="19"/>
  <c r="L33" i="19"/>
</calcChain>
</file>

<file path=xl/sharedStrings.xml><?xml version="1.0" encoding="utf-8"?>
<sst xmlns="http://schemas.openxmlformats.org/spreadsheetml/2006/main" count="221" uniqueCount="98">
  <si>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</si>
  <si>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</si>
  <si>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</si>
  <si>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</si>
  <si>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</si>
  <si>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</si>
  <si>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</si>
  <si>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</si>
  <si>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</si>
  <si>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</si>
  <si>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</si>
  <si>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</si>
  <si>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</si>
  <si>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</si>
  <si>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</si>
  <si>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</si>
  <si>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</si>
  <si>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</si>
  <si>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</si>
  <si>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</si>
  <si>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</si>
  <si>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</si>
  <si>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</si>
  <si>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</si>
  <si>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</si>
  <si>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</si>
  <si>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</si>
  <si>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</si>
  <si>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</si>
  <si>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</si>
  <si>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</si>
  <si>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</si>
  <si>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</si>
  <si>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</si>
  <si>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</si>
  <si>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</si>
  <si>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</si>
  <si>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</si>
  <si>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</si>
  <si>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</si>
  <si>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</si>
  <si>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</si>
  <si>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</si>
  <si>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</si>
  <si>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</si>
  <si>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</si>
  <si>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</si>
  <si>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</si>
  <si>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</si>
  <si>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Tart Cherries Grown in the States of Michigan, New York, Pennsylvania, Oregon, Utah, Washington, and Wisconsin, Marketing Order No. 930</t>
  </si>
  <si>
    <t>0581-0177</t>
  </si>
  <si>
    <t>900.14</t>
  </si>
  <si>
    <t>900.14    930.83</t>
  </si>
  <si>
    <t>Producers Referendum Ballot (Amendment and Termination)</t>
  </si>
  <si>
    <t>FV-43</t>
  </si>
  <si>
    <t>900.14       930.83</t>
  </si>
  <si>
    <t>Cooperative Association of Producers Referendum Ballot (Amendment and Termination)</t>
  </si>
  <si>
    <t>FV-43A</t>
  </si>
  <si>
    <t>Processor's Referendum Ballot (Amendment and Termination)</t>
  </si>
  <si>
    <t>FV-44</t>
  </si>
  <si>
    <t>Marketing Agreement</t>
  </si>
  <si>
    <t>FV-45</t>
  </si>
  <si>
    <t>Certificate of Resolution</t>
  </si>
  <si>
    <t>FV-45A</t>
  </si>
  <si>
    <t>930.26</t>
  </si>
  <si>
    <t>Background/Acceptance Statement (Public Member/Alternate)</t>
  </si>
  <si>
    <t>Background/Acceptance Statement (Producer and Handler Member/Alternate)</t>
  </si>
  <si>
    <t>FV-46</t>
  </si>
  <si>
    <t>FV-47</t>
  </si>
  <si>
    <t>930.23</t>
  </si>
  <si>
    <t>Nomination Petition Forms</t>
  </si>
  <si>
    <t>FV-48</t>
  </si>
  <si>
    <t>Nomination Ballot</t>
  </si>
  <si>
    <t>FV-49</t>
  </si>
  <si>
    <t>Sales/Inventory Report</t>
  </si>
  <si>
    <t>None</t>
  </si>
  <si>
    <t>Inventory Reserve Summary</t>
  </si>
  <si>
    <t>Cherries Acquired from Producers</t>
  </si>
  <si>
    <t>Weekly Raw Product Report</t>
  </si>
  <si>
    <t>Handler Reserve Plan and Final Pack Report</t>
  </si>
  <si>
    <t>Inventory Location Report</t>
  </si>
  <si>
    <t>930.58(c)</t>
  </si>
  <si>
    <t>Producer List for Referendum</t>
  </si>
  <si>
    <t>930.70(b)</t>
  </si>
  <si>
    <t>Report of Export Sales Activity</t>
  </si>
  <si>
    <t>CIAB 3A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</si>
  <si>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                            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</si>
  <si>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CIAB 3</t>
  </si>
  <si>
    <t>CIAB 5A</t>
  </si>
  <si>
    <t>CIAB 2</t>
  </si>
  <si>
    <t>CIAB 1</t>
  </si>
  <si>
    <t>CIAB 4</t>
  </si>
  <si>
    <t>CIAB 5B</t>
  </si>
  <si>
    <t>No form number</t>
  </si>
  <si>
    <t>Memorandum of Agreement between Handlers Regarding Responsibilities for Tart Cherry Production under the Marketing Order for Red Tart Cherries</t>
  </si>
  <si>
    <t>Tart Cherry Orchard Map and Grower Diversion Application</t>
  </si>
  <si>
    <t xml:space="preserve"> Tart Cherries Grown in the States of Michigan, New York, Pennsylvania, Oregon, Utah, Washington, and Wisconsin, Marketing Order No. 930</t>
  </si>
  <si>
    <t>930.70(a)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</si>
</sst>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0" fontId="1" fillId="0" borderId="13" xfId="0" applyFont="1" applyBorder="1" applyProtection="1"/>
    <xf numFmtId="0" fontId="1" fillId="0" borderId="14" xfId="0" applyFont="1" applyBorder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5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0" xfId="0" applyNumberFormat="1" applyFont="1" applyBorder="1" applyProtection="1"/>
    <xf numFmtId="2" fontId="1" fillId="0" borderId="1" xfId="0" applyNumberFormat="1" applyFont="1" applyBorder="1" applyProtection="1"/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6" xfId="0" applyFont="1" applyBorder="1" applyAlignment="1" applyProtection="1">
      <alignment horizontal="left" vertical="top" wrapText="1"/>
    </xf>
    <xf numFmtId="4" fontId="5" fillId="0" borderId="0" xfId="0" applyNumberFormat="1" applyFont="1" applyBorder="1" applyAlignment="1" applyProtection="1">
      <alignment vertical="center"/>
    </xf>
    <xf numFmtId="164" fontId="5" fillId="0" borderId="1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Protection="1"/>
    <xf numFmtId="0" fontId="8" fillId="0" borderId="0" xfId="0" applyFont="1" applyBorder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 applyProtection="1">
      <alignment vertical="center"/>
    </xf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14" fillId="0" borderId="6" xfId="0" applyFont="1" applyBorder="1" applyAlignment="1" applyProtection="1"/>
    <xf numFmtId="0" fontId="11" fillId="0" borderId="16" xfId="0" applyFont="1" applyBorder="1" applyAlignment="1" applyProtection="1">
      <alignment horizontal="left" vertical="top" wrapText="1"/>
    </xf>
    <xf numFmtId="0" fontId="14" fillId="0" borderId="11" xfId="0" applyFont="1" applyBorder="1" applyAlignment="1" applyProtection="1">
      <alignment horizontal="left" vertical="top" wrapText="1"/>
    </xf>
    <xf numFmtId="0" fontId="14" fillId="0" borderId="6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3" xfId="0" applyFont="1" applyBorder="1" applyAlignment="1" applyProtection="1">
      <alignment horizontal="left" vertical="top" wrapText="1"/>
    </xf>
    <xf numFmtId="0" fontId="14" fillId="0" borderId="17" xfId="0" applyFont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8" xfId="0" applyFont="1" applyBorder="1" applyAlignment="1" applyProtection="1">
      <alignment horizontal="left" vertical="top" wrapText="1"/>
    </xf>
    <xf numFmtId="0" fontId="12" fillId="0" borderId="11" xfId="0" applyFont="1" applyBorder="1" applyAlignment="1" applyProtection="1">
      <alignment horizontal="left" vertical="top" wrapText="1"/>
    </xf>
    <xf numFmtId="0" fontId="14" fillId="0" borderId="11" xfId="0" applyFont="1" applyBorder="1" applyAlignment="1" applyProtection="1"/>
    <xf numFmtId="0" fontId="14" fillId="0" borderId="6" xfId="0" applyFont="1" applyBorder="1" applyAlignment="1" applyProtection="1"/>
    <xf numFmtId="165" fontId="14" fillId="0" borderId="4" xfId="0" applyNumberFormat="1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wrapText="1"/>
    </xf>
    <xf numFmtId="0" fontId="14" fillId="0" borderId="3" xfId="0" applyFont="1" applyBorder="1" applyAlignment="1" applyProtection="1">
      <alignment wrapText="1"/>
    </xf>
    <xf numFmtId="0" fontId="14" fillId="0" borderId="4" xfId="0" applyFont="1" applyBorder="1" applyAlignment="1" applyProtection="1">
      <alignment wrapText="1"/>
    </xf>
    <xf numFmtId="0" fontId="14" fillId="0" borderId="17" xfId="0" applyFont="1" applyBorder="1" applyAlignment="1" applyProtection="1">
      <alignment wrapText="1"/>
    </xf>
    <xf numFmtId="0" fontId="14" fillId="0" borderId="1" xfId="0" applyFont="1" applyBorder="1" applyAlignment="1" applyProtection="1">
      <alignment wrapText="1"/>
    </xf>
    <xf numFmtId="0" fontId="14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6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7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6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3" fillId="0" borderId="16" xfId="0" applyNumberFormat="1" applyFont="1" applyBorder="1" applyAlignment="1" applyProtection="1">
      <alignment horizontal="left" vertical="center" wrapText="1"/>
      <protection locked="0"/>
    </xf>
    <xf numFmtId="49" fontId="13" fillId="0" borderId="11" xfId="0" applyNumberFormat="1" applyFont="1" applyBorder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5" xfId="0" applyBorder="1" applyAlignment="1" applyProtection="1">
      <alignment horizontal="right" vertical="center"/>
    </xf>
    <xf numFmtId="0" fontId="14" fillId="0" borderId="13" xfId="0" applyFont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horizontal="right" vertical="center"/>
    </xf>
    <xf numFmtId="49" fontId="6" fillId="0" borderId="19" xfId="0" applyNumberFormat="1" applyFont="1" applyBorder="1" applyAlignment="1" applyProtection="1">
      <alignment horizontal="right" vertical="center"/>
    </xf>
    <xf numFmtId="0" fontId="14" fillId="0" borderId="14" xfId="0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horizontal="right" vertical="center"/>
    </xf>
    <xf numFmtId="49" fontId="6" fillId="0" borderId="19" xfId="0" applyNumberFormat="1" applyFont="1" applyBorder="1" applyAlignment="1" applyProtection="1">
      <alignment horizontal="right" vertical="center" wrapText="1"/>
    </xf>
    <xf numFmtId="0" fontId="14" fillId="0" borderId="14" xfId="0" applyFont="1" applyBorder="1" applyAlignment="1" applyProtection="1">
      <alignment vertical="center" wrapText="1"/>
    </xf>
    <xf numFmtId="0" fontId="14" fillId="0" borderId="12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90"/>
  <sheetViews>
    <sheetView tabSelected="1" view="pageBreakPreview" zoomScale="91" zoomScaleNormal="145" zoomScaleSheetLayoutView="91" workbookViewId="0">
      <selection activeCell="N6" sqref="N6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47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9.42578125" style="1" bestFit="1" customWidth="1"/>
    <col min="13" max="14" width="9.140625" style="6"/>
    <col min="15" max="15" width="9.140625" style="60"/>
    <col min="16" max="16384" width="9.140625" style="1"/>
  </cols>
  <sheetData>
    <row r="1" spans="1:18" x14ac:dyDescent="0.15">
      <c r="O1" s="59"/>
    </row>
    <row r="2" spans="1:18" x14ac:dyDescent="0.15">
      <c r="O2" s="59"/>
    </row>
    <row r="3" spans="1:18" x14ac:dyDescent="0.15">
      <c r="A3" s="2"/>
      <c r="B3" s="2"/>
      <c r="C3" s="2"/>
      <c r="D3" s="2"/>
      <c r="E3" s="2"/>
      <c r="F3" s="2"/>
      <c r="G3" s="48"/>
      <c r="H3" s="7"/>
      <c r="I3" s="7"/>
      <c r="J3" s="27"/>
      <c r="K3" s="7"/>
      <c r="L3" s="2"/>
      <c r="M3" s="7"/>
      <c r="N3" s="69"/>
      <c r="O3" s="59"/>
    </row>
    <row r="4" spans="1:18" ht="9" customHeight="1" x14ac:dyDescent="0.2">
      <c r="A4" s="81" t="s">
        <v>86</v>
      </c>
      <c r="B4" s="82"/>
      <c r="C4" s="82"/>
      <c r="D4" s="82"/>
      <c r="E4" s="82"/>
      <c r="F4" s="82"/>
      <c r="G4" s="82"/>
      <c r="H4" s="83"/>
      <c r="I4" s="90" t="s">
        <v>46</v>
      </c>
      <c r="J4" s="91"/>
      <c r="K4" s="91"/>
      <c r="L4" s="91"/>
      <c r="M4" s="92"/>
      <c r="N4" s="71" t="s">
        <v>1</v>
      </c>
      <c r="O4" s="80"/>
      <c r="P4" s="70"/>
      <c r="Q4" s="70"/>
      <c r="R4" s="70"/>
    </row>
    <row r="5" spans="1:18" ht="8.25" customHeight="1" x14ac:dyDescent="0.15">
      <c r="A5" s="84"/>
      <c r="B5" s="85"/>
      <c r="C5" s="85"/>
      <c r="D5" s="85"/>
      <c r="E5" s="85"/>
      <c r="F5" s="85"/>
      <c r="G5" s="85"/>
      <c r="H5" s="86"/>
      <c r="I5" s="24"/>
      <c r="K5" s="25"/>
      <c r="L5" s="25"/>
      <c r="M5" s="16"/>
      <c r="N5" s="25"/>
      <c r="O5" s="67"/>
    </row>
    <row r="6" spans="1:18" ht="12.75" customHeight="1" x14ac:dyDescent="0.2">
      <c r="A6" s="84"/>
      <c r="B6" s="85"/>
      <c r="C6" s="85"/>
      <c r="D6" s="85"/>
      <c r="E6" s="85"/>
      <c r="F6" s="85"/>
      <c r="G6" s="85"/>
      <c r="H6" s="86"/>
      <c r="I6" s="93" t="s">
        <v>96</v>
      </c>
      <c r="J6" s="94"/>
      <c r="K6" s="94"/>
      <c r="L6" s="94"/>
      <c r="M6" s="95"/>
      <c r="N6" s="26" t="s">
        <v>50</v>
      </c>
      <c r="O6" s="67"/>
    </row>
    <row r="7" spans="1:18" ht="8.25" customHeight="1" x14ac:dyDescent="0.15">
      <c r="A7" s="84"/>
      <c r="B7" s="85"/>
      <c r="C7" s="85"/>
      <c r="D7" s="85"/>
      <c r="E7" s="85"/>
      <c r="F7" s="85"/>
      <c r="G7" s="85"/>
      <c r="H7" s="86"/>
      <c r="I7" s="96"/>
      <c r="J7" s="94"/>
      <c r="K7" s="94"/>
      <c r="L7" s="94"/>
      <c r="M7" s="95"/>
      <c r="N7" s="25"/>
      <c r="O7" s="67"/>
    </row>
    <row r="8" spans="1:18" ht="8.25" customHeight="1" x14ac:dyDescent="0.15">
      <c r="A8" s="84"/>
      <c r="B8" s="85"/>
      <c r="C8" s="85"/>
      <c r="D8" s="85"/>
      <c r="E8" s="85"/>
      <c r="F8" s="85"/>
      <c r="G8" s="85"/>
      <c r="H8" s="86"/>
      <c r="I8" s="96"/>
      <c r="J8" s="94"/>
      <c r="K8" s="94"/>
      <c r="L8" s="94"/>
      <c r="M8" s="95"/>
      <c r="N8" s="27"/>
      <c r="O8" s="68"/>
    </row>
    <row r="9" spans="1:18" ht="9" customHeight="1" x14ac:dyDescent="0.15">
      <c r="A9" s="84"/>
      <c r="B9" s="85"/>
      <c r="C9" s="85"/>
      <c r="D9" s="85"/>
      <c r="E9" s="85"/>
      <c r="F9" s="85"/>
      <c r="G9" s="85"/>
      <c r="H9" s="86"/>
      <c r="I9" s="96"/>
      <c r="J9" s="94"/>
      <c r="K9" s="94"/>
      <c r="L9" s="94"/>
      <c r="M9" s="95"/>
      <c r="N9" s="13" t="s">
        <v>2</v>
      </c>
      <c r="O9" s="67"/>
    </row>
    <row r="10" spans="1:18" ht="8.25" customHeight="1" x14ac:dyDescent="0.15">
      <c r="A10" s="84"/>
      <c r="B10" s="85"/>
      <c r="C10" s="85"/>
      <c r="D10" s="85"/>
      <c r="E10" s="85"/>
      <c r="F10" s="85"/>
      <c r="G10" s="85"/>
      <c r="H10" s="86"/>
      <c r="I10" s="96"/>
      <c r="J10" s="94"/>
      <c r="K10" s="94"/>
      <c r="L10" s="94"/>
      <c r="M10" s="95"/>
      <c r="N10" s="25"/>
      <c r="O10" s="67"/>
    </row>
    <row r="11" spans="1:18" ht="8.25" customHeight="1" x14ac:dyDescent="0.15">
      <c r="A11" s="84"/>
      <c r="B11" s="85"/>
      <c r="C11" s="85"/>
      <c r="D11" s="85"/>
      <c r="E11" s="85"/>
      <c r="F11" s="85"/>
      <c r="G11" s="85"/>
      <c r="H11" s="86"/>
      <c r="I11" s="96"/>
      <c r="J11" s="94"/>
      <c r="K11" s="94"/>
      <c r="L11" s="94"/>
      <c r="M11" s="95"/>
      <c r="N11" s="100">
        <v>41426</v>
      </c>
      <c r="O11" s="101"/>
    </row>
    <row r="12" spans="1:18" ht="8.25" customHeight="1" x14ac:dyDescent="0.15">
      <c r="A12" s="87"/>
      <c r="B12" s="88"/>
      <c r="C12" s="88"/>
      <c r="D12" s="88"/>
      <c r="E12" s="88"/>
      <c r="F12" s="88"/>
      <c r="G12" s="88"/>
      <c r="H12" s="89"/>
      <c r="I12" s="97"/>
      <c r="J12" s="98"/>
      <c r="K12" s="98"/>
      <c r="L12" s="98"/>
      <c r="M12" s="99"/>
      <c r="N12" s="102"/>
      <c r="O12" s="103"/>
    </row>
    <row r="13" spans="1:18" x14ac:dyDescent="0.15">
      <c r="A13" s="104" t="s">
        <v>0</v>
      </c>
      <c r="B13" s="105"/>
      <c r="C13" s="105"/>
      <c r="D13" s="105"/>
      <c r="E13" s="105"/>
      <c r="F13" s="106"/>
      <c r="G13" s="49"/>
      <c r="H13" s="110" t="s">
        <v>3</v>
      </c>
      <c r="I13" s="111"/>
      <c r="J13" s="111"/>
      <c r="K13" s="111"/>
      <c r="L13" s="111"/>
      <c r="M13" s="111"/>
      <c r="N13" s="111"/>
      <c r="O13" s="112"/>
    </row>
    <row r="14" spans="1:18" x14ac:dyDescent="0.15">
      <c r="A14" s="107"/>
      <c r="B14" s="108"/>
      <c r="C14" s="108"/>
      <c r="D14" s="108"/>
      <c r="E14" s="108"/>
      <c r="F14" s="109"/>
      <c r="G14" s="49"/>
      <c r="H14" s="113"/>
      <c r="I14" s="114"/>
      <c r="J14" s="114"/>
      <c r="K14" s="114"/>
      <c r="L14" s="114"/>
      <c r="M14" s="114"/>
      <c r="N14" s="114"/>
      <c r="O14" s="115"/>
    </row>
    <row r="15" spans="1:18" x14ac:dyDescent="0.15">
      <c r="A15" s="14"/>
      <c r="B15" s="15"/>
      <c r="C15" s="15"/>
      <c r="D15" s="15"/>
      <c r="E15" s="15"/>
      <c r="F15" s="16"/>
      <c r="G15" s="49"/>
      <c r="H15" s="116" t="s">
        <v>4</v>
      </c>
      <c r="I15" s="117"/>
      <c r="J15" s="117"/>
      <c r="K15" s="117"/>
      <c r="L15" s="118"/>
      <c r="M15" s="122" t="s">
        <v>5</v>
      </c>
      <c r="N15" s="111"/>
      <c r="O15" s="112"/>
    </row>
    <row r="16" spans="1:18" x14ac:dyDescent="0.15">
      <c r="A16" s="17"/>
      <c r="B16" s="15"/>
      <c r="C16" s="15"/>
      <c r="D16" s="15"/>
      <c r="E16" s="15"/>
      <c r="F16" s="16"/>
      <c r="G16" s="49"/>
      <c r="H16" s="119"/>
      <c r="I16" s="120"/>
      <c r="J16" s="120"/>
      <c r="K16" s="120"/>
      <c r="L16" s="121"/>
      <c r="M16" s="113"/>
      <c r="N16" s="114"/>
      <c r="O16" s="115"/>
    </row>
    <row r="17" spans="1:256" x14ac:dyDescent="0.15">
      <c r="A17" s="17"/>
      <c r="B17" s="15"/>
      <c r="C17" s="15"/>
      <c r="D17" s="15"/>
      <c r="E17" s="15"/>
      <c r="F17" s="16"/>
      <c r="G17" s="50"/>
      <c r="H17" s="18"/>
      <c r="I17" s="14"/>
      <c r="J17" s="14"/>
      <c r="K17" s="14"/>
      <c r="L17" s="19"/>
      <c r="M17" s="14"/>
      <c r="N17" s="14"/>
      <c r="O17" s="61" t="s">
        <v>39</v>
      </c>
    </row>
    <row r="18" spans="1:256" x14ac:dyDescent="0.15">
      <c r="A18" s="17"/>
      <c r="B18" s="15"/>
      <c r="C18" s="15"/>
      <c r="D18" s="15"/>
      <c r="E18" s="15"/>
      <c r="F18" s="16"/>
      <c r="G18" s="5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1" t="s">
        <v>32</v>
      </c>
    </row>
    <row r="19" spans="1:256" x14ac:dyDescent="0.15">
      <c r="A19" s="20" t="s">
        <v>13</v>
      </c>
      <c r="B19" s="123" t="s">
        <v>12</v>
      </c>
      <c r="C19" s="124"/>
      <c r="D19" s="124"/>
      <c r="E19" s="124"/>
      <c r="F19" s="125"/>
      <c r="G19" s="5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1" t="s">
        <v>40</v>
      </c>
    </row>
    <row r="20" spans="1:256" ht="8.25" customHeight="1" x14ac:dyDescent="0.15">
      <c r="A20" s="20" t="s">
        <v>14</v>
      </c>
      <c r="B20" s="15"/>
      <c r="C20" s="15"/>
      <c r="D20" s="15"/>
      <c r="E20" s="15"/>
      <c r="F20" s="16"/>
      <c r="G20" s="5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2" t="s">
        <v>41</v>
      </c>
      <c r="V20" s="5"/>
    </row>
    <row r="21" spans="1:256" ht="12.75" customHeight="1" x14ac:dyDescent="0.15">
      <c r="A21" s="17"/>
      <c r="B21" s="15"/>
      <c r="C21" s="15"/>
      <c r="D21" s="15"/>
      <c r="E21" s="15"/>
      <c r="F21" s="16"/>
      <c r="G21" s="52"/>
      <c r="H21" s="16"/>
      <c r="I21" s="20" t="s">
        <v>20</v>
      </c>
      <c r="J21" s="20"/>
      <c r="K21" s="20"/>
      <c r="L21" s="20"/>
      <c r="M21" s="20"/>
      <c r="N21" s="20" t="s">
        <v>37</v>
      </c>
      <c r="O21" s="61"/>
      <c r="V21" s="5"/>
    </row>
    <row r="22" spans="1:256" ht="12.75" customHeight="1" x14ac:dyDescent="0.15">
      <c r="A22" s="22" t="s">
        <v>10</v>
      </c>
      <c r="B22" s="123" t="s">
        <v>11</v>
      </c>
      <c r="C22" s="124"/>
      <c r="D22" s="124"/>
      <c r="E22" s="124"/>
      <c r="F22" s="125"/>
      <c r="G22" s="5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3" t="s">
        <v>38</v>
      </c>
      <c r="V22" s="5"/>
    </row>
    <row r="23" spans="1:256" s="3" customFormat="1" ht="44.25" customHeight="1" x14ac:dyDescent="0.2">
      <c r="A23" s="12" t="s">
        <v>52</v>
      </c>
      <c r="B23" s="126" t="s">
        <v>53</v>
      </c>
      <c r="C23" s="127"/>
      <c r="D23" s="127"/>
      <c r="E23" s="127"/>
      <c r="F23" s="128"/>
      <c r="G23" s="28" t="s">
        <v>54</v>
      </c>
      <c r="H23" s="8">
        <v>600</v>
      </c>
      <c r="I23" s="9">
        <v>0.16666666666666666</v>
      </c>
      <c r="J23" s="29">
        <f>SUM(H23*I23)</f>
        <v>100</v>
      </c>
      <c r="K23" s="9">
        <v>0.33</v>
      </c>
      <c r="L23" s="4">
        <f>SUM(J23*K23)</f>
        <v>33</v>
      </c>
      <c r="M23" s="10"/>
      <c r="N23" s="11"/>
      <c r="O23" s="76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42" customHeight="1" x14ac:dyDescent="0.2">
      <c r="A24" s="12" t="s">
        <v>55</v>
      </c>
      <c r="B24" s="129" t="s">
        <v>56</v>
      </c>
      <c r="C24" s="130"/>
      <c r="D24" s="130"/>
      <c r="E24" s="130"/>
      <c r="F24" s="131"/>
      <c r="G24" s="28" t="s">
        <v>57</v>
      </c>
      <c r="H24" s="8">
        <v>10</v>
      </c>
      <c r="I24" s="9">
        <v>0.16666666666666666</v>
      </c>
      <c r="J24" s="29">
        <f t="shared" ref="J24:J30" si="0">SUM(H24*I24)</f>
        <v>1.6666666666666665</v>
      </c>
      <c r="K24" s="9">
        <v>0.33</v>
      </c>
      <c r="L24" s="29">
        <f t="shared" ref="L24:L30" si="1">SUM(J24*K24)</f>
        <v>0.54999999999999993</v>
      </c>
      <c r="M24" s="10"/>
      <c r="N24" s="11"/>
      <c r="O24" s="76">
        <f t="shared" ref="O24:O30" si="2">SUM(M24*N24)</f>
        <v>0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34.5" customHeight="1" x14ac:dyDescent="0.2">
      <c r="A25" s="12" t="s">
        <v>52</v>
      </c>
      <c r="B25" s="129" t="s">
        <v>58</v>
      </c>
      <c r="C25" s="130"/>
      <c r="D25" s="130"/>
      <c r="E25" s="130"/>
      <c r="F25" s="131"/>
      <c r="G25" s="28" t="s">
        <v>59</v>
      </c>
      <c r="H25" s="8">
        <v>40</v>
      </c>
      <c r="I25" s="9">
        <v>0.16666666666666666</v>
      </c>
      <c r="J25" s="29">
        <f t="shared" si="0"/>
        <v>6.6666666666666661</v>
      </c>
      <c r="K25" s="9">
        <v>0.33</v>
      </c>
      <c r="L25" s="29">
        <f t="shared" si="1"/>
        <v>2.1999999999999997</v>
      </c>
      <c r="M25" s="10"/>
      <c r="N25" s="11"/>
      <c r="O25" s="76">
        <f t="shared" si="2"/>
        <v>0</v>
      </c>
      <c r="Q25" s="1"/>
      <c r="R25" s="1"/>
      <c r="S25" s="1"/>
      <c r="T25" s="1"/>
      <c r="U25" s="1"/>
    </row>
    <row r="26" spans="1:256" s="3" customFormat="1" ht="35.1" customHeight="1" x14ac:dyDescent="0.2">
      <c r="A26" s="12" t="s">
        <v>51</v>
      </c>
      <c r="B26" s="129" t="s">
        <v>60</v>
      </c>
      <c r="C26" s="130"/>
      <c r="D26" s="130"/>
      <c r="E26" s="130"/>
      <c r="F26" s="131"/>
      <c r="G26" s="28" t="s">
        <v>61</v>
      </c>
      <c r="H26" s="8">
        <v>40</v>
      </c>
      <c r="I26" s="9">
        <v>0.16666666666666666</v>
      </c>
      <c r="J26" s="29">
        <f t="shared" si="0"/>
        <v>6.6666666666666661</v>
      </c>
      <c r="K26" s="9">
        <v>0.13</v>
      </c>
      <c r="L26" s="29">
        <f t="shared" si="1"/>
        <v>0.86666666666666659</v>
      </c>
      <c r="M26" s="10"/>
      <c r="N26" s="11"/>
      <c r="O26" s="76">
        <f t="shared" si="2"/>
        <v>0</v>
      </c>
      <c r="Q26" s="1"/>
      <c r="R26" s="1"/>
      <c r="S26" s="1"/>
      <c r="T26" s="1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</row>
    <row r="27" spans="1:256" s="3" customFormat="1" ht="34.5" customHeight="1" x14ac:dyDescent="0.2">
      <c r="A27" s="12" t="s">
        <v>51</v>
      </c>
      <c r="B27" s="129" t="s">
        <v>62</v>
      </c>
      <c r="C27" s="130"/>
      <c r="D27" s="130"/>
      <c r="E27" s="130"/>
      <c r="F27" s="131"/>
      <c r="G27" s="28" t="s">
        <v>63</v>
      </c>
      <c r="H27" s="8">
        <v>40</v>
      </c>
      <c r="I27" s="9">
        <v>0.16666666666666666</v>
      </c>
      <c r="J27" s="29">
        <f t="shared" si="0"/>
        <v>6.6666666666666661</v>
      </c>
      <c r="K27" s="9">
        <v>8.3000000000000004E-2</v>
      </c>
      <c r="L27" s="29">
        <f t="shared" si="1"/>
        <v>0.55333333333333334</v>
      </c>
      <c r="M27" s="10"/>
      <c r="N27" s="11"/>
      <c r="O27" s="76">
        <f t="shared" si="2"/>
        <v>0</v>
      </c>
      <c r="Q27" s="1"/>
      <c r="R27" s="1"/>
      <c r="S27" s="1"/>
      <c r="T27" s="1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 s="3" customFormat="1" ht="34.5" customHeight="1" x14ac:dyDescent="0.2">
      <c r="A28" s="12" t="s">
        <v>64</v>
      </c>
      <c r="B28" s="129" t="s">
        <v>66</v>
      </c>
      <c r="C28" s="130"/>
      <c r="D28" s="130"/>
      <c r="E28" s="130"/>
      <c r="F28" s="131"/>
      <c r="G28" s="28" t="s">
        <v>67</v>
      </c>
      <c r="H28" s="8">
        <v>34</v>
      </c>
      <c r="I28" s="9">
        <v>0.33333333333333331</v>
      </c>
      <c r="J28" s="29">
        <f t="shared" si="0"/>
        <v>11.333333333333332</v>
      </c>
      <c r="K28" s="9">
        <v>8.3000000000000004E-2</v>
      </c>
      <c r="L28" s="29">
        <f t="shared" si="1"/>
        <v>0.94066666666666665</v>
      </c>
      <c r="M28" s="10"/>
      <c r="N28" s="11"/>
      <c r="O28" s="76">
        <f t="shared" si="2"/>
        <v>0</v>
      </c>
      <c r="Q28" s="1"/>
      <c r="R28" s="1"/>
      <c r="S28" s="1"/>
      <c r="T28" s="1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 s="3" customFormat="1" ht="35.1" customHeight="1" x14ac:dyDescent="0.2">
      <c r="A29" s="12" t="s">
        <v>64</v>
      </c>
      <c r="B29" s="129" t="s">
        <v>65</v>
      </c>
      <c r="C29" s="130"/>
      <c r="D29" s="130"/>
      <c r="E29" s="130"/>
      <c r="F29" s="131"/>
      <c r="G29" s="28" t="s">
        <v>68</v>
      </c>
      <c r="H29" s="8">
        <v>2</v>
      </c>
      <c r="I29" s="9">
        <v>0.33333333333333331</v>
      </c>
      <c r="J29" s="29">
        <f t="shared" si="0"/>
        <v>0.66666666666666663</v>
      </c>
      <c r="K29" s="9">
        <v>8.3000000000000004E-2</v>
      </c>
      <c r="L29" s="29">
        <f t="shared" si="1"/>
        <v>5.5333333333333332E-2</v>
      </c>
      <c r="M29" s="10"/>
      <c r="N29" s="11"/>
      <c r="O29" s="76">
        <f t="shared" si="2"/>
        <v>0</v>
      </c>
      <c r="Q29" s="1"/>
      <c r="R29" s="1"/>
      <c r="S29" s="1"/>
      <c r="T29" s="1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 s="3" customFormat="1" ht="35.1" customHeight="1" x14ac:dyDescent="0.2">
      <c r="A30" s="12" t="s">
        <v>69</v>
      </c>
      <c r="B30" s="129" t="s">
        <v>70</v>
      </c>
      <c r="C30" s="130"/>
      <c r="D30" s="130"/>
      <c r="E30" s="130"/>
      <c r="F30" s="131"/>
      <c r="G30" s="28" t="s">
        <v>71</v>
      </c>
      <c r="H30" s="8">
        <v>640</v>
      </c>
      <c r="I30" s="9">
        <v>0.33333333333333331</v>
      </c>
      <c r="J30" s="29">
        <f t="shared" si="0"/>
        <v>213.33333333333331</v>
      </c>
      <c r="K30" s="9">
        <v>0.33</v>
      </c>
      <c r="L30" s="29">
        <f t="shared" si="1"/>
        <v>70.399999999999991</v>
      </c>
      <c r="M30" s="10"/>
      <c r="N30" s="11"/>
      <c r="O30" s="76">
        <f t="shared" si="2"/>
        <v>0</v>
      </c>
      <c r="Q30" s="1"/>
      <c r="R30" s="1"/>
      <c r="S30" s="1"/>
      <c r="T30" s="1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</row>
    <row r="31" spans="1:256" s="37" customFormat="1" ht="20.100000000000001" customHeight="1" thickBot="1" x14ac:dyDescent="0.25">
      <c r="A31" s="33"/>
      <c r="B31" s="132" t="s">
        <v>43</v>
      </c>
      <c r="C31" s="135"/>
      <c r="D31" s="135"/>
      <c r="E31" s="135"/>
      <c r="F31" s="136"/>
      <c r="G31" s="54"/>
      <c r="H31" s="34"/>
      <c r="I31" s="35"/>
      <c r="J31" s="30">
        <f>SUM(J23:J30)</f>
        <v>347</v>
      </c>
      <c r="K31" s="35"/>
      <c r="L31" s="36">
        <f>SUM(L23:L30)</f>
        <v>108.56599999999999</v>
      </c>
      <c r="M31" s="30">
        <f>SUM(M23:M30)</f>
        <v>0</v>
      </c>
      <c r="N31" s="35"/>
      <c r="O31" s="32">
        <f>SUM(O23:O30)</f>
        <v>0</v>
      </c>
      <c r="P31" s="25"/>
      <c r="Q31" s="26"/>
      <c r="R31" s="26"/>
      <c r="S31" s="26"/>
      <c r="T31" s="26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 s="42" customFormat="1" ht="19.5" customHeight="1" thickBot="1" x14ac:dyDescent="0.2">
      <c r="A32" s="38"/>
      <c r="B32" s="137" t="s">
        <v>47</v>
      </c>
      <c r="C32" s="138"/>
      <c r="D32" s="138"/>
      <c r="E32" s="138"/>
      <c r="F32" s="139"/>
      <c r="G32" s="55"/>
      <c r="H32" s="39"/>
      <c r="I32" s="40"/>
      <c r="J32" s="31">
        <f>SUM(J31+J62+J90)</f>
        <v>3230.333333333333</v>
      </c>
      <c r="K32" s="40"/>
      <c r="L32" s="31">
        <f>SUM(L31+L62+L90)</f>
        <v>727.46266666666668</v>
      </c>
      <c r="M32" s="31">
        <f>SUM(M31+M62+M90)</f>
        <v>0</v>
      </c>
      <c r="N32" s="40"/>
      <c r="O32" s="31">
        <f>SUM(O31+O62+O90)</f>
        <v>0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 s="37" customFormat="1" ht="50.1" customHeight="1" thickBot="1" x14ac:dyDescent="0.25">
      <c r="A33" s="140" t="s">
        <v>48</v>
      </c>
      <c r="B33" s="141"/>
      <c r="C33" s="141"/>
      <c r="D33" s="141"/>
      <c r="E33" s="141"/>
      <c r="F33" s="142"/>
      <c r="G33" s="55"/>
      <c r="H33" s="39"/>
      <c r="I33" s="40"/>
      <c r="J33" s="78">
        <f>SUM(J32+M32)</f>
        <v>3230.333333333333</v>
      </c>
      <c r="K33" s="40"/>
      <c r="L33" s="79">
        <f>SUM(L32+O32)</f>
        <v>727.46266666666668</v>
      </c>
      <c r="M33" s="31"/>
      <c r="N33" s="40"/>
      <c r="O33" s="64"/>
      <c r="P33" s="25"/>
      <c r="Q33" s="26"/>
      <c r="R33" s="26"/>
      <c r="S33" s="26"/>
      <c r="T33" s="26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</row>
    <row r="34" spans="1:256" s="25" customFormat="1" x14ac:dyDescent="0.15">
      <c r="G34" s="56"/>
      <c r="O34" s="65"/>
    </row>
    <row r="35" spans="1:256" s="25" customFormat="1" x14ac:dyDescent="0.15">
      <c r="G35" s="56"/>
      <c r="O35" s="65"/>
    </row>
    <row r="36" spans="1:256" s="25" customFormat="1" x14ac:dyDescent="0.15">
      <c r="A36" s="27"/>
      <c r="B36" s="27"/>
      <c r="C36" s="27"/>
      <c r="D36" s="27"/>
      <c r="E36" s="27"/>
      <c r="F36" s="27"/>
      <c r="G36" s="57"/>
      <c r="H36" s="27"/>
      <c r="I36" s="27"/>
      <c r="J36" s="27"/>
      <c r="K36" s="27"/>
      <c r="L36" s="27"/>
      <c r="M36" s="27"/>
      <c r="N36" s="27"/>
      <c r="O36" s="66"/>
    </row>
    <row r="37" spans="1:256" s="25" customFormat="1" ht="9" customHeight="1" x14ac:dyDescent="0.2">
      <c r="A37" s="81" t="s">
        <v>86</v>
      </c>
      <c r="B37" s="82"/>
      <c r="C37" s="82"/>
      <c r="D37" s="82"/>
      <c r="E37" s="82"/>
      <c r="F37" s="82"/>
      <c r="G37" s="82"/>
      <c r="H37" s="83"/>
      <c r="I37" s="90" t="s">
        <v>46</v>
      </c>
      <c r="J37" s="91"/>
      <c r="K37" s="91"/>
      <c r="L37" s="91"/>
      <c r="M37" s="92"/>
      <c r="N37" s="71" t="s">
        <v>1</v>
      </c>
      <c r="O37" s="80"/>
    </row>
    <row r="38" spans="1:256" s="25" customFormat="1" ht="8.25" customHeight="1" x14ac:dyDescent="0.15">
      <c r="A38" s="84"/>
      <c r="B38" s="85"/>
      <c r="C38" s="85"/>
      <c r="D38" s="85"/>
      <c r="E38" s="85"/>
      <c r="F38" s="85"/>
      <c r="G38" s="85"/>
      <c r="H38" s="86"/>
      <c r="I38" s="24"/>
      <c r="J38" s="15"/>
      <c r="K38" s="15"/>
      <c r="L38" s="15"/>
      <c r="M38" s="16"/>
      <c r="N38" s="15"/>
      <c r="O38" s="67"/>
    </row>
    <row r="39" spans="1:256" s="25" customFormat="1" ht="12.75" customHeight="1" x14ac:dyDescent="0.2">
      <c r="A39" s="84"/>
      <c r="B39" s="85"/>
      <c r="C39" s="85"/>
      <c r="D39" s="85"/>
      <c r="E39" s="85"/>
      <c r="F39" s="85"/>
      <c r="G39" s="85"/>
      <c r="H39" s="86"/>
      <c r="I39" s="93" t="s">
        <v>49</v>
      </c>
      <c r="J39" s="94"/>
      <c r="K39" s="94"/>
      <c r="L39" s="94"/>
      <c r="M39" s="95"/>
      <c r="N39" s="74" t="s">
        <v>50</v>
      </c>
      <c r="O39" s="67"/>
      <c r="U39" s="26"/>
    </row>
    <row r="40" spans="1:256" s="25" customFormat="1" ht="8.25" customHeight="1" x14ac:dyDescent="0.2">
      <c r="A40" s="84"/>
      <c r="B40" s="85"/>
      <c r="C40" s="85"/>
      <c r="D40" s="85"/>
      <c r="E40" s="85"/>
      <c r="F40" s="85"/>
      <c r="G40" s="85"/>
      <c r="H40" s="86"/>
      <c r="I40" s="96"/>
      <c r="J40" s="94"/>
      <c r="K40" s="94"/>
      <c r="L40" s="94"/>
      <c r="M40" s="95"/>
      <c r="N40" s="15"/>
      <c r="O40" s="67"/>
      <c r="U40" s="26"/>
    </row>
    <row r="41" spans="1:256" s="25" customFormat="1" ht="8.25" customHeight="1" x14ac:dyDescent="0.2">
      <c r="A41" s="84"/>
      <c r="B41" s="85"/>
      <c r="C41" s="85"/>
      <c r="D41" s="85"/>
      <c r="E41" s="85"/>
      <c r="F41" s="85"/>
      <c r="G41" s="85"/>
      <c r="H41" s="86"/>
      <c r="I41" s="96"/>
      <c r="J41" s="94"/>
      <c r="K41" s="94"/>
      <c r="L41" s="94"/>
      <c r="M41" s="95"/>
      <c r="N41" s="27"/>
      <c r="O41" s="68"/>
      <c r="U41" s="26"/>
    </row>
    <row r="42" spans="1:256" s="25" customFormat="1" ht="9" customHeight="1" x14ac:dyDescent="0.2">
      <c r="A42" s="84"/>
      <c r="B42" s="85"/>
      <c r="C42" s="85"/>
      <c r="D42" s="85"/>
      <c r="E42" s="85"/>
      <c r="F42" s="85"/>
      <c r="G42" s="85"/>
      <c r="H42" s="86"/>
      <c r="I42" s="96"/>
      <c r="J42" s="94"/>
      <c r="K42" s="94"/>
      <c r="L42" s="94"/>
      <c r="M42" s="95"/>
      <c r="N42" s="75" t="s">
        <v>2</v>
      </c>
      <c r="O42" s="67"/>
      <c r="U42" s="26"/>
    </row>
    <row r="43" spans="1:256" s="25" customFormat="1" ht="8.25" customHeight="1" x14ac:dyDescent="0.2">
      <c r="A43" s="84"/>
      <c r="B43" s="85"/>
      <c r="C43" s="85"/>
      <c r="D43" s="85"/>
      <c r="E43" s="85"/>
      <c r="F43" s="85"/>
      <c r="G43" s="85"/>
      <c r="H43" s="86"/>
      <c r="I43" s="96"/>
      <c r="J43" s="94"/>
      <c r="K43" s="94"/>
      <c r="L43" s="94"/>
      <c r="M43" s="95"/>
      <c r="N43" s="15"/>
      <c r="O43" s="67"/>
      <c r="U43" s="26"/>
    </row>
    <row r="44" spans="1:256" s="25" customFormat="1" ht="8.25" customHeight="1" x14ac:dyDescent="0.2">
      <c r="A44" s="84"/>
      <c r="B44" s="85"/>
      <c r="C44" s="85"/>
      <c r="D44" s="85"/>
      <c r="E44" s="85"/>
      <c r="F44" s="85"/>
      <c r="G44" s="85"/>
      <c r="H44" s="86"/>
      <c r="I44" s="96"/>
      <c r="J44" s="94"/>
      <c r="K44" s="94"/>
      <c r="L44" s="94"/>
      <c r="M44" s="95"/>
      <c r="N44" s="100">
        <v>41426</v>
      </c>
      <c r="O44" s="101"/>
      <c r="U44" s="26"/>
      <c r="V44" s="26"/>
    </row>
    <row r="45" spans="1:256" s="25" customFormat="1" ht="8.25" customHeight="1" x14ac:dyDescent="0.2">
      <c r="A45" s="87"/>
      <c r="B45" s="88"/>
      <c r="C45" s="88"/>
      <c r="D45" s="88"/>
      <c r="E45" s="88"/>
      <c r="F45" s="88"/>
      <c r="G45" s="88"/>
      <c r="H45" s="89"/>
      <c r="I45" s="97"/>
      <c r="J45" s="98"/>
      <c r="K45" s="98"/>
      <c r="L45" s="98"/>
      <c r="M45" s="99"/>
      <c r="N45" s="102"/>
      <c r="O45" s="103"/>
      <c r="U45" s="26"/>
      <c r="V45" s="26"/>
    </row>
    <row r="46" spans="1:256" s="25" customFormat="1" ht="12.75" x14ac:dyDescent="0.2">
      <c r="A46" s="104" t="s">
        <v>0</v>
      </c>
      <c r="B46" s="105"/>
      <c r="C46" s="105"/>
      <c r="D46" s="105"/>
      <c r="E46" s="105"/>
      <c r="F46" s="106"/>
      <c r="G46" s="49"/>
      <c r="H46" s="110" t="s">
        <v>3</v>
      </c>
      <c r="I46" s="111"/>
      <c r="J46" s="111"/>
      <c r="K46" s="111"/>
      <c r="L46" s="111"/>
      <c r="M46" s="111"/>
      <c r="N46" s="111"/>
      <c r="O46" s="112"/>
      <c r="U46" s="26"/>
      <c r="V46" s="26"/>
    </row>
    <row r="47" spans="1:256" s="25" customFormat="1" ht="12.75" x14ac:dyDescent="0.2">
      <c r="A47" s="107"/>
      <c r="B47" s="108"/>
      <c r="C47" s="108"/>
      <c r="D47" s="108"/>
      <c r="E47" s="108"/>
      <c r="F47" s="109"/>
      <c r="G47" s="49"/>
      <c r="H47" s="113"/>
      <c r="I47" s="114"/>
      <c r="J47" s="114"/>
      <c r="K47" s="114"/>
      <c r="L47" s="114"/>
      <c r="M47" s="114"/>
      <c r="N47" s="114"/>
      <c r="O47" s="115"/>
      <c r="U47" s="1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</row>
    <row r="48" spans="1:256" s="25" customFormat="1" ht="12.75" x14ac:dyDescent="0.2">
      <c r="A48" s="14"/>
      <c r="B48" s="15"/>
      <c r="C48" s="15"/>
      <c r="D48" s="15"/>
      <c r="E48" s="15"/>
      <c r="F48" s="16"/>
      <c r="G48" s="49"/>
      <c r="H48" s="116" t="s">
        <v>4</v>
      </c>
      <c r="I48" s="117"/>
      <c r="J48" s="117"/>
      <c r="K48" s="117"/>
      <c r="L48" s="118"/>
      <c r="M48" s="122" t="s">
        <v>5</v>
      </c>
      <c r="N48" s="111"/>
      <c r="O48" s="112"/>
      <c r="Q48" s="26"/>
      <c r="R48" s="26"/>
      <c r="S48" s="26"/>
      <c r="T48" s="26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</row>
    <row r="49" spans="1:252" s="25" customFormat="1" ht="12.75" x14ac:dyDescent="0.2">
      <c r="A49" s="17"/>
      <c r="B49" s="15"/>
      <c r="C49" s="15"/>
      <c r="D49" s="15"/>
      <c r="E49" s="15"/>
      <c r="F49" s="16"/>
      <c r="G49" s="49"/>
      <c r="H49" s="119"/>
      <c r="I49" s="120"/>
      <c r="J49" s="120"/>
      <c r="K49" s="120"/>
      <c r="L49" s="121"/>
      <c r="M49" s="113"/>
      <c r="N49" s="114"/>
      <c r="O49" s="115"/>
      <c r="Q49" s="26"/>
      <c r="R49" s="26"/>
      <c r="S49" s="26"/>
      <c r="T49" s="26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</row>
    <row r="50" spans="1:252" s="25" customFormat="1" ht="13.5" thickBot="1" x14ac:dyDescent="0.25">
      <c r="A50" s="17"/>
      <c r="B50" s="15"/>
      <c r="C50" s="15"/>
      <c r="D50" s="15"/>
      <c r="E50" s="15"/>
      <c r="F50" s="16"/>
      <c r="G50" s="50"/>
      <c r="H50" s="18"/>
      <c r="I50" s="14"/>
      <c r="J50" s="14"/>
      <c r="K50" s="14"/>
      <c r="L50" s="19"/>
      <c r="M50" s="14"/>
      <c r="N50" s="14"/>
      <c r="O50" s="61" t="s">
        <v>39</v>
      </c>
      <c r="Q50" s="26"/>
      <c r="R50" s="26"/>
      <c r="S50" s="26"/>
      <c r="T50" s="26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</row>
    <row r="51" spans="1:252" s="25" customFormat="1" ht="12.75" x14ac:dyDescent="0.2">
      <c r="A51" s="17"/>
      <c r="B51" s="15"/>
      <c r="C51" s="15"/>
      <c r="D51" s="15"/>
      <c r="E51" s="15"/>
      <c r="F51" s="16"/>
      <c r="G51" s="51" t="s">
        <v>6</v>
      </c>
      <c r="H51" s="21" t="s">
        <v>16</v>
      </c>
      <c r="I51" s="20" t="s">
        <v>18</v>
      </c>
      <c r="J51" s="20" t="s">
        <v>22</v>
      </c>
      <c r="K51" s="20" t="s">
        <v>25</v>
      </c>
      <c r="L51" s="20" t="s">
        <v>27</v>
      </c>
      <c r="M51" s="20" t="s">
        <v>31</v>
      </c>
      <c r="N51" s="20" t="s">
        <v>35</v>
      </c>
      <c r="O51" s="61" t="s">
        <v>32</v>
      </c>
      <c r="Q51" s="26"/>
      <c r="R51" s="26"/>
      <c r="S51" s="26"/>
      <c r="T51" s="26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</row>
    <row r="52" spans="1:252" s="25" customFormat="1" ht="12.75" x14ac:dyDescent="0.2">
      <c r="A52" s="20" t="s">
        <v>13</v>
      </c>
      <c r="B52" s="123" t="s">
        <v>12</v>
      </c>
      <c r="C52" s="124"/>
      <c r="D52" s="124"/>
      <c r="E52" s="124"/>
      <c r="F52" s="125"/>
      <c r="G52" s="51" t="s">
        <v>8</v>
      </c>
      <c r="H52" s="21" t="s">
        <v>17</v>
      </c>
      <c r="I52" s="20" t="s">
        <v>23</v>
      </c>
      <c r="J52" s="20" t="s">
        <v>23</v>
      </c>
      <c r="K52" s="20" t="s">
        <v>44</v>
      </c>
      <c r="L52" s="20" t="s">
        <v>25</v>
      </c>
      <c r="M52" s="20" t="s">
        <v>32</v>
      </c>
      <c r="N52" s="20" t="s">
        <v>36</v>
      </c>
      <c r="O52" s="61" t="s">
        <v>40</v>
      </c>
      <c r="P52" s="26"/>
      <c r="Q52" s="26"/>
      <c r="R52" s="26"/>
      <c r="S52" s="26"/>
      <c r="T52" s="26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</row>
    <row r="53" spans="1:252" s="25" customFormat="1" ht="12.75" x14ac:dyDescent="0.2">
      <c r="A53" s="20" t="s">
        <v>14</v>
      </c>
      <c r="B53" s="15"/>
      <c r="C53" s="15"/>
      <c r="D53" s="15"/>
      <c r="E53" s="15"/>
      <c r="F53" s="16"/>
      <c r="G53" s="51" t="s">
        <v>7</v>
      </c>
      <c r="H53" s="16"/>
      <c r="I53" s="20" t="s">
        <v>19</v>
      </c>
      <c r="J53" s="20" t="s">
        <v>29</v>
      </c>
      <c r="K53" s="20" t="s">
        <v>45</v>
      </c>
      <c r="L53" s="20" t="s">
        <v>28</v>
      </c>
      <c r="M53" s="20" t="s">
        <v>33</v>
      </c>
      <c r="N53" s="20" t="s">
        <v>32</v>
      </c>
      <c r="O53" s="62" t="s">
        <v>41</v>
      </c>
      <c r="P53" s="26"/>
      <c r="Q53" s="26"/>
      <c r="R53" s="26"/>
      <c r="S53" s="26"/>
      <c r="T53" s="26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</row>
    <row r="54" spans="1:252" s="25" customFormat="1" ht="12.75" x14ac:dyDescent="0.2">
      <c r="A54" s="17"/>
      <c r="B54" s="15"/>
      <c r="C54" s="15"/>
      <c r="D54" s="15"/>
      <c r="E54" s="15"/>
      <c r="F54" s="16"/>
      <c r="G54" s="52"/>
      <c r="H54" s="16"/>
      <c r="I54" s="20" t="s">
        <v>20</v>
      </c>
      <c r="J54" s="20"/>
      <c r="K54" s="20"/>
      <c r="L54" s="20"/>
      <c r="M54" s="20"/>
      <c r="N54" s="20" t="s">
        <v>37</v>
      </c>
      <c r="O54" s="61"/>
      <c r="P54" s="26"/>
      <c r="Q54" s="26"/>
      <c r="R54" s="26"/>
      <c r="S54" s="26"/>
      <c r="T54" s="26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</row>
    <row r="55" spans="1:252" s="25" customFormat="1" ht="12.75" x14ac:dyDescent="0.2">
      <c r="A55" s="22" t="s">
        <v>10</v>
      </c>
      <c r="B55" s="123" t="s">
        <v>11</v>
      </c>
      <c r="C55" s="124"/>
      <c r="D55" s="124"/>
      <c r="E55" s="124"/>
      <c r="F55" s="125"/>
      <c r="G55" s="53" t="s">
        <v>9</v>
      </c>
      <c r="H55" s="23" t="s">
        <v>15</v>
      </c>
      <c r="I55" s="22" t="s">
        <v>21</v>
      </c>
      <c r="J55" s="22" t="s">
        <v>24</v>
      </c>
      <c r="K55" s="22" t="s">
        <v>26</v>
      </c>
      <c r="L55" s="22" t="s">
        <v>30</v>
      </c>
      <c r="M55" s="22" t="s">
        <v>34</v>
      </c>
      <c r="N55" s="22" t="s">
        <v>42</v>
      </c>
      <c r="O55" s="63" t="s">
        <v>38</v>
      </c>
      <c r="P55" s="26"/>
      <c r="Q55" s="26"/>
      <c r="R55" s="26"/>
      <c r="S55" s="26"/>
      <c r="T55" s="26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</row>
    <row r="56" spans="1:252" s="3" customFormat="1" ht="50.1" customHeight="1" x14ac:dyDescent="0.2">
      <c r="A56" s="12" t="s">
        <v>69</v>
      </c>
      <c r="B56" s="126" t="s">
        <v>72</v>
      </c>
      <c r="C56" s="127"/>
      <c r="D56" s="127"/>
      <c r="E56" s="127"/>
      <c r="F56" s="128"/>
      <c r="G56" s="28" t="s">
        <v>73</v>
      </c>
      <c r="H56" s="8">
        <v>640</v>
      </c>
      <c r="I56" s="9">
        <v>0.33333333333333331</v>
      </c>
      <c r="J56" s="29">
        <f t="shared" ref="J56:J61" si="3">SUM(H56*I56)</f>
        <v>213.33333333333331</v>
      </c>
      <c r="K56" s="9">
        <v>0.16700000000000001</v>
      </c>
      <c r="L56" s="72">
        <f t="shared" ref="L56:L61" si="4">SUM(J56*K56)</f>
        <v>35.626666666666665</v>
      </c>
      <c r="M56" s="10"/>
      <c r="N56" s="11"/>
      <c r="O56" s="76">
        <f t="shared" ref="O56:O61" si="5">SUM(M56*N56)</f>
        <v>0</v>
      </c>
      <c r="Q56" s="1"/>
      <c r="R56" s="1"/>
      <c r="S56" s="1"/>
      <c r="T56" s="1"/>
      <c r="U56" s="25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</row>
    <row r="57" spans="1:252" s="3" customFormat="1" ht="50.1" customHeight="1" x14ac:dyDescent="0.2">
      <c r="A57" s="12" t="s">
        <v>97</v>
      </c>
      <c r="B57" s="129" t="s">
        <v>74</v>
      </c>
      <c r="C57" s="130"/>
      <c r="D57" s="130"/>
      <c r="E57" s="130"/>
      <c r="F57" s="131"/>
      <c r="G57" s="28" t="s">
        <v>87</v>
      </c>
      <c r="H57" s="8">
        <v>40</v>
      </c>
      <c r="I57" s="9">
        <v>4</v>
      </c>
      <c r="J57" s="29">
        <f t="shared" si="3"/>
        <v>160</v>
      </c>
      <c r="K57" s="9">
        <v>0.41599999999999998</v>
      </c>
      <c r="L57" s="72">
        <f t="shared" si="4"/>
        <v>66.56</v>
      </c>
      <c r="M57" s="10"/>
      <c r="N57" s="11"/>
      <c r="O57" s="76">
        <f t="shared" si="5"/>
        <v>0</v>
      </c>
      <c r="Q57" s="1"/>
      <c r="R57" s="1"/>
      <c r="S57" s="1"/>
      <c r="T57" s="1"/>
      <c r="U57" s="25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</row>
    <row r="58" spans="1:252" s="3" customFormat="1" ht="50.1" customHeight="1" x14ac:dyDescent="0.2">
      <c r="A58" s="12" t="s">
        <v>97</v>
      </c>
      <c r="B58" s="129" t="s">
        <v>76</v>
      </c>
      <c r="C58" s="130"/>
      <c r="D58" s="130"/>
      <c r="E58" s="130"/>
      <c r="F58" s="131"/>
      <c r="G58" s="28" t="s">
        <v>88</v>
      </c>
      <c r="H58" s="8">
        <v>40</v>
      </c>
      <c r="I58" s="9">
        <v>14</v>
      </c>
      <c r="J58" s="29">
        <f t="shared" si="3"/>
        <v>560</v>
      </c>
      <c r="K58" s="9">
        <v>0.25</v>
      </c>
      <c r="L58" s="72">
        <f t="shared" si="4"/>
        <v>140</v>
      </c>
      <c r="M58" s="10"/>
      <c r="N58" s="11"/>
      <c r="O58" s="76">
        <f t="shared" si="5"/>
        <v>0</v>
      </c>
      <c r="Q58" s="1"/>
      <c r="R58" s="1"/>
      <c r="S58" s="1"/>
      <c r="T58" s="1"/>
      <c r="U58" s="25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</row>
    <row r="59" spans="1:252" s="3" customFormat="1" ht="50.1" customHeight="1" x14ac:dyDescent="0.2">
      <c r="A59" s="12" t="s">
        <v>97</v>
      </c>
      <c r="B59" s="129" t="s">
        <v>77</v>
      </c>
      <c r="C59" s="130"/>
      <c r="D59" s="130"/>
      <c r="E59" s="130"/>
      <c r="F59" s="131"/>
      <c r="G59" s="28" t="s">
        <v>89</v>
      </c>
      <c r="H59" s="8">
        <v>40</v>
      </c>
      <c r="I59" s="9">
        <v>1</v>
      </c>
      <c r="J59" s="29">
        <f t="shared" si="3"/>
        <v>40</v>
      </c>
      <c r="K59" s="9">
        <v>0.25</v>
      </c>
      <c r="L59" s="72">
        <f t="shared" si="4"/>
        <v>10</v>
      </c>
      <c r="M59" s="10"/>
      <c r="N59" s="11"/>
      <c r="O59" s="76">
        <f t="shared" si="5"/>
        <v>0</v>
      </c>
      <c r="Q59" s="1"/>
      <c r="R59" s="1"/>
      <c r="S59" s="1"/>
      <c r="T59" s="1"/>
      <c r="U59" s="25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</row>
    <row r="60" spans="1:252" s="3" customFormat="1" ht="50.1" customHeight="1" x14ac:dyDescent="0.2">
      <c r="A60" s="12" t="s">
        <v>97</v>
      </c>
      <c r="B60" s="129" t="s">
        <v>78</v>
      </c>
      <c r="C60" s="130"/>
      <c r="D60" s="130"/>
      <c r="E60" s="130"/>
      <c r="F60" s="131"/>
      <c r="G60" s="28" t="s">
        <v>90</v>
      </c>
      <c r="H60" s="8">
        <v>40</v>
      </c>
      <c r="I60" s="9">
        <v>14</v>
      </c>
      <c r="J60" s="29">
        <f t="shared" si="3"/>
        <v>560</v>
      </c>
      <c r="K60" s="9">
        <v>0.25</v>
      </c>
      <c r="L60" s="72">
        <f t="shared" si="4"/>
        <v>140</v>
      </c>
      <c r="M60" s="10"/>
      <c r="N60" s="11"/>
      <c r="O60" s="76">
        <f t="shared" si="5"/>
        <v>0</v>
      </c>
      <c r="Q60" s="1"/>
      <c r="R60" s="1"/>
      <c r="S60" s="1"/>
      <c r="T60" s="1"/>
      <c r="U60" s="25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</row>
    <row r="61" spans="1:252" s="3" customFormat="1" ht="50.1" customHeight="1" x14ac:dyDescent="0.2">
      <c r="A61" s="12" t="s">
        <v>97</v>
      </c>
      <c r="B61" s="129" t="s">
        <v>79</v>
      </c>
      <c r="C61" s="130"/>
      <c r="D61" s="130"/>
      <c r="E61" s="130"/>
      <c r="F61" s="131"/>
      <c r="G61" s="28" t="s">
        <v>91</v>
      </c>
      <c r="H61" s="8">
        <v>40</v>
      </c>
      <c r="I61" s="9">
        <v>1</v>
      </c>
      <c r="J61" s="29">
        <f t="shared" si="3"/>
        <v>40</v>
      </c>
      <c r="K61" s="9">
        <v>0.25</v>
      </c>
      <c r="L61" s="72">
        <f t="shared" si="4"/>
        <v>10</v>
      </c>
      <c r="M61" s="10"/>
      <c r="N61" s="11"/>
      <c r="O61" s="76">
        <f t="shared" si="5"/>
        <v>0</v>
      </c>
      <c r="Q61" s="1"/>
      <c r="R61" s="1"/>
      <c r="S61" s="1"/>
      <c r="T61" s="1"/>
      <c r="U61" s="25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</row>
    <row r="62" spans="1:252" s="41" customFormat="1" ht="20.100000000000001" customHeight="1" thickBot="1" x14ac:dyDescent="0.2">
      <c r="A62" s="43"/>
      <c r="B62" s="132" t="s">
        <v>43</v>
      </c>
      <c r="C62" s="135"/>
      <c r="D62" s="135"/>
      <c r="E62" s="135"/>
      <c r="F62" s="136"/>
      <c r="G62" s="58"/>
      <c r="H62" s="44"/>
      <c r="I62" s="45"/>
      <c r="J62" s="32">
        <f>SUM(J56:J61)</f>
        <v>1573.3333333333333</v>
      </c>
      <c r="K62" s="45"/>
      <c r="L62" s="46">
        <f>SUM(L56:L61)</f>
        <v>402.18666666666667</v>
      </c>
      <c r="M62" s="46">
        <f>SUM(M56:M61)</f>
        <v>0</v>
      </c>
      <c r="N62" s="77"/>
      <c r="O62" s="46">
        <f>SUM(O56:O61)</f>
        <v>0</v>
      </c>
      <c r="P62" s="25"/>
      <c r="Q62" s="25"/>
      <c r="R62" s="25"/>
      <c r="S62" s="25"/>
      <c r="T62" s="25"/>
      <c r="U62" s="25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</row>
    <row r="63" spans="1:252" s="25" customFormat="1" x14ac:dyDescent="0.15">
      <c r="G63" s="56"/>
      <c r="O63" s="65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</row>
    <row r="64" spans="1:252" s="25" customFormat="1" x14ac:dyDescent="0.15">
      <c r="G64" s="56"/>
      <c r="O64" s="65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</row>
    <row r="65" spans="1:252" s="25" customFormat="1" x14ac:dyDescent="0.15">
      <c r="A65" s="27"/>
      <c r="B65" s="27"/>
      <c r="C65" s="27"/>
      <c r="D65" s="27"/>
      <c r="E65" s="27"/>
      <c r="F65" s="27"/>
      <c r="G65" s="57"/>
      <c r="H65" s="27"/>
      <c r="I65" s="27"/>
      <c r="J65" s="27"/>
      <c r="K65" s="27"/>
      <c r="L65" s="27"/>
      <c r="M65" s="27"/>
      <c r="N65" s="27"/>
      <c r="O65" s="66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</row>
    <row r="66" spans="1:252" s="25" customFormat="1" ht="9" customHeight="1" x14ac:dyDescent="0.2">
      <c r="A66" s="81" t="s">
        <v>86</v>
      </c>
      <c r="B66" s="82"/>
      <c r="C66" s="82"/>
      <c r="D66" s="82"/>
      <c r="E66" s="82"/>
      <c r="F66" s="82"/>
      <c r="G66" s="82"/>
      <c r="H66" s="83"/>
      <c r="I66" s="90" t="s">
        <v>46</v>
      </c>
      <c r="J66" s="91"/>
      <c r="K66" s="91"/>
      <c r="L66" s="91"/>
      <c r="M66" s="92"/>
      <c r="N66" s="71" t="s">
        <v>1</v>
      </c>
      <c r="O66" s="80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</row>
    <row r="67" spans="1:252" s="25" customFormat="1" ht="8.25" customHeight="1" x14ac:dyDescent="0.15">
      <c r="A67" s="84"/>
      <c r="B67" s="85"/>
      <c r="C67" s="85"/>
      <c r="D67" s="85"/>
      <c r="E67" s="85"/>
      <c r="F67" s="85"/>
      <c r="G67" s="85"/>
      <c r="H67" s="86"/>
      <c r="I67" s="24"/>
      <c r="J67" s="15"/>
      <c r="K67" s="15"/>
      <c r="L67" s="15"/>
      <c r="M67" s="16"/>
      <c r="N67" s="15"/>
      <c r="O67" s="67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</row>
    <row r="68" spans="1:252" s="25" customFormat="1" ht="12.75" customHeight="1" x14ac:dyDescent="0.2">
      <c r="A68" s="84"/>
      <c r="B68" s="85"/>
      <c r="C68" s="85"/>
      <c r="D68" s="85"/>
      <c r="E68" s="85"/>
      <c r="F68" s="85"/>
      <c r="G68" s="85"/>
      <c r="H68" s="86"/>
      <c r="I68" s="93" t="s">
        <v>49</v>
      </c>
      <c r="J68" s="94"/>
      <c r="K68" s="94"/>
      <c r="L68" s="94"/>
      <c r="M68" s="95"/>
      <c r="N68" s="74" t="s">
        <v>50</v>
      </c>
      <c r="O68" s="67"/>
      <c r="U68" s="26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</row>
    <row r="69" spans="1:252" s="25" customFormat="1" ht="8.25" customHeight="1" x14ac:dyDescent="0.2">
      <c r="A69" s="84"/>
      <c r="B69" s="85"/>
      <c r="C69" s="85"/>
      <c r="D69" s="85"/>
      <c r="E69" s="85"/>
      <c r="F69" s="85"/>
      <c r="G69" s="85"/>
      <c r="H69" s="86"/>
      <c r="I69" s="96"/>
      <c r="J69" s="94"/>
      <c r="K69" s="94"/>
      <c r="L69" s="94"/>
      <c r="M69" s="95"/>
      <c r="N69" s="15"/>
      <c r="O69" s="67"/>
      <c r="U69" s="26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</row>
    <row r="70" spans="1:252" s="25" customFormat="1" ht="8.25" customHeight="1" x14ac:dyDescent="0.2">
      <c r="A70" s="84"/>
      <c r="B70" s="85"/>
      <c r="C70" s="85"/>
      <c r="D70" s="85"/>
      <c r="E70" s="85"/>
      <c r="F70" s="85"/>
      <c r="G70" s="85"/>
      <c r="H70" s="86"/>
      <c r="I70" s="96"/>
      <c r="J70" s="94"/>
      <c r="K70" s="94"/>
      <c r="L70" s="94"/>
      <c r="M70" s="95"/>
      <c r="N70" s="27"/>
      <c r="O70" s="68"/>
      <c r="U70" s="26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</row>
    <row r="71" spans="1:252" s="25" customFormat="1" ht="9" customHeight="1" x14ac:dyDescent="0.2">
      <c r="A71" s="84"/>
      <c r="B71" s="85"/>
      <c r="C71" s="85"/>
      <c r="D71" s="85"/>
      <c r="E71" s="85"/>
      <c r="F71" s="85"/>
      <c r="G71" s="85"/>
      <c r="H71" s="86"/>
      <c r="I71" s="96"/>
      <c r="J71" s="94"/>
      <c r="K71" s="94"/>
      <c r="L71" s="94"/>
      <c r="M71" s="95"/>
      <c r="N71" s="75" t="s">
        <v>2</v>
      </c>
      <c r="O71" s="67"/>
      <c r="U71" s="26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</row>
    <row r="72" spans="1:252" s="25" customFormat="1" ht="8.25" customHeight="1" x14ac:dyDescent="0.2">
      <c r="A72" s="84"/>
      <c r="B72" s="85"/>
      <c r="C72" s="85"/>
      <c r="D72" s="85"/>
      <c r="E72" s="85"/>
      <c r="F72" s="85"/>
      <c r="G72" s="85"/>
      <c r="H72" s="86"/>
      <c r="I72" s="96"/>
      <c r="J72" s="94"/>
      <c r="K72" s="94"/>
      <c r="L72" s="94"/>
      <c r="M72" s="95"/>
      <c r="N72" s="15"/>
      <c r="O72" s="67"/>
      <c r="U72" s="26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</row>
    <row r="73" spans="1:252" s="25" customFormat="1" ht="8.25" customHeight="1" x14ac:dyDescent="0.2">
      <c r="A73" s="84"/>
      <c r="B73" s="85"/>
      <c r="C73" s="85"/>
      <c r="D73" s="85"/>
      <c r="E73" s="85"/>
      <c r="F73" s="85"/>
      <c r="G73" s="85"/>
      <c r="H73" s="86"/>
      <c r="I73" s="96"/>
      <c r="J73" s="94"/>
      <c r="K73" s="94"/>
      <c r="L73" s="94"/>
      <c r="M73" s="95"/>
      <c r="N73" s="100">
        <v>41426</v>
      </c>
      <c r="O73" s="101"/>
      <c r="U73" s="26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</row>
    <row r="74" spans="1:252" s="25" customFormat="1" ht="8.25" customHeight="1" x14ac:dyDescent="0.2">
      <c r="A74" s="87"/>
      <c r="B74" s="88"/>
      <c r="C74" s="88"/>
      <c r="D74" s="88"/>
      <c r="E74" s="88"/>
      <c r="F74" s="88"/>
      <c r="G74" s="88"/>
      <c r="H74" s="89"/>
      <c r="I74" s="97"/>
      <c r="J74" s="98"/>
      <c r="K74" s="98"/>
      <c r="L74" s="98"/>
      <c r="M74" s="99"/>
      <c r="N74" s="102"/>
      <c r="O74" s="103"/>
      <c r="U74" s="26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</row>
    <row r="75" spans="1:252" s="25" customFormat="1" ht="12.75" x14ac:dyDescent="0.2">
      <c r="A75" s="104" t="s">
        <v>0</v>
      </c>
      <c r="B75" s="105"/>
      <c r="C75" s="105"/>
      <c r="D75" s="105"/>
      <c r="E75" s="105"/>
      <c r="F75" s="106"/>
      <c r="G75" s="49"/>
      <c r="H75" s="110" t="s">
        <v>3</v>
      </c>
      <c r="I75" s="111"/>
      <c r="J75" s="111"/>
      <c r="K75" s="111"/>
      <c r="L75" s="111"/>
      <c r="M75" s="111"/>
      <c r="N75" s="111"/>
      <c r="O75" s="112"/>
      <c r="U75" s="26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</row>
    <row r="76" spans="1:252" s="25" customFormat="1" ht="12.75" x14ac:dyDescent="0.2">
      <c r="A76" s="107"/>
      <c r="B76" s="108"/>
      <c r="C76" s="108"/>
      <c r="D76" s="108"/>
      <c r="E76" s="108"/>
      <c r="F76" s="109"/>
      <c r="G76" s="49"/>
      <c r="H76" s="113"/>
      <c r="I76" s="114"/>
      <c r="J76" s="114"/>
      <c r="K76" s="114"/>
      <c r="L76" s="114"/>
      <c r="M76" s="114"/>
      <c r="N76" s="114"/>
      <c r="O76" s="11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</row>
    <row r="77" spans="1:252" s="25" customFormat="1" ht="12.75" x14ac:dyDescent="0.2">
      <c r="A77" s="14"/>
      <c r="B77" s="15"/>
      <c r="C77" s="15"/>
      <c r="D77" s="15"/>
      <c r="E77" s="15"/>
      <c r="F77" s="16"/>
      <c r="G77" s="49"/>
      <c r="H77" s="116" t="s">
        <v>4</v>
      </c>
      <c r="I77" s="117"/>
      <c r="J77" s="117"/>
      <c r="K77" s="117"/>
      <c r="L77" s="118"/>
      <c r="M77" s="122" t="s">
        <v>5</v>
      </c>
      <c r="N77" s="111"/>
      <c r="O77" s="112"/>
      <c r="Q77" s="26"/>
      <c r="R77" s="26"/>
      <c r="S77" s="26"/>
      <c r="T77" s="26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</row>
    <row r="78" spans="1:252" s="25" customFormat="1" ht="12.75" x14ac:dyDescent="0.2">
      <c r="A78" s="17"/>
      <c r="B78" s="15"/>
      <c r="C78" s="15"/>
      <c r="D78" s="15"/>
      <c r="E78" s="15"/>
      <c r="F78" s="16"/>
      <c r="G78" s="49"/>
      <c r="H78" s="119"/>
      <c r="I78" s="120"/>
      <c r="J78" s="120"/>
      <c r="K78" s="120"/>
      <c r="L78" s="121"/>
      <c r="M78" s="113"/>
      <c r="N78" s="114"/>
      <c r="O78" s="115"/>
      <c r="Q78" s="26"/>
      <c r="R78" s="26"/>
      <c r="S78" s="26"/>
      <c r="T78" s="26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</row>
    <row r="79" spans="1:252" s="25" customFormat="1" ht="13.5" thickBot="1" x14ac:dyDescent="0.25">
      <c r="A79" s="17"/>
      <c r="B79" s="15"/>
      <c r="C79" s="15"/>
      <c r="D79" s="15"/>
      <c r="E79" s="15"/>
      <c r="F79" s="16"/>
      <c r="G79" s="50"/>
      <c r="H79" s="18"/>
      <c r="I79" s="14"/>
      <c r="J79" s="14"/>
      <c r="K79" s="14"/>
      <c r="L79" s="19"/>
      <c r="M79" s="14"/>
      <c r="N79" s="14"/>
      <c r="O79" s="61" t="s">
        <v>39</v>
      </c>
      <c r="Q79" s="26"/>
      <c r="R79" s="26"/>
      <c r="S79" s="26"/>
      <c r="T79" s="26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41"/>
      <c r="ID79" s="41"/>
      <c r="IE79" s="41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R79" s="41"/>
    </row>
    <row r="80" spans="1:252" s="25" customFormat="1" ht="12.75" x14ac:dyDescent="0.2">
      <c r="A80" s="17"/>
      <c r="B80" s="15"/>
      <c r="C80" s="15"/>
      <c r="D80" s="15"/>
      <c r="E80" s="15"/>
      <c r="F80" s="16"/>
      <c r="G80" s="51" t="s">
        <v>6</v>
      </c>
      <c r="H80" s="21" t="s">
        <v>16</v>
      </c>
      <c r="I80" s="20" t="s">
        <v>18</v>
      </c>
      <c r="J80" s="20" t="s">
        <v>22</v>
      </c>
      <c r="K80" s="20" t="s">
        <v>25</v>
      </c>
      <c r="L80" s="20" t="s">
        <v>27</v>
      </c>
      <c r="M80" s="20" t="s">
        <v>31</v>
      </c>
      <c r="N80" s="20" t="s">
        <v>35</v>
      </c>
      <c r="O80" s="61" t="s">
        <v>32</v>
      </c>
      <c r="Q80" s="26"/>
      <c r="R80" s="26"/>
      <c r="S80" s="26"/>
      <c r="T80" s="26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</row>
    <row r="81" spans="1:252" s="25" customFormat="1" ht="12.75" x14ac:dyDescent="0.2">
      <c r="A81" s="20" t="s">
        <v>13</v>
      </c>
      <c r="B81" s="123" t="s">
        <v>12</v>
      </c>
      <c r="C81" s="124"/>
      <c r="D81" s="124"/>
      <c r="E81" s="124"/>
      <c r="F81" s="125"/>
      <c r="G81" s="51" t="s">
        <v>8</v>
      </c>
      <c r="H81" s="21" t="s">
        <v>17</v>
      </c>
      <c r="I81" s="20" t="s">
        <v>23</v>
      </c>
      <c r="J81" s="20" t="s">
        <v>23</v>
      </c>
      <c r="K81" s="20" t="s">
        <v>44</v>
      </c>
      <c r="L81" s="20" t="s">
        <v>25</v>
      </c>
      <c r="M81" s="20" t="s">
        <v>32</v>
      </c>
      <c r="N81" s="20" t="s">
        <v>36</v>
      </c>
      <c r="O81" s="61" t="s">
        <v>40</v>
      </c>
      <c r="P81" s="26"/>
      <c r="Q81" s="26"/>
      <c r="R81" s="26"/>
      <c r="S81" s="26"/>
      <c r="T81" s="26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s="25" customFormat="1" ht="12.75" x14ac:dyDescent="0.2">
      <c r="A82" s="20" t="s">
        <v>14</v>
      </c>
      <c r="B82" s="15"/>
      <c r="C82" s="15"/>
      <c r="D82" s="15"/>
      <c r="E82" s="15"/>
      <c r="F82" s="16"/>
      <c r="G82" s="51" t="s">
        <v>7</v>
      </c>
      <c r="H82" s="16"/>
      <c r="I82" s="20" t="s">
        <v>19</v>
      </c>
      <c r="J82" s="20" t="s">
        <v>29</v>
      </c>
      <c r="K82" s="20" t="s">
        <v>45</v>
      </c>
      <c r="L82" s="20" t="s">
        <v>28</v>
      </c>
      <c r="M82" s="20" t="s">
        <v>33</v>
      </c>
      <c r="N82" s="20" t="s">
        <v>32</v>
      </c>
      <c r="O82" s="62" t="s">
        <v>41</v>
      </c>
      <c r="P82" s="26"/>
      <c r="Q82" s="26"/>
      <c r="R82" s="26"/>
      <c r="S82" s="26"/>
      <c r="T82" s="26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s="25" customFormat="1" ht="12.75" x14ac:dyDescent="0.2">
      <c r="A83" s="17"/>
      <c r="B83" s="15"/>
      <c r="C83" s="15"/>
      <c r="D83" s="15"/>
      <c r="E83" s="15"/>
      <c r="F83" s="16"/>
      <c r="G83" s="52"/>
      <c r="H83" s="16"/>
      <c r="I83" s="20" t="s">
        <v>20</v>
      </c>
      <c r="J83" s="20"/>
      <c r="K83" s="20"/>
      <c r="L83" s="20"/>
      <c r="M83" s="20"/>
      <c r="N83" s="20" t="s">
        <v>37</v>
      </c>
      <c r="O83" s="61"/>
      <c r="P83" s="26"/>
      <c r="Q83" s="26"/>
      <c r="R83" s="26"/>
      <c r="S83" s="26"/>
      <c r="T83" s="26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s="25" customFormat="1" ht="12.75" x14ac:dyDescent="0.2">
      <c r="A84" s="22" t="s">
        <v>10</v>
      </c>
      <c r="B84" s="123" t="s">
        <v>11</v>
      </c>
      <c r="C84" s="124"/>
      <c r="D84" s="124"/>
      <c r="E84" s="124"/>
      <c r="F84" s="125"/>
      <c r="G84" s="53" t="s">
        <v>9</v>
      </c>
      <c r="H84" s="23" t="s">
        <v>15</v>
      </c>
      <c r="I84" s="22" t="s">
        <v>21</v>
      </c>
      <c r="J84" s="22" t="s">
        <v>24</v>
      </c>
      <c r="K84" s="22" t="s">
        <v>26</v>
      </c>
      <c r="L84" s="22" t="s">
        <v>30</v>
      </c>
      <c r="M84" s="22" t="s">
        <v>34</v>
      </c>
      <c r="N84" s="22" t="s">
        <v>42</v>
      </c>
      <c r="O84" s="63" t="s">
        <v>38</v>
      </c>
      <c r="P84" s="26"/>
      <c r="Q84" s="26"/>
      <c r="R84" s="26"/>
      <c r="S84" s="26"/>
      <c r="T84" s="26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s="3" customFormat="1" ht="50.1" customHeight="1" x14ac:dyDescent="0.2">
      <c r="A85" s="12" t="s">
        <v>83</v>
      </c>
      <c r="B85" s="126" t="s">
        <v>80</v>
      </c>
      <c r="C85" s="127"/>
      <c r="D85" s="127"/>
      <c r="E85" s="127"/>
      <c r="F85" s="128"/>
      <c r="G85" s="28" t="s">
        <v>92</v>
      </c>
      <c r="H85" s="8">
        <v>40</v>
      </c>
      <c r="I85" s="9">
        <v>15</v>
      </c>
      <c r="J85" s="29">
        <f>SUM(H85*I85)</f>
        <v>600</v>
      </c>
      <c r="K85" s="9">
        <v>0.16600000000000001</v>
      </c>
      <c r="L85" s="72">
        <f>SUM(J85*K85)</f>
        <v>99.600000000000009</v>
      </c>
      <c r="M85" s="10"/>
      <c r="N85" s="11"/>
      <c r="O85" s="76">
        <f>SUM(M85*N85)</f>
        <v>0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s="3" customFormat="1" ht="50.1" customHeight="1" x14ac:dyDescent="0.2">
      <c r="A86" s="12" t="s">
        <v>81</v>
      </c>
      <c r="B86" s="129" t="s">
        <v>95</v>
      </c>
      <c r="C86" s="130"/>
      <c r="D86" s="130"/>
      <c r="E86" s="130"/>
      <c r="F86" s="131"/>
      <c r="G86" s="28" t="s">
        <v>93</v>
      </c>
      <c r="H86" s="8">
        <v>600</v>
      </c>
      <c r="I86" s="9">
        <v>1</v>
      </c>
      <c r="J86" s="29">
        <f>SUM(H86*I86)</f>
        <v>600</v>
      </c>
      <c r="K86" s="9">
        <v>0.16600000000000001</v>
      </c>
      <c r="L86" s="72">
        <f>SUM(J86*K86)</f>
        <v>99.600000000000009</v>
      </c>
      <c r="M86" s="10"/>
      <c r="N86" s="11"/>
      <c r="O86" s="76">
        <f>SUM(M86*N86)</f>
        <v>0</v>
      </c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s="3" customFormat="1" ht="50.1" customHeight="1" x14ac:dyDescent="0.2">
      <c r="A87" s="12" t="s">
        <v>83</v>
      </c>
      <c r="B87" s="129" t="s">
        <v>82</v>
      </c>
      <c r="C87" s="130"/>
      <c r="D87" s="130"/>
      <c r="E87" s="130"/>
      <c r="F87" s="131"/>
      <c r="G87" s="28" t="s">
        <v>75</v>
      </c>
      <c r="H87" s="8">
        <v>40</v>
      </c>
      <c r="I87" s="9">
        <v>1</v>
      </c>
      <c r="J87" s="29">
        <f>SUM(H87*I87)</f>
        <v>40</v>
      </c>
      <c r="K87" s="9">
        <v>0.33</v>
      </c>
      <c r="L87" s="72">
        <f>SUM(J87*K87)</f>
        <v>13.200000000000001</v>
      </c>
      <c r="M87" s="10"/>
      <c r="N87" s="11"/>
      <c r="O87" s="76">
        <f>SUM(M87*N87)</f>
        <v>0</v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s="3" customFormat="1" ht="50.1" customHeight="1" x14ac:dyDescent="0.2">
      <c r="A88" s="12" t="s">
        <v>83</v>
      </c>
      <c r="B88" s="129" t="s">
        <v>84</v>
      </c>
      <c r="C88" s="130"/>
      <c r="D88" s="130"/>
      <c r="E88" s="130"/>
      <c r="F88" s="131"/>
      <c r="G88" s="28" t="s">
        <v>85</v>
      </c>
      <c r="H88" s="8">
        <v>40</v>
      </c>
      <c r="I88" s="9">
        <v>1</v>
      </c>
      <c r="J88" s="29">
        <f>SUM(H88*I88)</f>
        <v>40</v>
      </c>
      <c r="K88" s="9">
        <v>8.3000000000000004E-2</v>
      </c>
      <c r="L88" s="72">
        <f>SUM(J88*K88)</f>
        <v>3.3200000000000003</v>
      </c>
      <c r="M88" s="10"/>
      <c r="N88" s="11"/>
      <c r="O88" s="76">
        <f>SUM(M88*N88)</f>
        <v>0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s="3" customFormat="1" ht="50.1" customHeight="1" x14ac:dyDescent="0.2">
      <c r="A89" s="12" t="s">
        <v>83</v>
      </c>
      <c r="B89" s="129" t="s">
        <v>94</v>
      </c>
      <c r="C89" s="130"/>
      <c r="D89" s="130"/>
      <c r="E89" s="130"/>
      <c r="F89" s="131"/>
      <c r="G89" s="28" t="s">
        <v>93</v>
      </c>
      <c r="H89" s="8">
        <v>10</v>
      </c>
      <c r="I89" s="9">
        <v>3</v>
      </c>
      <c r="J89" s="29">
        <f>SUM(H89*I89)</f>
        <v>30</v>
      </c>
      <c r="K89" s="9">
        <v>3.3000000000000002E-2</v>
      </c>
      <c r="L89" s="72">
        <f>SUM(J89*K89)</f>
        <v>0.99</v>
      </c>
      <c r="M89" s="10"/>
      <c r="N89" s="11"/>
      <c r="O89" s="76">
        <f>SUM(M89*N89)</f>
        <v>0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s="41" customFormat="1" ht="20.100000000000001" customHeight="1" thickBot="1" x14ac:dyDescent="0.2">
      <c r="A90" s="43"/>
      <c r="B90" s="132" t="s">
        <v>43</v>
      </c>
      <c r="C90" s="133"/>
      <c r="D90" s="133"/>
      <c r="E90" s="133"/>
      <c r="F90" s="134"/>
      <c r="G90" s="58"/>
      <c r="H90" s="44"/>
      <c r="I90" s="45"/>
      <c r="J90" s="32">
        <f>SUM(J85:J89)</f>
        <v>1310</v>
      </c>
      <c r="K90" s="45"/>
      <c r="L90" s="32">
        <f>SUM(L85:L89)</f>
        <v>216.71</v>
      </c>
      <c r="M90" s="46">
        <f>SUM(M85:M89)</f>
        <v>0</v>
      </c>
      <c r="N90" s="73"/>
      <c r="O90" s="32">
        <f>SUM(O85:O89)</f>
        <v>0</v>
      </c>
      <c r="P90" s="25"/>
      <c r="Q90" s="25"/>
      <c r="R90" s="25"/>
      <c r="S90" s="25"/>
      <c r="T90" s="25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</sheetData>
  <mergeCells count="54">
    <mergeCell ref="B25:F25"/>
    <mergeCell ref="B24:F24"/>
    <mergeCell ref="B26:F26"/>
    <mergeCell ref="B60:F60"/>
    <mergeCell ref="B61:F61"/>
    <mergeCell ref="B59:F59"/>
    <mergeCell ref="B56:F56"/>
    <mergeCell ref="B57:F57"/>
    <mergeCell ref="B58:F58"/>
    <mergeCell ref="B27:F27"/>
    <mergeCell ref="B32:F32"/>
    <mergeCell ref="B31:F31"/>
    <mergeCell ref="B29:F29"/>
    <mergeCell ref="A33:F33"/>
    <mergeCell ref="B30:F30"/>
    <mergeCell ref="B28:F28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I6:M12"/>
    <mergeCell ref="B19:F19"/>
    <mergeCell ref="H46:O47"/>
    <mergeCell ref="A46:F47"/>
    <mergeCell ref="N44:O45"/>
    <mergeCell ref="A37:H45"/>
    <mergeCell ref="I37:M37"/>
    <mergeCell ref="I39:M45"/>
    <mergeCell ref="M48:O49"/>
    <mergeCell ref="H48:L49"/>
    <mergeCell ref="B62:F62"/>
    <mergeCell ref="B52:F52"/>
    <mergeCell ref="B55:F55"/>
    <mergeCell ref="B86:F86"/>
    <mergeCell ref="B87:F87"/>
    <mergeCell ref="B88:F88"/>
    <mergeCell ref="B89:F89"/>
    <mergeCell ref="B90:F90"/>
    <mergeCell ref="H77:L78"/>
    <mergeCell ref="M77:O78"/>
    <mergeCell ref="B81:F81"/>
    <mergeCell ref="B84:F84"/>
    <mergeCell ref="B85:F85"/>
    <mergeCell ref="A66:H74"/>
    <mergeCell ref="I66:M66"/>
    <mergeCell ref="I68:M74"/>
    <mergeCell ref="N73:O74"/>
    <mergeCell ref="A75:F76"/>
    <mergeCell ref="H75:O76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33" max="16383" man="1"/>
    <brk id="62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2006-08-10T14:14:41Z</cp:lastPrinted>
  <dcterms:created xsi:type="dcterms:W3CDTF">2000-01-10T18:54:20Z</dcterms:created>
  <dcterms:modified xsi:type="dcterms:W3CDTF">2013-08-14T14:09:38Z</dcterms:modified>
</cp:coreProperties>
</file>