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/>
  <c r="E16" i="2"/>
  <c r="H16" i="2"/>
  <c r="E6" i="2"/>
  <c r="H6" i="2"/>
  <c r="E38" i="2"/>
  <c r="E37" i="2"/>
  <c r="H37" i="2" s="1"/>
  <c r="I37" i="2" s="1"/>
  <c r="E35" i="2"/>
  <c r="E28" i="2"/>
  <c r="H28" i="2" s="1"/>
  <c r="E17" i="2"/>
  <c r="H38" i="2"/>
  <c r="I38" i="2" s="1"/>
  <c r="J38" i="2" s="1"/>
  <c r="H35" i="2"/>
  <c r="H17" i="2"/>
  <c r="J9" i="2"/>
  <c r="H8" i="2"/>
  <c r="E11" i="2"/>
  <c r="H11" i="2"/>
  <c r="E10" i="2"/>
  <c r="H10" i="2"/>
  <c r="E34" i="2"/>
  <c r="H34" i="2"/>
  <c r="E13" i="2"/>
  <c r="H13" i="2"/>
  <c r="H7" i="2"/>
  <c r="I7" i="2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/>
  <c r="I36" i="2" l="1"/>
  <c r="J36" i="2" s="1"/>
  <c r="I24" i="2"/>
  <c r="J24" i="2" s="1"/>
  <c r="I12" i="2"/>
  <c r="J12" i="2" s="1"/>
  <c r="J14" i="2"/>
  <c r="I14" i="2"/>
  <c r="I19" i="2"/>
  <c r="J19" i="2" s="1"/>
  <c r="I29" i="2"/>
  <c r="J29" i="2" s="1"/>
  <c r="J31" i="2"/>
  <c r="I31" i="2"/>
  <c r="I32" i="2"/>
  <c r="J32" i="2" s="1"/>
  <c r="I20" i="2"/>
  <c r="J20" i="2" s="1"/>
  <c r="I33" i="2"/>
  <c r="J33" i="2" s="1"/>
  <c r="I23" i="2"/>
  <c r="J23" i="2" s="1"/>
  <c r="I26" i="2"/>
  <c r="J26" i="2"/>
  <c r="H39" i="2"/>
  <c r="I18" i="2"/>
  <c r="J18" i="2" s="1"/>
  <c r="I22" i="2"/>
  <c r="J22" i="2" s="1"/>
  <c r="J27" i="2"/>
  <c r="I27" i="2"/>
  <c r="I30" i="2"/>
  <c r="J30" i="2" s="1"/>
  <c r="I25" i="2"/>
  <c r="J25" i="2" s="1"/>
  <c r="I21" i="2"/>
  <c r="J21" i="2" s="1"/>
  <c r="I28" i="2"/>
  <c r="J28" i="2" s="1"/>
  <c r="I13" i="2"/>
  <c r="J13" i="2" s="1"/>
  <c r="I10" i="2"/>
  <c r="J10" i="2" s="1"/>
  <c r="I11" i="2"/>
  <c r="J11" i="2" s="1"/>
  <c r="I8" i="2"/>
  <c r="J8" i="2" s="1"/>
  <c r="I34" i="2"/>
  <c r="J34" i="2" s="1"/>
  <c r="J37" i="2"/>
  <c r="I6" i="2"/>
  <c r="I16" i="2"/>
  <c r="J16" i="2" s="1"/>
  <c r="I15" i="2"/>
  <c r="J15" i="2" s="1"/>
  <c r="I17" i="2"/>
  <c r="J17" i="2" s="1"/>
  <c r="I35" i="2"/>
  <c r="J35" i="2" s="1"/>
  <c r="I39" i="2" l="1"/>
  <c r="J6" i="2"/>
  <c r="J39" i="2" s="1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<sst xmlns="http://schemas.openxmlformats.org/spreadsheetml/2006/main" count="35" uniqueCount="35">
  <si>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</si>
  <si>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</si>
  <si>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</si>
  <si>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</si>
  <si>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</si>
  <si>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</si>
  <si>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</si>
  <si>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</si>
  <si>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</si>
  <si>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</si>
  <si>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</si>
  <si>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</si>
  <si>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</si>
  <si>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</si>
  <si>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</si>
  <si>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</si>
  <si>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</si>
  <si>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</si>
  <si>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</si>
  <si>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</si>
  <si>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</si>
  <si>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</si>
  <si>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</si>
  <si>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</si>
  <si>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</si>
  <si>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</si>
  <si>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</si>
  <si>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</si>
  <si>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</si>
  <si>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Certificate (PPQ 203)</t>
  </si>
  <si>
    <t>Import Permit (PPQ 587)</t>
  </si>
  <si>
    <t>12</t>
  </si>
  <si>
    <t>11</t>
  </si>
  <si>
    <t>Unshu Oranges from Japan</t>
  </si>
  <si>
    <t>OMB Control No.
0579-0173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</si>
</sst>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M7" sqref="M7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 t="s">
        <v>33</v>
      </c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10</v>
      </c>
      <c r="D6" s="29">
        <v>0.16</v>
      </c>
      <c r="E6" s="5">
        <f t="shared" ref="E6:E17" si="0">+C6*D6</f>
        <v>1.6</v>
      </c>
      <c r="F6" s="21" t="s">
        <v>31</v>
      </c>
      <c r="G6" s="25">
        <v>39.46</v>
      </c>
      <c r="H6" s="26">
        <f t="shared" ref="H6:H17" si="1">+E6*G6</f>
        <v>63.136000000000003</v>
      </c>
      <c r="I6" s="26">
        <f t="shared" ref="I6:I17" si="2">+H6*0.139</f>
        <v>8.7759040000000006</v>
      </c>
      <c r="J6" s="26">
        <f t="shared" ref="J6:J17" si="3">+H6+I6</f>
        <v>71.911904000000007</v>
      </c>
      <c r="K6" s="2"/>
    </row>
    <row r="7" spans="1:11" x14ac:dyDescent="0.2">
      <c r="A7" s="2"/>
      <c r="B7" s="2" t="s">
        <v>30</v>
      </c>
      <c r="C7" s="5">
        <v>3</v>
      </c>
      <c r="D7" s="29">
        <v>0.05</v>
      </c>
      <c r="E7" s="5">
        <v>1</v>
      </c>
      <c r="F7" s="21" t="s">
        <v>32</v>
      </c>
      <c r="G7" s="25">
        <v>32.92</v>
      </c>
      <c r="H7" s="26">
        <f t="shared" si="1"/>
        <v>32.92</v>
      </c>
      <c r="I7" s="26">
        <f t="shared" si="2"/>
        <v>4.5758800000000006</v>
      </c>
      <c r="J7" s="26">
        <f t="shared" si="3"/>
        <v>37.49588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2.9200000000000004</v>
      </c>
      <c r="F39" s="27"/>
      <c r="G39" s="25"/>
      <c r="H39" s="26">
        <f>SUM(H6:H38)</f>
        <v>104.32320000000001</v>
      </c>
      <c r="I39" s="26">
        <f>SUM(I6:I38)</f>
        <v>14.500924800000002</v>
      </c>
      <c r="J39" s="26">
        <f>SUM(J6:J38)</f>
        <v>118.82412480000001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>0579-0173</OMB_x0020_control_x0020__x0023_>
    <Prject_x0020_Type xmlns="64E31D74-685E-46CD-AE51-A264634057B8">Imports- Q56 and Q37</Prject_x0020_Type>
    <Content_x0020_Type xmlns="64E31D74-685E-46CD-AE51-A264634057B8">New</Content_x0020_Type>
    <Project_x0020_Name xmlns="64E31D74-685E-46CD-AE51-A264634057B8">Japan Unshu Oranges</Project_x0020_Name>
    <_dlc_DocId xmlns="ed6d8045-9bce-45b8-96e9-ffa15b628daa">A7UXA6N55WET-2455-260</_dlc_DocId>
    <_dlc_DocIdUrl xmlns="ed6d8045-9bce-45b8-96e9-ffa15b628daa">
      <Url>http://sp.we.aphis.gov/PPQ/policy/php/rpm/Paperwork%20Burden/_layouts/DocIdRedir.aspx?ID=A7UXA6N55WET-2455-260</Url>
      <Description>A7UXA6N55WET-2455-260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57F5-4EE7-42DE-89F3-1CCDA3981724}">
  <ds:schemaRefs>
    <ds:schemaRef ds:uri="http://purl.org/dc/dcmitype/"/>
    <ds:schemaRef ds:uri="64E31D74-685E-46CD-AE51-A264634057B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ed6d8045-9bce-45b8-96e9-ffa15b628daa"/>
  </ds:schemaRefs>
</ds:datastoreItem>
</file>

<file path=customXml/itemProps2.xml><?xml version="1.0" encoding="utf-8"?>
<ds:datastoreItem xmlns:ds="http://schemas.openxmlformats.org/officeDocument/2006/customXml" ds:itemID="{B226BA49-F551-45A6-AFC6-E6454FBCD8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7304C9-268B-423F-B6CD-0540CF003C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F3C8754-0F06-4C16-A788-7DFEF6FB2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Kent, Lynn M - APHIS</cp:lastModifiedBy>
  <cp:lastPrinted>2009-09-11T19:02:07Z</cp:lastPrinted>
  <dcterms:created xsi:type="dcterms:W3CDTF">2001-05-15T11:23:39Z</dcterms:created>
  <dcterms:modified xsi:type="dcterms:W3CDTF">2013-01-22T19:27:00Z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93814c7f-2086-4009-b562-0c6c8113c1bc</vt:lpwstr>
  </property>
</Properties>
</file>